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fileSharing readOnlyRecommended="1"/>
  <workbookPr/>
  <mc:AlternateContent xmlns:mc="http://schemas.openxmlformats.org/markup-compatibility/2006">
    <mc:Choice Requires="x15">
      <x15ac:absPath xmlns:x15ac="http://schemas.microsoft.com/office/spreadsheetml/2010/11/ac" url="C:\Users\kiana.jackson\Downloads\"/>
    </mc:Choice>
  </mc:AlternateContent>
  <xr:revisionPtr revIDLastSave="0" documentId="13_ncr:1_{9E9C5131-D592-4D38-9CA4-C0485E189F34}" xr6:coauthVersionLast="47" xr6:coauthVersionMax="47" xr10:uidLastSave="{00000000-0000-0000-0000-000000000000}"/>
  <bookViews>
    <workbookView xWindow="-110" yWindow="-110" windowWidth="19420" windowHeight="11020" tabRatio="900" xr2:uid="{00000000-000D-0000-FFFF-FFFF00000000}"/>
  </bookViews>
  <sheets>
    <sheet name="Cover and Instructions" sheetId="1" r:id="rId1"/>
    <sheet name="Definitions" sheetId="2" r:id="rId2"/>
    <sheet name="Acronyms" sheetId="3" r:id="rId3"/>
    <sheet name="Benefit Plan" sheetId="37" state="hidden" r:id="rId4"/>
    <sheet name="Yes or No" sheetId="30" state="hidden" r:id="rId5"/>
    <sheet name="Overview - AL ADL" sheetId="4" r:id="rId6"/>
    <sheet name="Overview - FR" sheetId="5" r:id="rId7"/>
    <sheet name="Overview - QTL" sheetId="6" r:id="rId8"/>
    <sheet name="Overview - NQTL" sheetId="7" r:id="rId9"/>
    <sheet name="Rpt - AL ADL" sheetId="8" r:id="rId10"/>
    <sheet name="Rpt - IP FR" sheetId="31" r:id="rId11"/>
    <sheet name="Rpt - OP FR Office Visits" sheetId="32" r:id="rId12"/>
    <sheet name="Rpt - OP FR Other" sheetId="36" r:id="rId13"/>
    <sheet name="Rpt - EC FR" sheetId="33" r:id="rId14"/>
    <sheet name="Rpt Rx FR" sheetId="34" r:id="rId15"/>
    <sheet name="Rpt - IP QTL" sheetId="26" r:id="rId16"/>
    <sheet name="Rpt - OP QTL" sheetId="27" r:id="rId17"/>
    <sheet name="Rpt - EC QTL" sheetId="28" r:id="rId18"/>
    <sheet name="Rpt - Rx QTL" sheetId="35" r:id="rId19"/>
    <sheet name="Rpt - NQTL 1a" sheetId="13" r:id="rId20"/>
    <sheet name="Rpt - NQTL 1b" sheetId="14" r:id="rId21"/>
    <sheet name="Rpt - NQTL 1c" sheetId="15" r:id="rId22"/>
    <sheet name="Rpt - NQTL 2" sheetId="16" r:id="rId23"/>
    <sheet name="Rpt - NQTL 3" sheetId="17" r:id="rId24"/>
    <sheet name="Rpt - NQTL 4" sheetId="18" r:id="rId25"/>
    <sheet name="Rpt - NQTL 5" sheetId="19" r:id="rId26"/>
    <sheet name="Certification Stmt" sheetId="20" r:id="rId27"/>
  </sheets>
  <calcPr calcId="191029"/>
  <customWorkbookViews>
    <customWorkbookView name="Kathryn Striewe - Personal View" guid="{13810DCC-AA08-45AA-A2EB-614B3F1533B3}" mergeInterval="0" personalView="1" maximized="1" xWindow="-9" yWindow="-9" windowWidth="1938" windowHeight="1048" tabRatio="900"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34" l="1"/>
  <c r="G17" i="33"/>
  <c r="G17" i="36"/>
  <c r="G17" i="31"/>
  <c r="G17" i="32"/>
  <c r="D6" i="20" l="1"/>
  <c r="C6" i="31" l="1"/>
  <c r="C6" i="32"/>
  <c r="C6" i="36"/>
  <c r="C6" i="33"/>
  <c r="C6" i="34"/>
  <c r="C6" i="26"/>
  <c r="C6" i="27"/>
  <c r="C6" i="28"/>
  <c r="C6" i="35"/>
  <c r="B6" i="13"/>
  <c r="B6" i="14"/>
  <c r="B6" i="15"/>
  <c r="B6" i="16"/>
  <c r="B6" i="17"/>
  <c r="B6" i="18"/>
  <c r="B6" i="19"/>
  <c r="C6" i="8"/>
  <c r="A1" i="34" l="1"/>
  <c r="A1" i="33" l="1"/>
  <c r="H119" i="33"/>
  <c r="H121" i="33" s="1"/>
  <c r="G119" i="33"/>
  <c r="G121" i="33" s="1"/>
  <c r="F119" i="33"/>
  <c r="F121" i="33" s="1"/>
  <c r="E119" i="33"/>
  <c r="E121" i="33" s="1"/>
  <c r="D119" i="33"/>
  <c r="D121" i="33" s="1"/>
  <c r="H98" i="33"/>
  <c r="H100" i="33" s="1"/>
  <c r="G98" i="33"/>
  <c r="G100" i="33" s="1"/>
  <c r="G101" i="33" s="1"/>
  <c r="G102" i="33" s="1"/>
  <c r="G103" i="33" s="1"/>
  <c r="C180" i="33" s="1"/>
  <c r="F98" i="33"/>
  <c r="F100" i="33" s="1"/>
  <c r="E98" i="33"/>
  <c r="E100" i="33" s="1"/>
  <c r="D98" i="33"/>
  <c r="D100" i="33" s="1"/>
  <c r="H77" i="33"/>
  <c r="H79" i="33" s="1"/>
  <c r="G77" i="33"/>
  <c r="G79" i="33" s="1"/>
  <c r="F77" i="33"/>
  <c r="F79" i="33" s="1"/>
  <c r="E77" i="33"/>
  <c r="E79" i="33" s="1"/>
  <c r="D77" i="33"/>
  <c r="D79" i="33" s="1"/>
  <c r="G80" i="33" l="1"/>
  <c r="G81" i="33" s="1"/>
  <c r="G82" i="33" s="1"/>
  <c r="C172" i="33" s="1"/>
  <c r="F101" i="33"/>
  <c r="F102" i="33" s="1"/>
  <c r="F103" i="33" s="1"/>
  <c r="E80" i="33"/>
  <c r="E81" i="33" s="1"/>
  <c r="E82" i="33" s="1"/>
  <c r="F122" i="33"/>
  <c r="F123" i="33" s="1"/>
  <c r="F124" i="33" s="1"/>
  <c r="H80" i="33"/>
  <c r="H81" i="33" s="1"/>
  <c r="H82" i="33" s="1"/>
  <c r="H101" i="33"/>
  <c r="H102" i="33" s="1"/>
  <c r="H103" i="33" s="1"/>
  <c r="F80" i="33"/>
  <c r="F81" i="33" s="1"/>
  <c r="F82" i="33" s="1"/>
  <c r="E101" i="33"/>
  <c r="E102" i="33" s="1"/>
  <c r="E103" i="33" s="1"/>
  <c r="G122" i="33"/>
  <c r="G123" i="33" s="1"/>
  <c r="G124" i="33" s="1"/>
  <c r="C188" i="33" s="1"/>
  <c r="H122" i="33"/>
  <c r="H123" i="33" s="1"/>
  <c r="H124" i="33" s="1"/>
  <c r="E122" i="33"/>
  <c r="E123" i="33" s="1"/>
  <c r="E124" i="33" s="1"/>
  <c r="A1" i="36" l="1"/>
  <c r="A1" i="32"/>
  <c r="A1" i="31"/>
  <c r="A1" i="20" l="1"/>
  <c r="B5" i="19"/>
  <c r="A1" i="19"/>
  <c r="B5" i="18"/>
  <c r="A1" i="18"/>
  <c r="B5" i="17"/>
  <c r="A1" i="17"/>
  <c r="B5" i="16"/>
  <c r="A1" i="16"/>
  <c r="B5" i="15"/>
  <c r="A1" i="15"/>
  <c r="B5" i="14"/>
  <c r="A1" i="14"/>
  <c r="B5" i="13"/>
  <c r="A1" i="13"/>
  <c r="A1" i="35" l="1"/>
  <c r="A1" i="28"/>
  <c r="A1" i="27"/>
  <c r="A1" i="26"/>
  <c r="A1" i="8" l="1"/>
  <c r="A1" i="7"/>
  <c r="A1" i="6"/>
  <c r="A1" i="5"/>
  <c r="A1" i="4"/>
  <c r="A1" i="3"/>
  <c r="A1" i="2"/>
  <c r="E217" i="36" l="1"/>
  <c r="F216" i="36" s="1"/>
  <c r="E212" i="36"/>
  <c r="F211" i="36" s="1"/>
  <c r="E205" i="36"/>
  <c r="F203" i="36" s="1"/>
  <c r="E194" i="36"/>
  <c r="F193" i="36" s="1"/>
  <c r="E186" i="36"/>
  <c r="F184" i="36" s="1"/>
  <c r="E179" i="36"/>
  <c r="F178" i="36" s="1"/>
  <c r="E170" i="36"/>
  <c r="F169" i="36" s="1"/>
  <c r="H137" i="36"/>
  <c r="H139" i="36" s="1"/>
  <c r="G137" i="36"/>
  <c r="G139" i="36" s="1"/>
  <c r="F137" i="36"/>
  <c r="F139" i="36" s="1"/>
  <c r="E137" i="36"/>
  <c r="E139" i="36" s="1"/>
  <c r="D137" i="36"/>
  <c r="D139" i="36" s="1"/>
  <c r="H116" i="36"/>
  <c r="H118" i="36" s="1"/>
  <c r="G116" i="36"/>
  <c r="G118" i="36" s="1"/>
  <c r="F116" i="36"/>
  <c r="F118" i="36" s="1"/>
  <c r="E116" i="36"/>
  <c r="E118" i="36" s="1"/>
  <c r="D116" i="36"/>
  <c r="D118" i="36" s="1"/>
  <c r="H95" i="36"/>
  <c r="H97" i="36" s="1"/>
  <c r="G95" i="36"/>
  <c r="G97" i="36" s="1"/>
  <c r="F95" i="36"/>
  <c r="F97" i="36" s="1"/>
  <c r="E95" i="36"/>
  <c r="E97" i="36" s="1"/>
  <c r="D95" i="36"/>
  <c r="D97" i="36" s="1"/>
  <c r="H74" i="36"/>
  <c r="H76" i="36" s="1"/>
  <c r="G74" i="36"/>
  <c r="G76" i="36" s="1"/>
  <c r="F74" i="36"/>
  <c r="F76" i="36" s="1"/>
  <c r="E74" i="36"/>
  <c r="E76" i="36" s="1"/>
  <c r="D74" i="36"/>
  <c r="D76" i="36" s="1"/>
  <c r="G20" i="36"/>
  <c r="G15" i="36"/>
  <c r="G13" i="36"/>
  <c r="G11" i="36"/>
  <c r="C5" i="36"/>
  <c r="F192" i="36" l="1"/>
  <c r="F200" i="36"/>
  <c r="F201" i="36"/>
  <c r="F202" i="36"/>
  <c r="F164" i="36"/>
  <c r="F176" i="36"/>
  <c r="F177" i="36"/>
  <c r="F197" i="36"/>
  <c r="F173" i="36"/>
  <c r="F209" i="36"/>
  <c r="F189" i="36"/>
  <c r="F191" i="36"/>
  <c r="E98" i="36"/>
  <c r="E99" i="36" s="1"/>
  <c r="E100" i="36" s="1"/>
  <c r="G77" i="36"/>
  <c r="G78" i="36" s="1"/>
  <c r="C182" i="36" s="1"/>
  <c r="E77" i="36"/>
  <c r="E78" i="36" s="1"/>
  <c r="E79" i="36" s="1"/>
  <c r="F167" i="36"/>
  <c r="F175" i="36"/>
  <c r="F182" i="36"/>
  <c r="F190" i="36"/>
  <c r="F204" i="36"/>
  <c r="F210" i="36"/>
  <c r="F119" i="36"/>
  <c r="F120" i="36" s="1"/>
  <c r="F121" i="36" s="1"/>
  <c r="F168" i="36"/>
  <c r="F185" i="36"/>
  <c r="F208" i="36"/>
  <c r="F215" i="36"/>
  <c r="F166" i="36"/>
  <c r="H140" i="36"/>
  <c r="H141" i="36" s="1"/>
  <c r="H142" i="36" s="1"/>
  <c r="E140" i="36"/>
  <c r="E141" i="36" s="1"/>
  <c r="E142" i="36" s="1"/>
  <c r="F140" i="36"/>
  <c r="F141" i="36" s="1"/>
  <c r="F142" i="36" s="1"/>
  <c r="G140" i="36"/>
  <c r="G141" i="36" s="1"/>
  <c r="G142" i="36" s="1"/>
  <c r="E119" i="36"/>
  <c r="E120" i="36" s="1"/>
  <c r="E121" i="36" s="1"/>
  <c r="G98" i="36"/>
  <c r="G99" i="36" s="1"/>
  <c r="C189" i="36" s="1"/>
  <c r="H98" i="36"/>
  <c r="H99" i="36" s="1"/>
  <c r="H100" i="36" s="1"/>
  <c r="F98" i="36"/>
  <c r="F99" i="36" s="1"/>
  <c r="F100" i="36" s="1"/>
  <c r="H77" i="36"/>
  <c r="H78" i="36" s="1"/>
  <c r="G119" i="36"/>
  <c r="G120" i="36" s="1"/>
  <c r="F77" i="36"/>
  <c r="F78" i="36" s="1"/>
  <c r="H119" i="36"/>
  <c r="H120" i="36" s="1"/>
  <c r="H121" i="36" s="1"/>
  <c r="F165" i="36"/>
  <c r="F174" i="36"/>
  <c r="F183" i="36"/>
  <c r="F198" i="36"/>
  <c r="G100" i="36" l="1"/>
  <c r="G79" i="36"/>
  <c r="C164" i="36"/>
  <c r="C208" i="36"/>
  <c r="C197" i="36"/>
  <c r="G121" i="36"/>
  <c r="F79" i="36"/>
  <c r="C173" i="36"/>
  <c r="C215" i="36"/>
  <c r="H79" i="36"/>
  <c r="H119" i="32" l="1"/>
  <c r="H121" i="32" s="1"/>
  <c r="G119" i="32"/>
  <c r="G121" i="32" s="1"/>
  <c r="F119" i="32"/>
  <c r="F121" i="32" s="1"/>
  <c r="E119" i="32"/>
  <c r="E121" i="32" s="1"/>
  <c r="D119" i="32"/>
  <c r="D121" i="32" s="1"/>
  <c r="H98" i="32"/>
  <c r="H100" i="32" s="1"/>
  <c r="G98" i="32"/>
  <c r="G100" i="32" s="1"/>
  <c r="F98" i="32"/>
  <c r="F100" i="32" s="1"/>
  <c r="E98" i="32"/>
  <c r="E100" i="32" s="1"/>
  <c r="D98" i="32"/>
  <c r="D100" i="32" s="1"/>
  <c r="H77" i="32"/>
  <c r="H79" i="32" s="1"/>
  <c r="G77" i="32"/>
  <c r="G79" i="32" s="1"/>
  <c r="F77" i="32"/>
  <c r="F79" i="32" s="1"/>
  <c r="E77" i="32"/>
  <c r="E79" i="32" s="1"/>
  <c r="D77" i="32"/>
  <c r="D79" i="32" s="1"/>
  <c r="H121" i="31"/>
  <c r="H123" i="31" s="1"/>
  <c r="G121" i="31"/>
  <c r="G123" i="31" s="1"/>
  <c r="F121" i="31"/>
  <c r="F123" i="31" s="1"/>
  <c r="E121" i="31"/>
  <c r="E123" i="31" s="1"/>
  <c r="D121" i="31"/>
  <c r="D123" i="31" s="1"/>
  <c r="H100" i="31"/>
  <c r="H102" i="31" s="1"/>
  <c r="G100" i="31"/>
  <c r="G102" i="31" s="1"/>
  <c r="F100" i="31"/>
  <c r="F102" i="31" s="1"/>
  <c r="E100" i="31"/>
  <c r="E102" i="31" s="1"/>
  <c r="D100" i="31"/>
  <c r="D102" i="31" s="1"/>
  <c r="H79" i="31"/>
  <c r="H81" i="31" s="1"/>
  <c r="G79" i="31"/>
  <c r="G81" i="31" s="1"/>
  <c r="F79" i="31"/>
  <c r="F81" i="31" s="1"/>
  <c r="E79" i="31"/>
  <c r="E81" i="31" s="1"/>
  <c r="D79" i="31"/>
  <c r="D81" i="31" s="1"/>
  <c r="E101" i="32" l="1"/>
  <c r="E102" i="32" s="1"/>
  <c r="E103" i="32" s="1"/>
  <c r="F122" i="32"/>
  <c r="F123" i="32" s="1"/>
  <c r="F124" i="32" s="1"/>
  <c r="G80" i="32"/>
  <c r="G81" i="32" s="1"/>
  <c r="E80" i="32"/>
  <c r="E81" i="32" s="1"/>
  <c r="E82" i="32" s="1"/>
  <c r="F101" i="32"/>
  <c r="F102" i="32" s="1"/>
  <c r="F103" i="32" s="1"/>
  <c r="H101" i="32"/>
  <c r="H102" i="32" s="1"/>
  <c r="H103" i="32" s="1"/>
  <c r="G122" i="32"/>
  <c r="G123" i="32" s="1"/>
  <c r="G101" i="32"/>
  <c r="G102" i="32" s="1"/>
  <c r="H122" i="32"/>
  <c r="H123" i="32" s="1"/>
  <c r="H124" i="32" s="1"/>
  <c r="F80" i="32"/>
  <c r="F81" i="32" s="1"/>
  <c r="F82" i="32" s="1"/>
  <c r="E122" i="32"/>
  <c r="E123" i="32" s="1"/>
  <c r="E124" i="32" s="1"/>
  <c r="H80" i="32"/>
  <c r="H81" i="32" s="1"/>
  <c r="H82" i="32" s="1"/>
  <c r="F82" i="31"/>
  <c r="F83" i="31" s="1"/>
  <c r="F84" i="31" s="1"/>
  <c r="H82" i="31"/>
  <c r="H83" i="31" s="1"/>
  <c r="H84" i="31" s="1"/>
  <c r="G82" i="31"/>
  <c r="G83" i="31" s="1"/>
  <c r="G124" i="31"/>
  <c r="G125" i="31" s="1"/>
  <c r="E82" i="31"/>
  <c r="E83" i="31" s="1"/>
  <c r="E84" i="31" s="1"/>
  <c r="E124" i="31"/>
  <c r="E125" i="31" s="1"/>
  <c r="E126" i="31" s="1"/>
  <c r="F124" i="31"/>
  <c r="F125" i="31" s="1"/>
  <c r="F126" i="31" s="1"/>
  <c r="H124" i="31"/>
  <c r="H125" i="31" s="1"/>
  <c r="H126" i="31" s="1"/>
  <c r="F103" i="31"/>
  <c r="F104" i="31" s="1"/>
  <c r="F105" i="31" s="1"/>
  <c r="G103" i="31"/>
  <c r="G104" i="31" s="1"/>
  <c r="H103" i="31"/>
  <c r="H104" i="31" s="1"/>
  <c r="H105" i="31" s="1"/>
  <c r="E103" i="31"/>
  <c r="E104" i="31" s="1"/>
  <c r="E105" i="31" s="1"/>
  <c r="G126" i="31" l="1"/>
  <c r="C187" i="31"/>
  <c r="G103" i="32"/>
  <c r="C180" i="32"/>
  <c r="G105" i="31"/>
  <c r="C180" i="31"/>
  <c r="G84" i="31"/>
  <c r="C173" i="31"/>
  <c r="G124" i="32"/>
  <c r="C190" i="32"/>
  <c r="G82" i="32"/>
  <c r="C171" i="32"/>
  <c r="E108" i="35"/>
  <c r="F107" i="35" s="1"/>
  <c r="E99" i="35"/>
  <c r="F98" i="35" s="1"/>
  <c r="E90" i="35"/>
  <c r="F89" i="35" s="1"/>
  <c r="E80" i="35"/>
  <c r="H50" i="35"/>
  <c r="H52" i="35" s="1"/>
  <c r="G50" i="35"/>
  <c r="G52" i="35" s="1"/>
  <c r="F50" i="35"/>
  <c r="F52" i="35" s="1"/>
  <c r="E50" i="35"/>
  <c r="E52" i="35" s="1"/>
  <c r="D50" i="35"/>
  <c r="D52" i="35" s="1"/>
  <c r="G17" i="35"/>
  <c r="G15" i="35"/>
  <c r="G13" i="35"/>
  <c r="G11" i="35"/>
  <c r="C5" i="35"/>
  <c r="E281" i="34"/>
  <c r="F276" i="34" s="1"/>
  <c r="E272" i="34"/>
  <c r="E263" i="34"/>
  <c r="F258" i="34" s="1"/>
  <c r="H207" i="34"/>
  <c r="G207" i="34"/>
  <c r="D207" i="34"/>
  <c r="H186" i="34"/>
  <c r="G186" i="34"/>
  <c r="D186" i="34"/>
  <c r="H205" i="34"/>
  <c r="G205" i="34"/>
  <c r="F205" i="34"/>
  <c r="F207" i="34" s="1"/>
  <c r="E205" i="34"/>
  <c r="E207" i="34" s="1"/>
  <c r="D205" i="34"/>
  <c r="H184" i="34"/>
  <c r="G184" i="34"/>
  <c r="F184" i="34"/>
  <c r="F186" i="34" s="1"/>
  <c r="E184" i="34"/>
  <c r="E186" i="34" s="1"/>
  <c r="D184" i="34"/>
  <c r="H163" i="34"/>
  <c r="H165" i="34" s="1"/>
  <c r="G163" i="34"/>
  <c r="G165" i="34" s="1"/>
  <c r="F163" i="34"/>
  <c r="F165" i="34" s="1"/>
  <c r="E163" i="34"/>
  <c r="E165" i="34" s="1"/>
  <c r="D163" i="34"/>
  <c r="D165" i="34" s="1"/>
  <c r="E286" i="34"/>
  <c r="F285" i="34" s="1"/>
  <c r="E254" i="34"/>
  <c r="E247" i="34"/>
  <c r="F246" i="34" s="1"/>
  <c r="E238" i="34"/>
  <c r="F237" i="34" s="1"/>
  <c r="H142" i="34"/>
  <c r="H144" i="34" s="1"/>
  <c r="G142" i="34"/>
  <c r="G144" i="34" s="1"/>
  <c r="F142" i="34"/>
  <c r="F144" i="34" s="1"/>
  <c r="E142" i="34"/>
  <c r="E144" i="34" s="1"/>
  <c r="D142" i="34"/>
  <c r="D144" i="34" s="1"/>
  <c r="G20" i="34"/>
  <c r="G15" i="34"/>
  <c r="G13" i="34"/>
  <c r="G11" i="34"/>
  <c r="C5" i="34"/>
  <c r="E193" i="33"/>
  <c r="E185" i="33"/>
  <c r="E177" i="33"/>
  <c r="E198" i="33"/>
  <c r="E169" i="33"/>
  <c r="E161" i="33"/>
  <c r="F160" i="33" s="1"/>
  <c r="E152" i="33"/>
  <c r="F151" i="33" s="1"/>
  <c r="H56" i="33"/>
  <c r="H58" i="33" s="1"/>
  <c r="G56" i="33"/>
  <c r="G58" i="33" s="1"/>
  <c r="F56" i="33"/>
  <c r="F58" i="33" s="1"/>
  <c r="E56" i="33"/>
  <c r="E58" i="33" s="1"/>
  <c r="D56" i="33"/>
  <c r="D58" i="33" s="1"/>
  <c r="G20" i="33"/>
  <c r="G15" i="33"/>
  <c r="G13" i="33"/>
  <c r="G11" i="33"/>
  <c r="C5" i="33"/>
  <c r="E196" i="32"/>
  <c r="E187" i="32"/>
  <c r="E177" i="32"/>
  <c r="E201" i="32"/>
  <c r="E168" i="32"/>
  <c r="E161" i="32"/>
  <c r="F159" i="32" s="1"/>
  <c r="E152" i="32"/>
  <c r="F149" i="32" s="1"/>
  <c r="H56" i="32"/>
  <c r="H58" i="32" s="1"/>
  <c r="G56" i="32"/>
  <c r="G58" i="32" s="1"/>
  <c r="F56" i="32"/>
  <c r="F58" i="32" s="1"/>
  <c r="E56" i="32"/>
  <c r="E58" i="32" s="1"/>
  <c r="D56" i="32"/>
  <c r="D58" i="32" s="1"/>
  <c r="G20" i="32"/>
  <c r="G15" i="32"/>
  <c r="G13" i="32"/>
  <c r="G11" i="32"/>
  <c r="C5" i="32"/>
  <c r="E192" i="31"/>
  <c r="E184" i="31"/>
  <c r="E177" i="31"/>
  <c r="F76" i="35" l="1"/>
  <c r="F75" i="35"/>
  <c r="F74" i="35"/>
  <c r="F190" i="32"/>
  <c r="F192" i="32"/>
  <c r="F193" i="32"/>
  <c r="F181" i="32"/>
  <c r="F184" i="32"/>
  <c r="F185" i="32"/>
  <c r="F183" i="32"/>
  <c r="F174" i="32"/>
  <c r="F175" i="32"/>
  <c r="F79" i="35"/>
  <c r="F269" i="34"/>
  <c r="F180" i="32"/>
  <c r="F266" i="34"/>
  <c r="F279" i="34"/>
  <c r="F277" i="34"/>
  <c r="F280" i="34"/>
  <c r="F176" i="31"/>
  <c r="F189" i="33"/>
  <c r="F180" i="31"/>
  <c r="F172" i="32"/>
  <c r="F173" i="32"/>
  <c r="F171" i="32"/>
  <c r="F253" i="34"/>
  <c r="F271" i="34"/>
  <c r="F268" i="34"/>
  <c r="F172" i="33"/>
  <c r="F267" i="34"/>
  <c r="F173" i="31"/>
  <c r="F188" i="31"/>
  <c r="F187" i="31"/>
  <c r="F166" i="32"/>
  <c r="F164" i="32"/>
  <c r="F167" i="32"/>
  <c r="F165" i="32"/>
  <c r="F191" i="32"/>
  <c r="F181" i="33"/>
  <c r="F181" i="31"/>
  <c r="F270" i="34"/>
  <c r="F275" i="34"/>
  <c r="F278" i="34"/>
  <c r="F176" i="32"/>
  <c r="F186" i="32"/>
  <c r="F182" i="32"/>
  <c r="F194" i="32"/>
  <c r="F189" i="31"/>
  <c r="F191" i="31"/>
  <c r="F174" i="31"/>
  <c r="F182" i="31"/>
  <c r="F190" i="31"/>
  <c r="F175" i="31"/>
  <c r="F183" i="31"/>
  <c r="F165" i="33"/>
  <c r="F166" i="33"/>
  <c r="F167" i="33"/>
  <c r="H53" i="35"/>
  <c r="H54" i="35" s="1"/>
  <c r="H55" i="35" s="1"/>
  <c r="G53" i="35"/>
  <c r="G54" i="35" s="1"/>
  <c r="C93" i="35" s="1"/>
  <c r="E53" i="35"/>
  <c r="E54" i="35" s="1"/>
  <c r="C74" i="35" s="1"/>
  <c r="F53" i="35"/>
  <c r="F54" i="35" s="1"/>
  <c r="F55" i="35" s="1"/>
  <c r="F95" i="35"/>
  <c r="F86" i="35"/>
  <c r="F104" i="35"/>
  <c r="F77" i="35"/>
  <c r="F87" i="35"/>
  <c r="F96" i="35"/>
  <c r="F105" i="35"/>
  <c r="F78" i="35"/>
  <c r="F84" i="35"/>
  <c r="F88" i="35"/>
  <c r="F93" i="35"/>
  <c r="F97" i="35"/>
  <c r="F102" i="35"/>
  <c r="F106" i="35"/>
  <c r="F85" i="35"/>
  <c r="F94" i="35"/>
  <c r="F103" i="35"/>
  <c r="E208" i="34"/>
  <c r="E209" i="34" s="1"/>
  <c r="E210" i="34" s="1"/>
  <c r="F208" i="34"/>
  <c r="F209" i="34" s="1"/>
  <c r="F210" i="34" s="1"/>
  <c r="F257" i="34"/>
  <c r="F261" i="34"/>
  <c r="F259" i="34"/>
  <c r="F260" i="34"/>
  <c r="F262" i="34"/>
  <c r="H208" i="34"/>
  <c r="H209" i="34" s="1"/>
  <c r="H210" i="34" s="1"/>
  <c r="G208" i="34"/>
  <c r="G209" i="34" s="1"/>
  <c r="G187" i="34"/>
  <c r="G188" i="34" s="1"/>
  <c r="H187" i="34"/>
  <c r="H188" i="34" s="1"/>
  <c r="H189" i="34" s="1"/>
  <c r="E187" i="34"/>
  <c r="E188" i="34" s="1"/>
  <c r="F187" i="34"/>
  <c r="F188" i="34" s="1"/>
  <c r="H166" i="34"/>
  <c r="H167" i="34" s="1"/>
  <c r="H168" i="34" s="1"/>
  <c r="E166" i="34"/>
  <c r="E167" i="34" s="1"/>
  <c r="E168" i="34" s="1"/>
  <c r="E145" i="34"/>
  <c r="E146" i="34" s="1"/>
  <c r="E147" i="34" s="1"/>
  <c r="F166" i="34"/>
  <c r="F167" i="34" s="1"/>
  <c r="F168" i="34" s="1"/>
  <c r="G166" i="34"/>
  <c r="G167" i="34" s="1"/>
  <c r="C257" i="34" s="1"/>
  <c r="F235" i="34"/>
  <c r="H145" i="34"/>
  <c r="H146" i="34" s="1"/>
  <c r="H147" i="34" s="1"/>
  <c r="G145" i="34"/>
  <c r="G146" i="34" s="1"/>
  <c r="G147" i="34" s="1"/>
  <c r="F243" i="34"/>
  <c r="F145" i="34"/>
  <c r="F146" i="34" s="1"/>
  <c r="F147" i="34" s="1"/>
  <c r="F234" i="34"/>
  <c r="F244" i="34"/>
  <c r="F232" i="34"/>
  <c r="F236" i="34"/>
  <c r="F241" i="34"/>
  <c r="F245" i="34"/>
  <c r="F250" i="34"/>
  <c r="F252" i="34"/>
  <c r="F284" i="34"/>
  <c r="F233" i="34"/>
  <c r="F242" i="34"/>
  <c r="F251" i="34"/>
  <c r="F192" i="33"/>
  <c r="F188" i="33"/>
  <c r="F180" i="33"/>
  <c r="F174" i="33"/>
  <c r="F173" i="33"/>
  <c r="F184" i="33"/>
  <c r="F183" i="33"/>
  <c r="F191" i="33"/>
  <c r="F176" i="33"/>
  <c r="F182" i="33"/>
  <c r="F190" i="33"/>
  <c r="F175" i="33"/>
  <c r="F157" i="33"/>
  <c r="F155" i="33"/>
  <c r="F148" i="33"/>
  <c r="F158" i="33"/>
  <c r="F159" i="33"/>
  <c r="F149" i="33"/>
  <c r="F164" i="33"/>
  <c r="F146" i="33"/>
  <c r="F150" i="33"/>
  <c r="F156" i="33"/>
  <c r="F197" i="33"/>
  <c r="G59" i="33"/>
  <c r="G60" i="33" s="1"/>
  <c r="F147" i="33"/>
  <c r="F168" i="33"/>
  <c r="E59" i="33"/>
  <c r="E60" i="33" s="1"/>
  <c r="H59" i="33"/>
  <c r="H60" i="33" s="1"/>
  <c r="C196" i="33" s="1"/>
  <c r="F59" i="33"/>
  <c r="F60" i="33" s="1"/>
  <c r="F196" i="33"/>
  <c r="G59" i="32"/>
  <c r="G60" i="32" s="1"/>
  <c r="C164" i="32" s="1"/>
  <c r="F150" i="32"/>
  <c r="F147" i="32"/>
  <c r="F156" i="32"/>
  <c r="F148" i="32"/>
  <c r="F157" i="32"/>
  <c r="E59" i="32"/>
  <c r="E60" i="32" s="1"/>
  <c r="C146" i="32" s="1"/>
  <c r="F146" i="32"/>
  <c r="F151" i="32"/>
  <c r="F160" i="32"/>
  <c r="F59" i="32"/>
  <c r="F60" i="32" s="1"/>
  <c r="F61" i="32" s="1"/>
  <c r="F158" i="32"/>
  <c r="F155" i="32"/>
  <c r="F200" i="32"/>
  <c r="H59" i="32"/>
  <c r="H60" i="32" s="1"/>
  <c r="F199" i="32"/>
  <c r="G189" i="34" l="1"/>
  <c r="C266" i="34"/>
  <c r="G210" i="34"/>
  <c r="C275" i="34"/>
  <c r="C102" i="35"/>
  <c r="C84" i="35"/>
  <c r="C164" i="33"/>
  <c r="G55" i="35"/>
  <c r="E55" i="35"/>
  <c r="G168" i="34"/>
  <c r="F189" i="34"/>
  <c r="E189" i="34"/>
  <c r="C250" i="34"/>
  <c r="C232" i="34"/>
  <c r="C284" i="34"/>
  <c r="C241" i="34"/>
  <c r="G61" i="33"/>
  <c r="H61" i="33"/>
  <c r="C155" i="33"/>
  <c r="F61" i="33"/>
  <c r="E61" i="33"/>
  <c r="C146" i="33"/>
  <c r="G61" i="32"/>
  <c r="C155" i="32"/>
  <c r="E61" i="32"/>
  <c r="H61" i="32"/>
  <c r="C199" i="32"/>
  <c r="E197" i="31" l="1"/>
  <c r="F196" i="31" s="1"/>
  <c r="E170" i="31"/>
  <c r="F166" i="31" s="1"/>
  <c r="E163" i="31"/>
  <c r="F162" i="31" s="1"/>
  <c r="E154" i="31"/>
  <c r="F153" i="31" s="1"/>
  <c r="H58" i="31"/>
  <c r="H60" i="31" s="1"/>
  <c r="G58" i="31"/>
  <c r="G60" i="31" s="1"/>
  <c r="F58" i="31"/>
  <c r="F60" i="31" s="1"/>
  <c r="E58" i="31"/>
  <c r="E60" i="31" s="1"/>
  <c r="D58" i="31"/>
  <c r="D60" i="31" s="1"/>
  <c r="G20" i="31"/>
  <c r="G15" i="31"/>
  <c r="G13" i="31"/>
  <c r="G11" i="31"/>
  <c r="C5" i="31"/>
  <c r="F168" i="31" l="1"/>
  <c r="F167" i="31"/>
  <c r="F169" i="31"/>
  <c r="E61" i="31"/>
  <c r="E62" i="31" s="1"/>
  <c r="E63" i="31" s="1"/>
  <c r="H61" i="31"/>
  <c r="H62" i="31" s="1"/>
  <c r="F195" i="31"/>
  <c r="G61" i="31"/>
  <c r="G62" i="31" s="1"/>
  <c r="C166" i="31" s="1"/>
  <c r="F61" i="31"/>
  <c r="F62" i="31" s="1"/>
  <c r="F63" i="31" s="1"/>
  <c r="F150" i="31"/>
  <c r="F148" i="31"/>
  <c r="F152" i="31"/>
  <c r="F157" i="31"/>
  <c r="F161" i="31"/>
  <c r="F159" i="31"/>
  <c r="F151" i="31"/>
  <c r="F160" i="31"/>
  <c r="F149" i="31"/>
  <c r="F158" i="31"/>
  <c r="E12" i="17"/>
  <c r="E11" i="16"/>
  <c r="C148" i="31" l="1"/>
  <c r="H63" i="31"/>
  <c r="C195" i="31"/>
  <c r="G63" i="31"/>
  <c r="C157" i="31"/>
  <c r="E122" i="28"/>
  <c r="F121" i="28" s="1"/>
  <c r="E113" i="28"/>
  <c r="F112" i="28" s="1"/>
  <c r="E104" i="28"/>
  <c r="F103" i="28" s="1"/>
  <c r="E95" i="28"/>
  <c r="F94" i="28" s="1"/>
  <c r="H64" i="28"/>
  <c r="G64" i="28"/>
  <c r="F64" i="28"/>
  <c r="E64" i="28"/>
  <c r="E66" i="28" s="1"/>
  <c r="D64" i="28"/>
  <c r="D66" i="28" s="1"/>
  <c r="E122" i="27"/>
  <c r="F117" i="27" s="1"/>
  <c r="E113" i="27"/>
  <c r="F108" i="27" s="1"/>
  <c r="E104" i="27"/>
  <c r="F99" i="27" s="1"/>
  <c r="E95" i="27"/>
  <c r="F90" i="27" s="1"/>
  <c r="H64" i="27"/>
  <c r="H66" i="27" s="1"/>
  <c r="G64" i="27"/>
  <c r="G66" i="27" s="1"/>
  <c r="F64" i="27"/>
  <c r="F66" i="27" s="1"/>
  <c r="E64" i="27"/>
  <c r="E66" i="27" s="1"/>
  <c r="D64" i="27"/>
  <c r="D66" i="27" s="1"/>
  <c r="I61" i="8"/>
  <c r="I62" i="8" s="1"/>
  <c r="G61" i="8"/>
  <c r="E61" i="8"/>
  <c r="F94" i="27" l="1"/>
  <c r="F108" i="28"/>
  <c r="F91" i="27"/>
  <c r="F92" i="27"/>
  <c r="F67" i="28"/>
  <c r="F68" i="28" s="1"/>
  <c r="F69" i="28" s="1"/>
  <c r="F102" i="28"/>
  <c r="F120" i="28"/>
  <c r="F107" i="28"/>
  <c r="F89" i="28"/>
  <c r="F90" i="28"/>
  <c r="F92" i="28"/>
  <c r="F117" i="28"/>
  <c r="F93" i="28"/>
  <c r="F119" i="28"/>
  <c r="G67" i="28"/>
  <c r="G68" i="28" s="1"/>
  <c r="G69" i="28" s="1"/>
  <c r="H67" i="28"/>
  <c r="H68" i="28" s="1"/>
  <c r="H69" i="28" s="1"/>
  <c r="F110" i="28"/>
  <c r="F98" i="28"/>
  <c r="F111" i="28"/>
  <c r="E67" i="28"/>
  <c r="E68" i="28" s="1"/>
  <c r="E69" i="28" s="1"/>
  <c r="F66" i="28"/>
  <c r="F99" i="28"/>
  <c r="F101" i="28"/>
  <c r="F116" i="28"/>
  <c r="G66" i="28"/>
  <c r="H66" i="28"/>
  <c r="F91" i="28"/>
  <c r="F100" i="28"/>
  <c r="F109" i="28"/>
  <c r="F118" i="28"/>
  <c r="F109" i="27"/>
  <c r="F110" i="27"/>
  <c r="F111" i="27"/>
  <c r="F93" i="27"/>
  <c r="F112" i="27"/>
  <c r="F119" i="27"/>
  <c r="F103" i="27"/>
  <c r="F121" i="27"/>
  <c r="H67" i="27"/>
  <c r="H68" i="27" s="1"/>
  <c r="H69" i="27" s="1"/>
  <c r="F100" i="27"/>
  <c r="F101" i="27"/>
  <c r="F102" i="27"/>
  <c r="F118" i="27"/>
  <c r="F120" i="27"/>
  <c r="E67" i="27"/>
  <c r="E68" i="27" s="1"/>
  <c r="F67" i="27"/>
  <c r="F68" i="27" s="1"/>
  <c r="F89" i="27"/>
  <c r="F98" i="27"/>
  <c r="F107" i="27"/>
  <c r="F116" i="27"/>
  <c r="G67" i="27"/>
  <c r="G68" i="27" s="1"/>
  <c r="G17" i="28"/>
  <c r="G15" i="28"/>
  <c r="G13" i="28"/>
  <c r="G11" i="28"/>
  <c r="G17" i="27"/>
  <c r="G15" i="27"/>
  <c r="G13" i="27"/>
  <c r="G11" i="27"/>
  <c r="C98" i="28" l="1"/>
  <c r="C116" i="27"/>
  <c r="C107" i="28"/>
  <c r="C89" i="28"/>
  <c r="C116" i="28"/>
  <c r="C107" i="27"/>
  <c r="G69" i="27"/>
  <c r="F69" i="27"/>
  <c r="C98" i="27"/>
  <c r="C89" i="27"/>
  <c r="E69" i="27"/>
  <c r="G17" i="26"/>
  <c r="G15" i="26"/>
  <c r="G13" i="26"/>
  <c r="G11" i="26"/>
  <c r="I13" i="8"/>
  <c r="I11" i="8"/>
  <c r="H64" i="26" l="1"/>
  <c r="H66" i="26" s="1"/>
  <c r="G64" i="26"/>
  <c r="G66" i="26" s="1"/>
  <c r="F64" i="26"/>
  <c r="F66" i="26" s="1"/>
  <c r="E64" i="26"/>
  <c r="E66" i="26" s="1"/>
  <c r="D64" i="26"/>
  <c r="D66" i="26" s="1"/>
  <c r="C5" i="28" l="1"/>
  <c r="C5" i="27"/>
  <c r="E122" i="26"/>
  <c r="E113" i="26"/>
  <c r="E104" i="26"/>
  <c r="E95" i="26"/>
  <c r="C5" i="26"/>
  <c r="F117" i="26" l="1"/>
  <c r="F121" i="26"/>
  <c r="F116" i="26"/>
  <c r="F120" i="26"/>
  <c r="F118" i="26"/>
  <c r="F119" i="26"/>
  <c r="F112" i="26"/>
  <c r="F111" i="26"/>
  <c r="F108" i="26"/>
  <c r="F107" i="26"/>
  <c r="F110" i="26"/>
  <c r="F109" i="26"/>
  <c r="F91" i="26"/>
  <c r="F90" i="26"/>
  <c r="F93" i="26"/>
  <c r="F89" i="26"/>
  <c r="F94" i="26"/>
  <c r="F92" i="26"/>
  <c r="F102" i="26"/>
  <c r="F101" i="26"/>
  <c r="F100" i="26"/>
  <c r="F103" i="26"/>
  <c r="F99" i="26"/>
  <c r="F98" i="26"/>
  <c r="H67" i="26"/>
  <c r="H68" i="26" s="1"/>
  <c r="G67" i="26"/>
  <c r="G68" i="26" s="1"/>
  <c r="G69" i="26" s="1"/>
  <c r="E67" i="26"/>
  <c r="E68" i="26" s="1"/>
  <c r="F67" i="26"/>
  <c r="F68" i="26" s="1"/>
  <c r="C98" i="26" s="1"/>
  <c r="H69" i="26" l="1"/>
  <c r="C116" i="26"/>
  <c r="F69" i="26"/>
  <c r="E69" i="26"/>
  <c r="C89" i="26"/>
  <c r="C107" i="26"/>
  <c r="I63" i="8" l="1"/>
  <c r="J133" i="8" s="1"/>
  <c r="G62" i="8"/>
  <c r="D5" i="20"/>
  <c r="C5" i="8"/>
  <c r="I64" i="8" l="1"/>
  <c r="J136" i="8" s="1"/>
  <c r="G63" i="8"/>
  <c r="J73" i="8" s="1"/>
  <c r="G64" i="8"/>
  <c r="J76" i="8" s="1"/>
</calcChain>
</file>

<file path=xl/sharedStrings.xml><?xml version="1.0" encoding="utf-8"?>
<sst xmlns="http://schemas.openxmlformats.org/spreadsheetml/2006/main" count="2339" uniqueCount="743">
  <si>
    <t>Health Plan:</t>
  </si>
  <si>
    <t>Date Completed:</t>
  </si>
  <si>
    <t>Step Therapy Protocols</t>
  </si>
  <si>
    <t>Conditioning of Benefits on Completion of a Course of Treatment</t>
  </si>
  <si>
    <t>Restrictions Based on Geographic Location, Facility Type, or Provider Specialty</t>
  </si>
  <si>
    <t>Out-of-Network Provider Access Standards</t>
  </si>
  <si>
    <t>Formulary Design</t>
  </si>
  <si>
    <t>Clinical Care Guidelines</t>
  </si>
  <si>
    <t>Network Limits: In-Network vs Out-of-Network</t>
  </si>
  <si>
    <t>Length of Stay</t>
  </si>
  <si>
    <t>High Cost</t>
  </si>
  <si>
    <t>Potential for Off-Label Use</t>
  </si>
  <si>
    <t>Clinical Efficacy</t>
  </si>
  <si>
    <t>NQTL</t>
  </si>
  <si>
    <t>Inpatient</t>
  </si>
  <si>
    <t>Outpatient</t>
  </si>
  <si>
    <t>Health Plan Reporting Tool</t>
  </si>
  <si>
    <t>Period Reported On:</t>
  </si>
  <si>
    <t>Tool Completed By:</t>
  </si>
  <si>
    <t>Definitions</t>
  </si>
  <si>
    <r>
      <rPr>
        <b/>
        <i/>
        <sz val="11"/>
        <color rgb="FF38939B"/>
        <rFont val="Calibri"/>
        <family val="2"/>
        <scheme val="minor"/>
      </rPr>
      <t>Financial requirements</t>
    </r>
    <r>
      <rPr>
        <i/>
        <sz val="11"/>
        <color theme="1"/>
        <rFont val="Calibri"/>
        <family val="2"/>
        <scheme val="minor"/>
      </rPr>
      <t xml:space="preserve"> </t>
    </r>
    <r>
      <rPr>
        <sz val="11"/>
        <color theme="1"/>
        <rFont val="Calibri"/>
        <family val="2"/>
        <scheme val="minor"/>
      </rPr>
      <t>include deductibles, copayments, coinsurance, or out-of-pocket maximums. Financial requirements do not include aggregate lifetime or annual dollar limits.</t>
    </r>
  </si>
  <si>
    <r>
      <rPr>
        <b/>
        <i/>
        <sz val="11"/>
        <color rgb="FF38939B"/>
        <rFont val="Calibri"/>
        <family val="2"/>
        <scheme val="minor"/>
      </rPr>
      <t>Annual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in a 12-month period under a MCO, PIHP, or PAHP.</t>
    </r>
  </si>
  <si>
    <r>
      <rPr>
        <b/>
        <i/>
        <sz val="11"/>
        <color rgb="FF38939B"/>
        <rFont val="Calibri"/>
        <family val="2"/>
        <scheme val="minor"/>
      </rPr>
      <t>Aggregate lifetime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under a MCO, PIHP, or PAHP.</t>
    </r>
  </si>
  <si>
    <t>(b) MCOs, PIHPs, or PAHPs with no limit or limits on less than one-third of all medical/surgical benefits.</t>
  </si>
  <si>
    <t>(c) MCOs, PIHPs, or PAHPs with a limit on at least two-thirds of all medical/surgical benefits.</t>
  </si>
  <si>
    <t>If a MCO, PIHP, or PAHP includes an aggregate lifetime or annual dollar limit on at least two-thirds of all medical/surgical benefits provided to enrollees through a contract with the State, it must either:</t>
  </si>
  <si>
    <t>(1)</t>
  </si>
  <si>
    <t>Apply the aggregate lifetime or annual dollar limit both to the medical/surgical benefits to which the limit would otherwise apply and to mental health or substance use disorder benefits in a manner that does not distinguish between the medical/surgical benefits and mental health or substance use disorder benefits; or</t>
  </si>
  <si>
    <t>(2)</t>
  </si>
  <si>
    <t>Not include an aggregate lifetime or annual dollar limit on mental health or substance use disorder benefits that is more restrictive than the aggregate lifetime or annual dollar limit, respectively, on medical/surgical benefits.</t>
  </si>
  <si>
    <t>(d) Determining one-third and two-thirds of all medical/surgical benefits.</t>
  </si>
  <si>
    <t>(e) MCO, PIHP, or PAHP not described in this section.</t>
  </si>
  <si>
    <t>A MCO, PIHP, or PAHP that is not described in paragraph (b) or (c) of this section for aggregate lifetime or annual dollar limits on medical/surgical benefits, must either:</t>
  </si>
  <si>
    <t>Impose no aggregate lifetime or annual dollar limit, on mental health or substance use disorder benefits; or</t>
  </si>
  <si>
    <t>(i)</t>
  </si>
  <si>
    <t>(ii)</t>
  </si>
  <si>
    <t>Impose an aggregate lifetime or annual dollar limit on mental health or substance use disorder benefits that is no more restrictive that an average limit calculated for medical/surgical benefits.</t>
  </si>
  <si>
    <t>If a MCO, PIHP, or PAHP does not include an aggregate lifetime or annual dollar limit on any medical/surgical benefits or includes an aggregate lifetime or annual dollar limit that applies to less than one-third of all medical/surgical benefits provided to enrollees through a contract with the State, it may not impose an aggregate lifetime or annual dollar limit, respectively, on mental health or substance use disorder benefits.</t>
  </si>
  <si>
    <t>(b) General parity requirement - (1) General rule and scope.</t>
  </si>
  <si>
    <t>Each MCO, PIHP and PAHP providing services to MCO enrollees in a State that covers both medical/surgical benefits and mental health or substance use disorder benefits under the State plan, must not apply any financial requirement or treatment limitation to mental health or substance use disorder benefits in any classification that is more restrictive than the predominant financial requirement or treatment limitation of that type applied to substantially all medical/surgical benefits in the same classification furnished to enrollees.</t>
  </si>
  <si>
    <t>(2) Classification of benefits used for applying rules.</t>
  </si>
  <si>
    <t>(iii)</t>
  </si>
  <si>
    <t>(iv)</t>
  </si>
  <si>
    <r>
      <rPr>
        <i/>
        <sz val="11"/>
        <color theme="1"/>
        <rFont val="Calibri"/>
        <family val="2"/>
        <scheme val="minor"/>
      </rPr>
      <t>Inpatient.</t>
    </r>
    <r>
      <rPr>
        <sz val="11"/>
        <color theme="1"/>
        <rFont val="Calibri"/>
        <family val="2"/>
        <scheme val="minor"/>
      </rPr>
      <t xml:space="preserve"> Benefits furnished on an inpatient basis.</t>
    </r>
  </si>
  <si>
    <r>
      <rPr>
        <i/>
        <sz val="11"/>
        <color theme="1"/>
        <rFont val="Calibri"/>
        <family val="2"/>
        <scheme val="minor"/>
      </rPr>
      <t>Outpatient.</t>
    </r>
    <r>
      <rPr>
        <sz val="11"/>
        <color theme="1"/>
        <rFont val="Calibri"/>
        <family val="2"/>
        <scheme val="minor"/>
      </rPr>
      <t xml:space="preserve"> Benefits furnished on an outpatient basis.</t>
    </r>
  </si>
  <si>
    <r>
      <rPr>
        <i/>
        <sz val="11"/>
        <color theme="1"/>
        <rFont val="Calibri"/>
        <family val="2"/>
        <scheme val="minor"/>
      </rPr>
      <t>Emergency care.</t>
    </r>
    <r>
      <rPr>
        <sz val="11"/>
        <color theme="1"/>
        <rFont val="Calibri"/>
        <family val="2"/>
        <scheme val="minor"/>
      </rPr>
      <t xml:space="preserve"> Benefits for emergency care.</t>
    </r>
  </si>
  <si>
    <r>
      <rPr>
        <i/>
        <sz val="11"/>
        <color theme="1"/>
        <rFont val="Calibri"/>
        <family val="2"/>
        <scheme val="minor"/>
      </rPr>
      <t>Prescription drugs.</t>
    </r>
    <r>
      <rPr>
        <sz val="11"/>
        <color theme="1"/>
        <rFont val="Calibri"/>
        <family val="2"/>
        <scheme val="minor"/>
      </rPr>
      <t xml:space="preserve"> Benefits for prescription drugs.</t>
    </r>
  </si>
  <si>
    <t>(3) No separate cumulative financial requirements.</t>
  </si>
  <si>
    <t>A MCO, PIHP, or PAHP may not apply any cumulative financial requirement for mental health or substance use disorder benefits in a classification that accumulates separately from any established for medical/surgical benefits in the same classification.</t>
  </si>
  <si>
    <t>(c) Nonquantitative treatment limitations - (1) General rule.</t>
  </si>
  <si>
    <t>(2) Illustrative list of nonquantitative treatment limitations.</t>
  </si>
  <si>
    <t>Acronyms</t>
  </si>
  <si>
    <t>AL/ADL</t>
  </si>
  <si>
    <t>Aggregate lifetime and annual dollar limits</t>
  </si>
  <si>
    <t>QTL</t>
  </si>
  <si>
    <t>Quantitative treatment limitation</t>
  </si>
  <si>
    <t>Nonquantitative treatment limitation</t>
  </si>
  <si>
    <t>MH/SUD</t>
  </si>
  <si>
    <t>Med/Surg</t>
  </si>
  <si>
    <t>Medical and surgical</t>
  </si>
  <si>
    <t>MCO</t>
  </si>
  <si>
    <t>PAHP</t>
  </si>
  <si>
    <t>PIHP</t>
  </si>
  <si>
    <t>Prepaid ambulatory health plan</t>
  </si>
  <si>
    <t>Prepaid inpatient health plan</t>
  </si>
  <si>
    <t>ABP</t>
  </si>
  <si>
    <t>Alternative benefit plan</t>
  </si>
  <si>
    <t>CHIP</t>
  </si>
  <si>
    <t>Children's Health Insurance Program</t>
  </si>
  <si>
    <t>Mental health or substance use disorder</t>
  </si>
  <si>
    <t>(2) Type of financial requirement or treatment limitation.</t>
  </si>
  <si>
    <t>Different types of financial requirements include deductibles, copayments, coinsurance, and out-of-pocket maximums.</t>
  </si>
  <si>
    <t>Different types of quantitative treatment limitations include annual, episode, and lifetime day and visit limits.</t>
  </si>
  <si>
    <t>Nonquantitative treatment limitations include:</t>
  </si>
  <si>
    <t>Medical management standards limiting or excluding benefits based on medical necessity or medical appropriateness, or based on whether the treatment is experimental or investigative;</t>
  </si>
  <si>
    <t>Formulary design for prescription drugs;</t>
  </si>
  <si>
    <t>For MCOs, PIHPs, or PAHPs with multiple network tiers (such as preferred providers and participating providers), network tier design;</t>
  </si>
  <si>
    <t>Standards for provider admission to participate in a network, including reimbursement rates;</t>
  </si>
  <si>
    <t>(v)</t>
  </si>
  <si>
    <t>(vi)</t>
  </si>
  <si>
    <t>(vii)</t>
  </si>
  <si>
    <t>Exclusions based on failure to complete a course of treatment;</t>
  </si>
  <si>
    <t>(viii)</t>
  </si>
  <si>
    <t>(ix)</t>
  </si>
  <si>
    <t>Standards for providing access to out-of-network providers.</t>
  </si>
  <si>
    <t>Federal Register / Vol. 81, No. 61, Part 438 Managed Care, Subpart K, § 438.900 Meaning of terms.</t>
  </si>
  <si>
    <t>FR</t>
  </si>
  <si>
    <t>Financial requirements</t>
  </si>
  <si>
    <t>OVERVIEW: Aggregate Lifetime and Annual Dollar Limits</t>
  </si>
  <si>
    <t>OVERVIEW: Quantitative Treatment Limitations</t>
  </si>
  <si>
    <t>OVERVIEW: Financial Requirements</t>
  </si>
  <si>
    <t>OVERVIEW: Non-Quantitative Treatment Limitations</t>
  </si>
  <si>
    <t>Regulatory Sources</t>
  </si>
  <si>
    <t>Part V, Department of Health and Human Services</t>
  </si>
  <si>
    <t>Federal Register, Vol. 81, No. 61</t>
  </si>
  <si>
    <t>Medicaid and Children’s Health Insurance Programs; Mental Health Parity and Addiction Equity Act of 2008; the Application of Mental Health Parity Requirements to Coverage Offered by Medicaid Managed Care Organizations, the Children’s Health Insurance Program (CHIP), and Alternative Benefit Plans; Final Rule</t>
  </si>
  <si>
    <t>Centers for Medicare and Medicaid Services</t>
  </si>
  <si>
    <t>Other Terms Used in this Workbook</t>
  </si>
  <si>
    <t>Acronyms Used in this Workbook</t>
  </si>
  <si>
    <t>Federal Register / Vol. 81, No. 61, Part 438 Managed Care, Subpart K, § 438.905 Parity requirements for aggregate lifetime and annual dollar limits.</t>
  </si>
  <si>
    <t>Federal Register / Vol. 81, No. 61, Part 438 Managed Care, Subpart K, § 438.910 Parity requirements for financial requirements and treatment limitations.</t>
  </si>
  <si>
    <t>42 CFR Part 438, Managed Care</t>
  </si>
  <si>
    <r>
      <rPr>
        <b/>
        <i/>
        <sz val="11"/>
        <color rgb="FF38939B"/>
        <rFont val="Calibri"/>
        <family val="2"/>
        <scheme val="minor"/>
      </rPr>
      <t>Medical/surgical benefits</t>
    </r>
    <r>
      <rPr>
        <b/>
        <sz val="11"/>
        <color rgb="FF38939B"/>
        <rFont val="Calibri"/>
        <family val="2"/>
        <scheme val="minor"/>
      </rPr>
      <t xml:space="preserve"> </t>
    </r>
    <r>
      <rPr>
        <sz val="11"/>
        <color theme="1"/>
        <rFont val="Calibri"/>
        <family val="2"/>
        <scheme val="minor"/>
      </rPr>
      <t xml:space="preserve">means benefits for items or services for medical conditions or surgical procedures, as defined by the State and in accordance with applicable Federal and State law, but do not include mental health or substance use disorder benefits. </t>
    </r>
  </si>
  <si>
    <r>
      <rPr>
        <b/>
        <i/>
        <sz val="11"/>
        <color rgb="FF38939B"/>
        <rFont val="Calibri"/>
        <family val="2"/>
        <scheme val="minor"/>
      </rPr>
      <t>Mental health benefits</t>
    </r>
    <r>
      <rPr>
        <b/>
        <sz val="11"/>
        <color rgb="FF38939B"/>
        <rFont val="Calibri"/>
        <family val="2"/>
        <scheme val="minor"/>
      </rPr>
      <t xml:space="preserve"> </t>
    </r>
    <r>
      <rPr>
        <sz val="11"/>
        <color theme="1"/>
        <rFont val="Calibri"/>
        <family val="2"/>
        <scheme val="minor"/>
      </rPr>
      <t>means benefits for items or services for mental health conditions, as defined by the State and in accordance with applicable Federal and State law.</t>
    </r>
  </si>
  <si>
    <r>
      <rPr>
        <b/>
        <i/>
        <sz val="11"/>
        <color rgb="FF38939B"/>
        <rFont val="Calibri"/>
        <family val="2"/>
        <scheme val="minor"/>
      </rPr>
      <t>Substance use disorder benefits</t>
    </r>
    <r>
      <rPr>
        <b/>
        <sz val="11"/>
        <color rgb="FF38939B"/>
        <rFont val="Calibri"/>
        <family val="2"/>
        <scheme val="minor"/>
      </rPr>
      <t xml:space="preserve"> </t>
    </r>
    <r>
      <rPr>
        <sz val="11"/>
        <color theme="1"/>
        <rFont val="Calibri"/>
        <family val="2"/>
        <scheme val="minor"/>
      </rPr>
      <t>means benefits for items or services for substance use disorders, as defined by the State and in accordance with applicable Federal and State law.</t>
    </r>
  </si>
  <si>
    <r>
      <rPr>
        <b/>
        <i/>
        <sz val="11"/>
        <color rgb="FF38939B"/>
        <rFont val="Calibri"/>
        <family val="2"/>
        <scheme val="minor"/>
      </rPr>
      <t>Treatment limitations</t>
    </r>
    <r>
      <rPr>
        <b/>
        <sz val="11"/>
        <color rgb="FF38939B"/>
        <rFont val="Calibri"/>
        <family val="2"/>
        <scheme val="minor"/>
      </rPr>
      <t xml:space="preserve"> </t>
    </r>
    <r>
      <rPr>
        <sz val="11"/>
        <color theme="1"/>
        <rFont val="Calibri"/>
        <family val="2"/>
        <scheme val="minor"/>
      </rPr>
      <t>include limits on benefits based on the frequency of treatment, number of visits, days of coverage, days in a waiting period, or other similar limits on the scope or duration of treatment. Treatment limitations include both quantitative treatment limitations, which are expressed numerically, and nonquantitative treatment limitations, which otherwise limit the scope or duration of benefits for treatment under a plan or coverage. A permanent exclusion of all benefits for a particular condition or disorder, however, is not a treatment limitation for purposes of this definition.</t>
    </r>
  </si>
  <si>
    <t>If an MCO enrollee is provided mental health or substance use disorder benefits in any classification of benefits, mental health or substance use disorder benefits must be provided to the enrollee in every classification in which medical/surgical benefits are provided. The following classifications of benefits are the only classifications used in applying the rules of this section:</t>
  </si>
  <si>
    <t>A MCO, PIHP, or PAHP may not impose a nonquantitative treatment limitation for mental health or substance use disorder benefits in any classification unless, under the policies and procedures of the MCO, PIHP, or PAHP as written and in operation, any processes, strategies, evidentiary standards, or other factors used in applying the nonquantitative treatment limitation to mental health or substance use disorder benefits in the classification are comparable to, and are applied no more stringently than, the processes, strategies, evidentiary standards, or other factors used in applying the limitation for medical/surgical benefits in the classification.</t>
  </si>
  <si>
    <t>MCO, PIHP, or PAHP methods for determining usual, customary, and reasonable charges;</t>
  </si>
  <si>
    <t>Refusal to pay for higher-cost therapies until it can be shown that a lower-cost therapy is not effective (also known as fail-first policies or step therapy protocols);</t>
  </si>
  <si>
    <t>Restrictions based on geographic location, facility type, provider specialty, and other criteria that limit the scope or duration of benefits for services provided under the MCO, PIHP, or PAHP; and</t>
  </si>
  <si>
    <t>- Fact-checking</t>
  </si>
  <si>
    <t>- Auditing reported information</t>
  </si>
  <si>
    <t>- Obtaining supporting documentation</t>
  </si>
  <si>
    <t>Cover and Instructions</t>
  </si>
  <si>
    <t>Overview - AL ADL</t>
  </si>
  <si>
    <t>Overview - FR</t>
  </si>
  <si>
    <t>Overview - QTL</t>
  </si>
  <si>
    <t>Overview - NQTL</t>
  </si>
  <si>
    <t>Reporting - AL ADL</t>
  </si>
  <si>
    <t>Certification Stmt</t>
  </si>
  <si>
    <t>Notes</t>
  </si>
  <si>
    <t>Certification Statement</t>
  </si>
  <si>
    <t>Name of Owner or Corporate Officer</t>
  </si>
  <si>
    <t>Job Title</t>
  </si>
  <si>
    <t>Upon completion, an owner or corporate officer is required to review and certify the information reported.</t>
  </si>
  <si>
    <t>REPORTING: Aggregate Lifetime and Annual Dollar Limits</t>
  </si>
  <si>
    <t>MHPAEA</t>
  </si>
  <si>
    <t>Mental Health Parity and Addiction Equity Act</t>
  </si>
  <si>
    <t>AL Limits</t>
  </si>
  <si>
    <t>1)</t>
  </si>
  <si>
    <t>2)</t>
  </si>
  <si>
    <t>3)</t>
  </si>
  <si>
    <t>ADL</t>
  </si>
  <si>
    <t>4)</t>
  </si>
  <si>
    <t>5)</t>
  </si>
  <si>
    <t>6)</t>
  </si>
  <si>
    <t>Does the plan include an ADL on at least two-thirds of all med/surg benefits provided to enrollees through a contract with the State?</t>
  </si>
  <si>
    <t>Specify</t>
  </si>
  <si>
    <t>Note</t>
  </si>
  <si>
    <t>(see below)</t>
  </si>
  <si>
    <t>A</t>
  </si>
  <si>
    <t>B</t>
  </si>
  <si>
    <t>C</t>
  </si>
  <si>
    <t>Reference</t>
  </si>
  <si>
    <t>7)</t>
  </si>
  <si>
    <t>8)</t>
  </si>
  <si>
    <t>9)</t>
  </si>
  <si>
    <t>Coinsurance</t>
  </si>
  <si>
    <t>IP</t>
  </si>
  <si>
    <t>OP</t>
  </si>
  <si>
    <t>EC</t>
  </si>
  <si>
    <t>Emergency care</t>
  </si>
  <si>
    <t>Add rows for additional benefits/services, if needed</t>
  </si>
  <si>
    <t>Add rows for additional notes, if needed</t>
  </si>
  <si>
    <t>D</t>
  </si>
  <si>
    <t>E</t>
  </si>
  <si>
    <t>F</t>
  </si>
  <si>
    <t>Payments</t>
  </si>
  <si>
    <t>Total IP</t>
  </si>
  <si>
    <t>AL Limit</t>
  </si>
  <si>
    <t>Subject to</t>
  </si>
  <si>
    <t>Are less than one-third of payments limited?</t>
  </si>
  <si>
    <t>Are greater than two thirds of payments limited?</t>
  </si>
  <si>
    <t>Total OP</t>
  </si>
  <si>
    <t>Total EC</t>
  </si>
  <si>
    <t>If "yes", the Plan must either:</t>
  </si>
  <si>
    <t>If "yes", the Plan may not impose an AL limit on MH/SUD benefits.</t>
  </si>
  <si>
    <t>Not include an AL limit on MH/SUD benefits that is more restrictive than the AL limit on med/surg benefits.</t>
  </si>
  <si>
    <t>Complete the table below.</t>
  </si>
  <si>
    <t>Does the plan include an ADL less than one-third of med/surg benefits provided to enrollees through a contract with the State?</t>
  </si>
  <si>
    <t>If "yes", the Plan may not impose an ADL on MH/SUD benefits.</t>
  </si>
  <si>
    <t>Apply the ADL both to the med/surg benefits to which the limit would otherwise apply and to MH/SUD benefits in a manner that does not distinguish between the med/surg benefits and MH/SUD benefits; or</t>
  </si>
  <si>
    <t>Not include an ADL limit on MH/SUD benefits that is more restrictive than the AL limit on med/surg benefits.</t>
  </si>
  <si>
    <t>SECTION 2: Aggregate Lifetime (AL) Limits</t>
  </si>
  <si>
    <t>SECTION 3: Annual Dollar Limits (ADL)</t>
  </si>
  <si>
    <t>G</t>
  </si>
  <si>
    <t>H</t>
  </si>
  <si>
    <t>I</t>
  </si>
  <si>
    <t>Rx</t>
  </si>
  <si>
    <t>Total Rx</t>
  </si>
  <si>
    <t>Does Plan include AL limits on less than one-third of med/surg benefits provided to enrollees through a contract with the State?</t>
  </si>
  <si>
    <t>Does Plan include AL limits on at least two-thirds of all med/surg benefits provided to enrollees through a contract with the State?</t>
  </si>
  <si>
    <t>REPORTING: Non-Quantitative Treatment Limitations</t>
  </si>
  <si>
    <t>Supporting Documentation</t>
  </si>
  <si>
    <t>Auto Approval</t>
  </si>
  <si>
    <t>Auto Denial</t>
  </si>
  <si>
    <t>Medical Policies</t>
  </si>
  <si>
    <t>High Dollar Claims</t>
  </si>
  <si>
    <t>Potential or Actual Excessive Utilization</t>
  </si>
  <si>
    <r>
      <t xml:space="preserve">List IP </t>
    </r>
    <r>
      <rPr>
        <b/>
        <sz val="11"/>
        <color rgb="FF7AC142"/>
        <rFont val="Calibri"/>
        <family val="2"/>
        <scheme val="minor"/>
      </rPr>
      <t>Med/Surg</t>
    </r>
    <r>
      <rPr>
        <b/>
        <sz val="11"/>
        <color theme="1"/>
        <rFont val="Calibri"/>
        <family val="2"/>
        <scheme val="minor"/>
      </rPr>
      <t xml:space="preserve"> Benefits and Services</t>
    </r>
  </si>
  <si>
    <r>
      <t xml:space="preserve">List OP </t>
    </r>
    <r>
      <rPr>
        <b/>
        <sz val="11"/>
        <color rgb="FF7AC142"/>
        <rFont val="Calibri"/>
        <family val="2"/>
        <scheme val="minor"/>
      </rPr>
      <t>Med/Surg</t>
    </r>
    <r>
      <rPr>
        <b/>
        <sz val="11"/>
        <color theme="1"/>
        <rFont val="Calibri"/>
        <family val="2"/>
        <scheme val="minor"/>
      </rPr>
      <t xml:space="preserve"> Benefits and Services</t>
    </r>
  </si>
  <si>
    <r>
      <t xml:space="preserve">List EC </t>
    </r>
    <r>
      <rPr>
        <b/>
        <sz val="11"/>
        <color rgb="FF7AC142"/>
        <rFont val="Calibri"/>
        <family val="2"/>
        <scheme val="minor"/>
      </rPr>
      <t>Med/Surg</t>
    </r>
    <r>
      <rPr>
        <b/>
        <sz val="11"/>
        <color theme="1"/>
        <rFont val="Calibri"/>
        <family val="2"/>
        <scheme val="minor"/>
      </rPr>
      <t xml:space="preserve"> Benefits and Services</t>
    </r>
  </si>
  <si>
    <r>
      <t xml:space="preserve">List Rx </t>
    </r>
    <r>
      <rPr>
        <b/>
        <sz val="11"/>
        <color rgb="FF7AC142"/>
        <rFont val="Calibri"/>
        <family val="2"/>
        <scheme val="minor"/>
      </rPr>
      <t>Med/Surg</t>
    </r>
    <r>
      <rPr>
        <b/>
        <sz val="11"/>
        <color theme="1"/>
        <rFont val="Calibri"/>
        <family val="2"/>
        <scheme val="minor"/>
      </rPr>
      <t xml:space="preserve"> Benefits and Services</t>
    </r>
  </si>
  <si>
    <r>
      <t xml:space="preserve">List IP </t>
    </r>
    <r>
      <rPr>
        <b/>
        <sz val="11"/>
        <color rgb="FFF8971D"/>
        <rFont val="Calibri"/>
        <family val="2"/>
        <scheme val="minor"/>
      </rPr>
      <t>MH/SUD</t>
    </r>
    <r>
      <rPr>
        <b/>
        <sz val="11"/>
        <color theme="1"/>
        <rFont val="Calibri"/>
        <family val="2"/>
        <scheme val="minor"/>
      </rPr>
      <t xml:space="preserve"> Benefits and Services</t>
    </r>
  </si>
  <si>
    <t>Frequency</t>
  </si>
  <si>
    <t>(yes/no)</t>
  </si>
  <si>
    <t>Any AL Limit?</t>
  </si>
  <si>
    <t>Any ADL?</t>
  </si>
  <si>
    <r>
      <t xml:space="preserve">List OP </t>
    </r>
    <r>
      <rPr>
        <b/>
        <sz val="11"/>
        <color rgb="FFF8971D"/>
        <rFont val="Calibri"/>
        <family val="2"/>
        <scheme val="minor"/>
      </rPr>
      <t>MH/SUD</t>
    </r>
    <r>
      <rPr>
        <b/>
        <sz val="11"/>
        <color theme="1"/>
        <rFont val="Calibri"/>
        <family val="2"/>
        <scheme val="minor"/>
      </rPr>
      <t xml:space="preserve"> Benefits and Services</t>
    </r>
  </si>
  <si>
    <r>
      <t xml:space="preserve">List EC </t>
    </r>
    <r>
      <rPr>
        <b/>
        <sz val="11"/>
        <color rgb="FFF8971D"/>
        <rFont val="Calibri"/>
        <family val="2"/>
        <scheme val="minor"/>
      </rPr>
      <t>MH/SUD</t>
    </r>
    <r>
      <rPr>
        <b/>
        <sz val="11"/>
        <color theme="1"/>
        <rFont val="Calibri"/>
        <family val="2"/>
        <scheme val="minor"/>
      </rPr>
      <t xml:space="preserve"> Benefits and Services</t>
    </r>
  </si>
  <si>
    <r>
      <t xml:space="preserve">List Rx </t>
    </r>
    <r>
      <rPr>
        <b/>
        <sz val="11"/>
        <color rgb="FFF8971D"/>
        <rFont val="Calibri"/>
        <family val="2"/>
        <scheme val="minor"/>
      </rPr>
      <t>MH/SUD</t>
    </r>
    <r>
      <rPr>
        <b/>
        <sz val="11"/>
        <color theme="1"/>
        <rFont val="Calibri"/>
        <family val="2"/>
        <scheme val="minor"/>
      </rPr>
      <t xml:space="preserve"> Benefits and Services</t>
    </r>
  </si>
  <si>
    <t>Medical/Surgical</t>
  </si>
  <si>
    <t>Mental Health/SUD</t>
  </si>
  <si>
    <t>NQTL 1a:</t>
  </si>
  <si>
    <t>Medical Management - Utilization Management Prior Authorization Requests</t>
  </si>
  <si>
    <t>Prior Authorization (if applicable)</t>
  </si>
  <si>
    <t>Concurrent Review (if applicable)</t>
  </si>
  <si>
    <t>In-Network Provider Admission Standards</t>
  </si>
  <si>
    <t>Medical Management - Utilization Management Concurrent Review</t>
  </si>
  <si>
    <t>NQTL 1b:</t>
  </si>
  <si>
    <t>Summary of information contained in plan's documentation</t>
  </si>
  <si>
    <t>Tabs with no fill are informational. The health plan must complete the identifying information 
at the top of the Cover and Instructions tab. No other input is required on these tabs. 
Carefully review these tabs before completing subsequent tabs.</t>
  </si>
  <si>
    <t>Utilization Management</t>
  </si>
  <si>
    <t>Case Management</t>
  </si>
  <si>
    <t>Disease Management</t>
  </si>
  <si>
    <t xml:space="preserve"> </t>
  </si>
  <si>
    <t>PA Conditioning of Benefits on Completion of a Course of Treatment</t>
  </si>
  <si>
    <t>PA Auto Approval</t>
  </si>
  <si>
    <t>PA Auto Denial</t>
  </si>
  <si>
    <t>PA Clinical Care Guidelines</t>
  </si>
  <si>
    <t>PA Medical Policies</t>
  </si>
  <si>
    <t>PA Length of Stay</t>
  </si>
  <si>
    <t>PA High Dollar Claims</t>
  </si>
  <si>
    <t>PA Potential or Actual Excessive Utilization</t>
  </si>
  <si>
    <t>Prior Authorization (PA) General Overview from Request to Determination</t>
  </si>
  <si>
    <t>NQTL 1a</t>
  </si>
  <si>
    <t>Concurrent Review (CCR) General Overview from Request to Determination</t>
  </si>
  <si>
    <t>Prior Authorization
Category</t>
  </si>
  <si>
    <t>CCR Conditioning of Benefits on Completion of a Course of Treatment</t>
  </si>
  <si>
    <t>CCR Auto Approval</t>
  </si>
  <si>
    <t>CCR Auto Denial</t>
  </si>
  <si>
    <t>CCR Clinical Care Guidelines</t>
  </si>
  <si>
    <t>CCR Medical Policies</t>
  </si>
  <si>
    <t>CCR Length of Stay</t>
  </si>
  <si>
    <t>CCR High Dollar Claims</t>
  </si>
  <si>
    <t>CCR Potential or Actual Excessive Utilization</t>
  </si>
  <si>
    <t>NQTL 1c:</t>
  </si>
  <si>
    <t>Medical Management - Utilization Management Retrospective Review</t>
  </si>
  <si>
    <r>
      <rPr>
        <b/>
        <sz val="11"/>
        <rFont val="Calibri"/>
        <family val="2"/>
        <scheme val="minor"/>
      </rPr>
      <t>Retrospective Review</t>
    </r>
    <r>
      <rPr>
        <b/>
        <sz val="11"/>
        <color theme="1"/>
        <rFont val="Calibri"/>
        <family val="2"/>
        <scheme val="minor"/>
      </rPr>
      <t xml:space="preserve">
Category</t>
    </r>
  </si>
  <si>
    <t>RR Conditioning of Benefits on Completion of a Course of Treatment</t>
  </si>
  <si>
    <t>RR Auto Approval</t>
  </si>
  <si>
    <t>RR Auto Denial</t>
  </si>
  <si>
    <t>RR Clinical Care Guidelines</t>
  </si>
  <si>
    <t>RR Medical Policies</t>
  </si>
  <si>
    <t>RR High Dollar Claims</t>
  </si>
  <si>
    <t>RR Potential or Actual Excessive Utilization</t>
  </si>
  <si>
    <t>Case Management
Category</t>
  </si>
  <si>
    <t>Disease Management
Category</t>
  </si>
  <si>
    <t>NQTL 3:</t>
  </si>
  <si>
    <t>NQTL 2:</t>
  </si>
  <si>
    <r>
      <rPr>
        <b/>
        <sz val="11"/>
        <rFont val="Calibri"/>
        <family val="2"/>
        <scheme val="minor"/>
      </rPr>
      <t>Concurrent Review</t>
    </r>
    <r>
      <rPr>
        <b/>
        <sz val="11"/>
        <color theme="1"/>
        <rFont val="Calibri"/>
        <family val="2"/>
        <scheme val="minor"/>
      </rPr>
      <t xml:space="preserve">
Category</t>
    </r>
  </si>
  <si>
    <t>NQTL 4:</t>
  </si>
  <si>
    <t>Medical Management - Medication Request</t>
  </si>
  <si>
    <t>Medication Request
Category</t>
  </si>
  <si>
    <t>NQTL 5:</t>
  </si>
  <si>
    <t>Network Status
Category</t>
  </si>
  <si>
    <t>Limits on Svc</t>
  </si>
  <si>
    <t>of Coverage</t>
  </si>
  <si>
    <t>Limits</t>
  </si>
  <si>
    <t>Retrospective Review -  
Pre and Post claim  (RR) General Overview from Request to Determination</t>
  </si>
  <si>
    <t>Prior Authorization</t>
  </si>
  <si>
    <t>Concurrent Review</t>
  </si>
  <si>
    <t>Category</t>
  </si>
  <si>
    <t>Sub-category</t>
  </si>
  <si>
    <t>Retrospective Review</t>
  </si>
  <si>
    <t xml:space="preserve">
</t>
  </si>
  <si>
    <t xml:space="preserve">Network status is based upon contractual agreements between the plan and providers. </t>
  </si>
  <si>
    <t>NQTL 1b</t>
  </si>
  <si>
    <t>NQTL 1c</t>
  </si>
  <si>
    <t>NQTL 2</t>
  </si>
  <si>
    <t>NQTL 3</t>
  </si>
  <si>
    <t>NQTL 4</t>
  </si>
  <si>
    <t>NQTL 5</t>
  </si>
  <si>
    <t>Medication Request</t>
  </si>
  <si>
    <t>Network status</t>
  </si>
  <si>
    <t>NQTL 1</t>
  </si>
  <si>
    <t>Medical Management:</t>
  </si>
  <si>
    <t>Network Management:</t>
  </si>
  <si>
    <t>Network Management - Network Status</t>
  </si>
  <si>
    <t>Reporting Directions</t>
  </si>
  <si>
    <t>Furthermore, I acknowledge that compliance with MHPAEA requirements is solely the responsibility of the health plan.</t>
  </si>
  <si>
    <t>The reporting for Aggregate Lifetime and Annual Dollar Limits is designed to assist the plan in performing a detailed analysis of any such limitations. The reporting is broken into three sections:</t>
  </si>
  <si>
    <t>Med/Surg Payments</t>
  </si>
  <si>
    <t>Percent of Total Payments</t>
  </si>
  <si>
    <t>Copayments</t>
  </si>
  <si>
    <t>OOP Max</t>
  </si>
  <si>
    <t>In-Network Benefits</t>
  </si>
  <si>
    <t>Out-of-Network Benefits</t>
  </si>
  <si>
    <t>REPORTING: Inpatient Financial Requirements</t>
  </si>
  <si>
    <t>Types of Financial Requirements</t>
  </si>
  <si>
    <t xml:space="preserve">Note A:  </t>
  </si>
  <si>
    <t xml:space="preserve">Note B:  </t>
  </si>
  <si>
    <t>Analysis of Predominance</t>
  </si>
  <si>
    <t>Financial Requirement</t>
  </si>
  <si>
    <t>List Payments</t>
  </si>
  <si>
    <t>for Each Level</t>
  </si>
  <si>
    <r>
      <t xml:space="preserve">Analysis of "Substantially All" Threshold </t>
    </r>
    <r>
      <rPr>
        <sz val="9"/>
        <color theme="1"/>
        <rFont val="Calibri"/>
        <family val="2"/>
        <scheme val="minor"/>
      </rPr>
      <t>(two thirds or greater)</t>
    </r>
  </si>
  <si>
    <t>Substantially All Threshold Met?</t>
  </si>
  <si>
    <t>Predominance</t>
  </si>
  <si>
    <t>Calculation of</t>
  </si>
  <si>
    <t>For financial requirements referenced to "Note A", do not complete the analysis of predominance below, as it is not applicable. For financial requirements referenced to "Note B", complete the table below. Enter all levels of financial requirements applicable to med/surg benefits, ordered from lowest to highest, as well as the payment associated with each level.</t>
  </si>
  <si>
    <t>List FR Levels</t>
  </si>
  <si>
    <t>(low to high)</t>
  </si>
  <si>
    <t>Identify Predominant Level</t>
  </si>
  <si>
    <t>Predominant Level:</t>
  </si>
  <si>
    <t>Total Payments w/ Coinsurance:</t>
  </si>
  <si>
    <t>Total Payments w/ Copayment:</t>
  </si>
  <si>
    <t>Total Payments w/ Out of Pocket Maximum:</t>
  </si>
  <si>
    <t>(Note: "Payments" refers to the total dollar amount of all combinations of the plan's payments for med/surg benefits expected to be paid under the plan for a contract year.)</t>
  </si>
  <si>
    <t>REPORTING: Emergency Financial Requirements</t>
  </si>
  <si>
    <t>Payments with</t>
  </si>
  <si>
    <t>Visit</t>
  </si>
  <si>
    <t>Limits on Days</t>
  </si>
  <si>
    <t>Waiting</t>
  </si>
  <si>
    <t>Periods</t>
  </si>
  <si>
    <t>QTL does not apply to "substantially all" med/surg benefits. The health plan may not apply the QTL to MH/SUD benefits.</t>
  </si>
  <si>
    <t>FR does not apply to "substantially all" med/surg benefits. The health plan may not apply the FR to MH/SUD benefits.</t>
  </si>
  <si>
    <r>
      <rPr>
        <b/>
        <sz val="11"/>
        <color rgb="FF7AC142"/>
        <rFont val="Calibri"/>
        <family val="2"/>
        <scheme val="minor"/>
      </rPr>
      <t>Med/Surg</t>
    </r>
    <r>
      <rPr>
        <sz val="11"/>
        <color theme="1"/>
        <rFont val="Calibri"/>
        <family val="2"/>
        <scheme val="minor"/>
      </rPr>
      <t xml:space="preserve"> Limits on Service Frequency</t>
    </r>
  </si>
  <si>
    <r>
      <rPr>
        <b/>
        <sz val="11"/>
        <color rgb="FF7AC142"/>
        <rFont val="Calibri"/>
        <family val="2"/>
        <scheme val="minor"/>
      </rPr>
      <t>Med/Surg</t>
    </r>
    <r>
      <rPr>
        <sz val="11"/>
        <color theme="1"/>
        <rFont val="Calibri"/>
        <family val="2"/>
        <scheme val="minor"/>
      </rPr>
      <t xml:space="preserve"> Visit Limits</t>
    </r>
  </si>
  <si>
    <r>
      <rPr>
        <b/>
        <sz val="11"/>
        <color rgb="FF7AC142"/>
        <rFont val="Calibri"/>
        <family val="2"/>
        <scheme val="minor"/>
      </rPr>
      <t>Med/Surg</t>
    </r>
    <r>
      <rPr>
        <sz val="11"/>
        <color theme="1"/>
        <rFont val="Calibri"/>
        <family val="2"/>
        <scheme val="minor"/>
      </rPr>
      <t xml:space="preserve"> Limits on Days of Coverage</t>
    </r>
  </si>
  <si>
    <r>
      <rPr>
        <b/>
        <sz val="11"/>
        <color rgb="FF7AC142"/>
        <rFont val="Calibri"/>
        <family val="2"/>
        <scheme val="minor"/>
      </rPr>
      <t>Med/Surg</t>
    </r>
    <r>
      <rPr>
        <sz val="11"/>
        <color theme="1"/>
        <rFont val="Calibri"/>
        <family val="2"/>
        <scheme val="minor"/>
      </rPr>
      <t xml:space="preserve"> Waiting Periods</t>
    </r>
  </si>
  <si>
    <t>Total Payments w/ Limits on Service Frequency:</t>
  </si>
  <si>
    <t>Total Payments w/ Visit Limits:</t>
  </si>
  <si>
    <t>Total Payments w/ Limits on Days of Coverage:</t>
  </si>
  <si>
    <t>Total Payments w/ Waiting Periods:</t>
  </si>
  <si>
    <t>Reporting - IP FR</t>
  </si>
  <si>
    <t>Reporting - EC FR</t>
  </si>
  <si>
    <t>Reporting - Rx FR</t>
  </si>
  <si>
    <t>Reporting - IP QTL</t>
  </si>
  <si>
    <t>Reporting - OP QTL</t>
  </si>
  <si>
    <t>Reporting - EC QTL</t>
  </si>
  <si>
    <t>Reporting - Rx QTL</t>
  </si>
  <si>
    <t>Reporting - NQTLs 1a-5</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</si>
  <si>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for the financial requirement. However, if no level meets the 50% threshold, multiple levels may be combined until the combination of levels applies to more than half of the payments for the financial requirement. When multiple levels are combined, the lowest (least restrictive) level in the combination is the predominant level. Use the column labeled  "Identify Predominant Level" to identify a single level or a combination of levels that meets the predominance threshold. </t>
    </r>
  </si>
  <si>
    <t>Complete the table below to report the financial requirements applicable to mental health/substance use disorder benefits, regardless of the results of the analysis above. If multiple levels of financial requirements exist, specify all levels by including a line item for each level of financial requirement.</t>
  </si>
  <si>
    <t>Discuss any instances of non-compliance identified, or conclude that no instances of non-compliance were noted.</t>
  </si>
  <si>
    <r>
      <rPr>
        <i/>
        <sz val="11"/>
        <color theme="1"/>
        <rFont val="Calibri"/>
        <family val="2"/>
        <scheme val="minor"/>
      </rPr>
      <t>Outpatient.</t>
    </r>
    <r>
      <rPr>
        <sz val="11"/>
        <color theme="1"/>
        <rFont val="Calibri"/>
        <family val="2"/>
        <scheme val="minor"/>
      </rPr>
      <t xml:space="preserve"> Benefits furnished on an outpatient basis. [Include observation.]</t>
    </r>
  </si>
  <si>
    <t>QTLs include limits on frequency of treatment, number of visits, days of coverage, days in a waiting period, or other similar limits on the scope or duration of treatment that is quantifiable. Types of QTLs may involve varying timeframes, such as annual, episode, lifetime day and visit duration limits. Ensure all types of QTL are considered when completing the reporting tab.</t>
  </si>
  <si>
    <t>This section accumulates total medical/surgical payments, as well as those payments subject to AL and ADL for each classification of benefits (Inpatient, Outpatient, Emergency, and Prescription Drugs). Formulas calculate the percentage of medical/surgical benefits are subject to AL and ADLs.</t>
  </si>
  <si>
    <t>Based on the information provided in Section 1, Section 2 summarizes which classification(s) of benefits have less than one-third and greater than two-thirds of medical/surgical benefits subject to AL limits. A table is provided to specify the AL Limits for medical/surgical benefits and mental health/substance use disorder benefits. An analysis is necessary to determine whether the AL Limits in place during the contract period comply with MHPAEA.</t>
  </si>
  <si>
    <t>Based on the information provided in Section 1, Section 3 summarizes which classification(s) of benefits have less than one-third and greater than two-thirds of medical/surgical benefits subject to ADLs. A table is provided to specify the ADLs for medical/surgical benefits and mental health/substance use disorder benefits. An analysis is necessary to determine whether the ADLs in place during the contract period comply with MHPAEA.</t>
  </si>
  <si>
    <r>
      <rPr>
        <b/>
        <i/>
        <sz val="11"/>
        <color theme="1"/>
        <rFont val="Calibri"/>
        <family val="2"/>
        <scheme val="minor"/>
      </rPr>
      <t>Section 3:</t>
    </r>
    <r>
      <rPr>
        <i/>
        <sz val="11"/>
        <color theme="1"/>
        <rFont val="Calibri"/>
        <family val="2"/>
        <scheme val="minor"/>
      </rPr>
      <t xml:space="preserve">  Annual Dollar Limits (ADL)</t>
    </r>
  </si>
  <si>
    <t>INPATIENT</t>
  </si>
  <si>
    <t>OUTPATIENT</t>
  </si>
  <si>
    <t>EMERGENCY</t>
  </si>
  <si>
    <r>
      <rPr>
        <b/>
        <i/>
        <sz val="11"/>
        <color theme="1"/>
        <rFont val="Calibri"/>
        <family val="2"/>
        <scheme val="minor"/>
      </rPr>
      <t>Section 1:</t>
    </r>
    <r>
      <rPr>
        <i/>
        <sz val="11"/>
        <color theme="1"/>
        <rFont val="Calibri"/>
        <family val="2"/>
        <scheme val="minor"/>
      </rPr>
      <t xml:space="preserve">  Analysis of Medical/Surgical Benefits Subject to Aggregate Lifetime (AL) and Annual Dollar Limits (ADL)</t>
    </r>
  </si>
  <si>
    <r>
      <rPr>
        <b/>
        <i/>
        <sz val="11"/>
        <color theme="1"/>
        <rFont val="Calibri"/>
        <family val="2"/>
        <scheme val="minor"/>
      </rPr>
      <t>Section 2:</t>
    </r>
    <r>
      <rPr>
        <i/>
        <sz val="11"/>
        <color theme="1"/>
        <rFont val="Calibri"/>
        <family val="2"/>
        <scheme val="minor"/>
      </rPr>
      <t xml:space="preserve">  Aggregate Lifetime (AL) Limits</t>
    </r>
  </si>
  <si>
    <t>SECTION 1: Analysis of Medical/Surgical Benefits Subject to Aggregate Lifetime (AL) and Annual Dollar Limits (ADL)</t>
  </si>
  <si>
    <t>Apply the AL limit both to the med/surg benefits to which the limit would otherwise apply and to MH/SUD benefits in a manner that does not distinguish between the med/surg benefits and MH/SUD benefits; or</t>
  </si>
  <si>
    <t>Deductibles</t>
  </si>
  <si>
    <t>For FRs that apply to "substantially all" med/surg benefits, the health plan must identify the level of FR that is "predominantly" applied to med/surg benefits. This analysis is performed in #3 below.</t>
  </si>
  <si>
    <t>Total Payments w/ Deductible:</t>
  </si>
  <si>
    <t>For QTLs that apply to "substantially all" med/surg benefits, the health plan must identify the level of QTL that is "predominantly" applied to med/surg benefits. See #3 below.</t>
  </si>
  <si>
    <r>
      <t xml:space="preserve">List All </t>
    </r>
    <r>
      <rPr>
        <b/>
        <sz val="11"/>
        <color rgb="FF7AC142"/>
        <rFont val="Calibri"/>
        <family val="2"/>
        <scheme val="minor"/>
      </rPr>
      <t>Med/Surg</t>
    </r>
    <r>
      <rPr>
        <b/>
        <sz val="11"/>
        <color theme="1"/>
        <rFont val="Calibri"/>
        <family val="2"/>
        <scheme val="minor"/>
      </rPr>
      <t xml:space="preserve"> Benefits and Services</t>
    </r>
  </si>
  <si>
    <t>Total Payments</t>
  </si>
  <si>
    <t>Percent of Payments Subject to AL and ADLs</t>
  </si>
  <si>
    <t>List All Benefits and Services Subject to Aggregate Lifetime Limits</t>
  </si>
  <si>
    <t>Types of Quantitative Treatment Limitations</t>
  </si>
  <si>
    <t>REPORTING: Inpatient Quantitative Treatment Limitations</t>
  </si>
  <si>
    <t>Complete the table below to identify quantitative treatment limitations (QTLs) applicable to "substantially all" medical/surgical benefits. The list of med/surg benefits and total payments may be pasted from the financial requirements reporting tab.</t>
  </si>
  <si>
    <t>REPORTING: Outpatient Quantitative Treatment Limitations</t>
  </si>
  <si>
    <t>REPORTING: Emergency Quantitative Treatment Limitations</t>
  </si>
  <si>
    <t>Total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</si>
  <si>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However, if no level meets the 50% threshold, multiple levels may be combined until the combination of levels applies to more than half of the payments for the QTL. When multiple levels are combined, the lowest (least restrictive) level in the combination is the predominant level. Use the column labeled  "Identify Predominant Level" to identify a single level or a combination of levels that meets the predominance threshold. </t>
    </r>
  </si>
  <si>
    <t>Quantitative Treatment Limitation</t>
  </si>
  <si>
    <t>List QTL Levels</t>
  </si>
  <si>
    <t>For QTLs referenced to "Note A", do not complete the analysis of predominance below, as it is not applicable. For QTLs referenced to "Note B", complete the table below. Enter all levels of QTLs applicable to med/surg benefits, ordered from lowest to highest, as well as the payment associated with each level.</t>
  </si>
  <si>
    <t>Complete the table below to identify the types of financial requirements (FRs) that exist, and payments applicable to those FRs for med/surg benefits and services. This information is used to populate the "substantially all" analysis in #2 below.</t>
  </si>
  <si>
    <t>Complete the table below to report the QTLs applicable to mental health/substance use disorder benefits, regardless of the results of the analysis above.</t>
  </si>
  <si>
    <t>A)</t>
  </si>
  <si>
    <t>Yes</t>
  </si>
  <si>
    <t>No</t>
  </si>
  <si>
    <t>B)</t>
  </si>
  <si>
    <t>Answer the questions below in order to ascertain which sections on this tab must be completed. None of the sections are required to be completed if the answer to all questions is "no."</t>
  </si>
  <si>
    <t>DETERMINATION OF APPLICABILITY</t>
  </si>
  <si>
    <t>Does the health plan impose any aggregate lifetime limits on MH/SUD benefits or services?</t>
  </si>
  <si>
    <t>Does the health plan impose any annual dollar limits on MH/SUD benefits or services?</t>
  </si>
  <si>
    <t>C)</t>
  </si>
  <si>
    <t>D)</t>
  </si>
  <si>
    <t>Does the health plan charge deductibles for any MH/SUD inpatient services?</t>
  </si>
  <si>
    <t>Does the health plan require coinsurance for any MH/SUD inpatient services?</t>
  </si>
  <si>
    <t>Does the health plan charge copayments for any MH/SUD inpatient services?</t>
  </si>
  <si>
    <t>Are any MH/SUD inpatient benefits or services subject to an out-of-pocket maximum?</t>
  </si>
  <si>
    <t>SECTION 1: Inpatient MEDICAL/SURGICAL Financial Requirements</t>
  </si>
  <si>
    <t>SECTION 2: Inpatient MENTAL HEALTH/SUBSTANCE USE DISORDER Financial Requirements</t>
  </si>
  <si>
    <t>Does the health plan charge deductibles for any MH/SUD outpatient services?</t>
  </si>
  <si>
    <t>Does the health plan require coinsurance for any MH/SUD outpatient services?</t>
  </si>
  <si>
    <t>Does the health plan charge copayments for any MH/SUD outpatient services?</t>
  </si>
  <si>
    <t>Are any MH/SUD outpatient benefits or services subject to an out-of-pocket maximum?</t>
  </si>
  <si>
    <t>SECTION 2: Outpatient MENTAL HEALTH/SUBSTANCE USE DISORDER Financial Requirements</t>
  </si>
  <si>
    <t>SECTION 1: Outpatient MEDICAL/SURGICAL Financial Requirements</t>
  </si>
  <si>
    <t>Does the health plan charge deductibles for any MH/SUD emergency services?</t>
  </si>
  <si>
    <t>Does the health plan require coinsurance for any MH/SUD emergency services?</t>
  </si>
  <si>
    <t>Does the health plan charge copayments for any MH/SUD emergency services?</t>
  </si>
  <si>
    <t>Are any MH/SUD emergency benefits or services subject to an out-of-pocket maximum?</t>
  </si>
  <si>
    <t>SECTION 2: Emergency MENTAL HEALTH/SUBSTANCE USE DISORDER Financial Requirements</t>
  </si>
  <si>
    <t>SECTION 1: Emergency MEDICAL/SURGICAL Financial Requirements</t>
  </si>
  <si>
    <t>SECTION 1: Inpatient MEDICAL/SURGICAL Quantitative Treatment Limitations</t>
  </si>
  <si>
    <t>SECTION 2: Inpatient MENTAL HEALTH/SUBSTANCE USE DISORDER Quantitative Treatment Limitations</t>
  </si>
  <si>
    <t>Does the health plan require waiting periods for any MH/SUD inpatient benefits or services?</t>
  </si>
  <si>
    <t>Does the health plan require waiting periods for any MH/SUD outpatient benefits or services?</t>
  </si>
  <si>
    <t>SECTION 1: Outpatient MEDICAL/SURGICAL Quantitative Treatment Limitations</t>
  </si>
  <si>
    <t>Does the health plan require waiting periods for any MH/SUD emergency benefits or services?</t>
  </si>
  <si>
    <t>SECTION 1: Emergency MEDICAL/SURGICAL Quantitative Treatment Limitations</t>
  </si>
  <si>
    <t>SECTION 2: Emergency MENTAL HEALTH/SUBSTANCE USE DISORDER Quantitative Treatment Limitations</t>
  </si>
  <si>
    <t>SECTION 1: Pharmacy MEDICAL/SURGICAL Quantitative Treatment Limitations</t>
  </si>
  <si>
    <r>
      <t xml:space="preserve">DETERMINATION OF </t>
    </r>
    <r>
      <rPr>
        <b/>
        <u/>
        <sz val="11"/>
        <color theme="1"/>
        <rFont val="Calibri"/>
        <family val="2"/>
        <scheme val="minor"/>
      </rPr>
      <t>APPLICABILITY</t>
    </r>
    <r>
      <rPr>
        <b/>
        <sz val="11"/>
        <color theme="1"/>
        <rFont val="Calibri"/>
        <family val="2"/>
        <scheme val="minor"/>
      </rPr>
      <t xml:space="preserve">
</t>
    </r>
    <r>
      <rPr>
        <b/>
        <i/>
        <sz val="11"/>
        <color theme="1"/>
        <rFont val="Calibri"/>
        <family val="2"/>
        <scheme val="minor"/>
      </rPr>
      <t xml:space="preserve">Is the category 
applicable to 
MH/SUD services?
</t>
    </r>
    <r>
      <rPr>
        <b/>
        <i/>
        <sz val="8"/>
        <color rgb="FFFF0000"/>
        <rFont val="Calibri"/>
        <family val="2"/>
        <scheme val="minor"/>
      </rPr>
      <t>If yes, complete columns to right.</t>
    </r>
  </si>
  <si>
    <t>- Member Benefits Guide, or other handbook detailing benefits for the health plan's members.</t>
  </si>
  <si>
    <t>- Policies, procedures, and/or work flow documents that outline processes applicable to the following:</t>
  </si>
  <si>
    <r>
      <rPr>
        <b/>
        <sz val="11"/>
        <color theme="1"/>
        <rFont val="Calibri"/>
        <family val="2"/>
        <scheme val="minor"/>
      </rPr>
      <t xml:space="preserve">Required Documentation: </t>
    </r>
    <r>
      <rPr>
        <sz val="11"/>
        <color theme="1"/>
        <rFont val="Calibri"/>
        <family val="2"/>
        <scheme val="minor"/>
      </rPr>
      <t>Health plans must submit the documentation listed below with the completed reporting tool.</t>
    </r>
  </si>
  <si>
    <t>a. Utilization management, case management, disease management;</t>
  </si>
  <si>
    <t>INSTRUCTIONS</t>
  </si>
  <si>
    <t>Identify source documents used to prepare response:</t>
  </si>
  <si>
    <t>Are there limits on the number of covered inpatient days for MH/SUD benefits or services?</t>
  </si>
  <si>
    <t>Are there limits on the number of MH/SUD inpatient visits?</t>
  </si>
  <si>
    <t>Are there limits on the frequency of MH/SUD inpatient services?</t>
  </si>
  <si>
    <t>Are there limits on the frequency of MH/SUD outpatient services?</t>
  </si>
  <si>
    <t>Are there limits on the number of MH/SUD outpatient visits?</t>
  </si>
  <si>
    <t>Are there limits on the number of covered outpatient days for MH/SUD benefits or services?</t>
  </si>
  <si>
    <t>Are there limits on the frequency of MH/SUD emergency services?</t>
  </si>
  <si>
    <t>Are there limits on the number of MH/SUD emergency visits?</t>
  </si>
  <si>
    <t>Are there limits on the number of covered emergency days for MH/SUD benefits or services?</t>
  </si>
  <si>
    <t>SECTION 2: Outpatient MENTAL HEALTH/SUBSTANCE USE DISORDER Quantitative Treatment Limitations</t>
  </si>
  <si>
    <t>Prescription drugs</t>
  </si>
  <si>
    <t>Prescription Drugs</t>
  </si>
  <si>
    <t>Emergency Care</t>
  </si>
  <si>
    <t>REPORTING: Prescription Drugs Financial Requirements</t>
  </si>
  <si>
    <t>Does the health plan charge deductibles for any MH/SUD prescription drug benefits?</t>
  </si>
  <si>
    <t>Does the health plan require coinsurance for any MH/SUD prescription drug benefits?</t>
  </si>
  <si>
    <t>Does the health plan charge copayments for any MH/SUD prescription drug benefits?</t>
  </si>
  <si>
    <t>Are any MH/SUD prescription drug benefits or services subject to an out-of-pocket maximum?</t>
  </si>
  <si>
    <t>SECTION 2: Prescription Drug MENTAL HEALTH/SUBSTANCE USE DISORDER Financial Requirements</t>
  </si>
  <si>
    <t>SECTION 1: Prescription Drug MEDICAL/SURGICAL Financial Requirements</t>
  </si>
  <si>
    <t>SECTION 2: Prescription Drug MENTAL HEALTH/SUBSTANCE USE DISORDER Quantitative Treatment Limitations</t>
  </si>
  <si>
    <t>REPORTING: Prescription Drug Quantitative Treatment Limitations</t>
  </si>
  <si>
    <t>Are there limits on the frequency of MH/SUD prescription drug benefits?</t>
  </si>
  <si>
    <t>Are there limits on the number of MH/SUD prescription drug benefits?</t>
  </si>
  <si>
    <t>Are there limits on the quantity of MH/SUD prescription drug benefits?</t>
  </si>
  <si>
    <t>Does the health plan require waiting periods for any MH/SUD prescription drug benefits?</t>
  </si>
  <si>
    <t>Limits on</t>
  </si>
  <si>
    <t>Quantity</t>
  </si>
  <si>
    <t>Number</t>
  </si>
  <si>
    <t>PRESCRIPTION DRUGS</t>
  </si>
  <si>
    <t>b. Prescription drug benefits;</t>
  </si>
  <si>
    <r>
      <rPr>
        <b/>
        <i/>
        <sz val="11"/>
        <color rgb="FF38939B"/>
        <rFont val="Calibri"/>
        <family val="2"/>
        <scheme val="minor"/>
      </rPr>
      <t>Prescription Drugs</t>
    </r>
    <r>
      <rPr>
        <sz val="11"/>
        <color theme="1"/>
        <rFont val="Calibri"/>
        <family val="2"/>
        <scheme val="minor"/>
      </rPr>
      <t xml:space="preserve"> means benefits for prescription drugs.</t>
    </r>
  </si>
  <si>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</si>
  <si>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Medical Management - Utilization Management Prior Authorization Requests</t>
    </r>
    <r>
      <rPr>
        <sz val="11"/>
        <color theme="1"/>
        <rFont val="Calibri"/>
        <family val="2"/>
        <scheme val="minor"/>
      </rPr>
      <t xml:space="preserve">
</t>
    </r>
    <r>
      <rPr>
        <b/>
        <sz val="11"/>
        <color theme="1"/>
        <rFont val="Calibri"/>
        <family val="2"/>
        <scheme val="minor"/>
      </rPr>
      <t xml:space="preserve">
</t>
    </r>
    <r>
      <rPr>
        <b/>
        <i/>
        <sz val="11"/>
        <color rgb="FF38939B"/>
        <rFont val="Calibri"/>
        <family val="2"/>
        <scheme val="minor"/>
      </rPr>
      <t xml:space="preserve">Directions for Reporting
</t>
    </r>
    <r>
      <rPr>
        <i/>
        <sz val="11"/>
        <color theme="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</si>
  <si>
    <r>
      <rPr>
        <b/>
        <i/>
        <sz val="11"/>
        <color rgb="FF38939B"/>
        <rFont val="Calibri"/>
        <family val="2"/>
        <scheme val="minor"/>
      </rPr>
      <t>Medical Management - Utilization Management Retrospective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</si>
  <si>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Medication Request</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 xml:space="preserve">Directions for Reporting
</t>
    </r>
    <r>
      <rPr>
        <i/>
        <sz val="1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r>
      <rPr>
        <i/>
        <sz val="11"/>
        <color theme="1"/>
        <rFont val="Calibri"/>
        <family val="2"/>
        <scheme val="minor"/>
      </rPr>
      <t xml:space="preserve">
• This NQTL is only applicable to the Prescription Drugs classification, so the remaining classifications are absent. </t>
    </r>
    <r>
      <rPr>
        <sz val="11"/>
        <color theme="1"/>
        <rFont val="Calibri"/>
        <family val="2"/>
        <scheme val="minor"/>
      </rPr>
      <t xml:space="preserve">
</t>
    </r>
  </si>
  <si>
    <r>
      <rPr>
        <b/>
        <i/>
        <sz val="11"/>
        <color rgb="FF38939B"/>
        <rFont val="Calibri"/>
        <family val="2"/>
        <scheme val="minor"/>
      </rPr>
      <t>Medical Management - Network Status</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</si>
  <si>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Utilization Management Concurrent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</si>
  <si>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 xml:space="preserve">Medical Management - Case Management </t>
  </si>
  <si>
    <t>Is case management operated distinctly from utilization management?</t>
  </si>
  <si>
    <r>
      <rPr>
        <b/>
        <i/>
        <sz val="11"/>
        <color rgb="FF38939B"/>
        <rFont val="Calibri"/>
        <family val="2"/>
        <scheme val="minor"/>
      </rPr>
      <t xml:space="preserve">Medical Management - Case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 This NQTL is only applicable if case management processes and standards are handled separately and distinctly from other utilization management functions. If case management is not distinct from utilization management, indicate as such above and do not complete the remainder of this tab. 
</t>
    </r>
    <r>
      <rPr>
        <sz val="11"/>
        <color theme="1"/>
        <rFont val="Calibri"/>
        <family val="2"/>
        <scheme val="minor"/>
      </rPr>
      <t xml:space="preserve">
</t>
    </r>
  </si>
  <si>
    <t>Is disease management operated distinctly from utilization management?</t>
  </si>
  <si>
    <r>
      <rPr>
        <b/>
        <i/>
        <sz val="11"/>
        <color rgb="FF38939B"/>
        <rFont val="Calibri"/>
        <family val="2"/>
        <scheme val="minor"/>
      </rPr>
      <t xml:space="preserve">Medical Management - Disease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 This NQTL is only applicable if disease management processes and standards are handled separately and distinctly from other utilization management functions. If disease management is not distinct from utilization management, indicate as such above and do not complete the remainder of this tab. 
</t>
    </r>
  </si>
  <si>
    <t xml:space="preserve">Medical Management - Disease Management </t>
  </si>
  <si>
    <r>
      <rPr>
        <b/>
        <sz val="11"/>
        <color rgb="FF7AC142"/>
        <rFont val="Calibri"/>
        <family val="2"/>
        <scheme val="minor"/>
      </rPr>
      <t>Med/Surg</t>
    </r>
    <r>
      <rPr>
        <sz val="11"/>
        <color theme="1"/>
        <rFont val="Calibri"/>
        <family val="2"/>
        <scheme val="minor"/>
      </rPr>
      <t xml:space="preserve"> Limits on Frequency</t>
    </r>
  </si>
  <si>
    <r>
      <rPr>
        <b/>
        <sz val="11"/>
        <color rgb="FF7AC142"/>
        <rFont val="Calibri"/>
        <family val="2"/>
        <scheme val="minor"/>
      </rPr>
      <t>Med/Surg</t>
    </r>
    <r>
      <rPr>
        <sz val="11"/>
        <color theme="1"/>
        <rFont val="Calibri"/>
        <family val="2"/>
        <scheme val="minor"/>
      </rPr>
      <t xml:space="preserve"> Limits on Number</t>
    </r>
  </si>
  <si>
    <r>
      <rPr>
        <b/>
        <sz val="11"/>
        <color rgb="FF7AC142"/>
        <rFont val="Calibri"/>
        <family val="2"/>
        <scheme val="minor"/>
      </rPr>
      <t>Med/Surg</t>
    </r>
    <r>
      <rPr>
        <sz val="11"/>
        <color theme="1"/>
        <rFont val="Calibri"/>
        <family val="2"/>
        <scheme val="minor"/>
      </rPr>
      <t xml:space="preserve"> Limits on Quantity</t>
    </r>
  </si>
  <si>
    <t>July 1, 2019-June 30, 2020</t>
  </si>
  <si>
    <t>TIER 1: Income Level 1</t>
  </si>
  <si>
    <t>TIER 2: Income Level 2</t>
  </si>
  <si>
    <t>TIER 3: Income Level 3</t>
  </si>
  <si>
    <t>TIER 4: Income Level 4</t>
  </si>
  <si>
    <r>
      <rPr>
        <b/>
        <u/>
        <sz val="11"/>
        <color theme="1"/>
        <rFont val="Calibri"/>
        <family val="2"/>
        <scheme val="minor"/>
      </rPr>
      <t>Exclusions:</t>
    </r>
    <r>
      <rPr>
        <b/>
        <sz val="11"/>
        <color theme="1"/>
        <rFont val="Calibri"/>
        <family val="2"/>
        <scheme val="minor"/>
      </rPr>
      <t xml:space="preserve"> List and briefly describe populations excluded from the analysis in this tab due to lack of MH/SUD financial requirements. </t>
    </r>
  </si>
  <si>
    <t>Or, if no populations were excluded due to meeting the substantially all thresholds without exclusions, specify this.</t>
  </si>
  <si>
    <t>REPORTING: Outpatient Financial Requirements - Office Visits</t>
  </si>
  <si>
    <t>REPORTING: Outpatient Financial Requirements - Other (Non-Office Visit)</t>
  </si>
  <si>
    <t>Note: Outpatient analysis may be subdivided into office visit versus other outpatient (non-office visit).</t>
  </si>
  <si>
    <t>For financial requirement reporting, separate tabs are completed for each classification of benefits: Inpatient, Outpatient, Emergency Care and Prescription Drugs. The reporting tabs include tables to identify financial requirements that apply to substantially all medical/surgical benefits. For those financial requirements that apply to substantially all medical/surgical benefits, additional analysis is performed to determine the predominant level of financial requirement. 
The health plan reports all mental health/substance use disorder financial requirements. This section is completed to assist the health plan in evaluating whether the mental health/substance use disorder financial requirements comply with parity.
Note: It is appropriate to exclude populations without financial requirements for mental health/substance use disorder services. For example, if the population of pregnant women do not have financial requirements for mental health/substance use disorder services, this population may be excluded entirely from the FR analysis. Exclusions should be noted in the determination of applicability section.</t>
  </si>
  <si>
    <t>Predominant Level Non-Controlled:</t>
  </si>
  <si>
    <t>Predominant Level Controlled:</t>
  </si>
  <si>
    <t>Quantity Limits</t>
  </si>
  <si>
    <t>Discuss any instances of non-compliance identified, or conclude that no instances of non-compliance were noted. If actions have been taken to address the instances of non-compliance, describe the actions and indicate the date on which action was taken.</t>
  </si>
  <si>
    <t>Georgia Families MHPAEA Parity</t>
  </si>
  <si>
    <r>
      <rPr>
        <b/>
        <sz val="11"/>
        <color theme="1"/>
        <rFont val="Calibri"/>
        <family val="2"/>
        <scheme val="minor"/>
      </rPr>
      <t>Georgia Families MHPAEA Health Plan Reporting Workbook:</t>
    </r>
    <r>
      <rPr>
        <sz val="11"/>
        <color theme="1"/>
        <rFont val="Calibri"/>
        <family val="2"/>
        <scheme val="minor"/>
      </rPr>
      <t xml:space="preserve"> The workbook contains the following tabs, which are color coded as indicated below.</t>
    </r>
  </si>
  <si>
    <t>Tabs with blue fill contain an overview and reference material regarding Georgia Families MHPAEA Parity requirements. Each tab refers to information in the green tabs, where Health Plan reporting is completed. No input is needed on the blue tabs. Carefully review the information on these tabs before completing subsequent tabs.</t>
  </si>
  <si>
    <r>
      <t>Background:</t>
    </r>
    <r>
      <rPr>
        <sz val="11"/>
        <rFont val="Calibri"/>
        <family val="2"/>
        <scheme val="minor"/>
      </rPr>
      <t xml:space="preserve"> The Mental Health Parity and Addiction Equity Act of 2008 (MHPAEA) requires health plans to provide benefits for mental health and substance use disorder (MH/SUD) treatment and services at a level equal to that which is provided for medical and surgical care. The Affordable Care Act expanded MHPAEA’s requirements by ensuring that qualified health plans offered on the Health Insurance Marketplace cover behavioral health treatments and services. Georgia is required to conduct an analysis of the benefits offered </t>
    </r>
    <r>
      <rPr>
        <sz val="11"/>
        <color theme="1"/>
        <rFont val="Calibri"/>
        <family val="2"/>
        <scheme val="minor"/>
      </rPr>
      <t>to people enrolled in the state's Georgia Families and Georgia Families 360° program.</t>
    </r>
  </si>
  <si>
    <r>
      <t xml:space="preserve">Purpose: </t>
    </r>
    <r>
      <rPr>
        <sz val="11"/>
        <color theme="1"/>
        <rFont val="Calibri"/>
        <family val="2"/>
        <scheme val="minor"/>
      </rPr>
      <t xml:space="preserve">The objective of this reporting tool is to provide a comprehensive, standard document for Georgia Families health plans to demonstrate compliance with the mental health parity requirements under MHPAEA, Federal Register Vol 81 No 61 Part V March 30, 2016 </t>
    </r>
    <r>
      <rPr>
        <sz val="11"/>
        <rFont val="Calibri"/>
        <family val="2"/>
        <scheme val="minor"/>
      </rPr>
      <t>(42 CFR Parts 438, 440, 456 and 457</t>
    </r>
    <r>
      <rPr>
        <sz val="11"/>
        <color theme="1"/>
        <rFont val="Calibri"/>
        <family val="2"/>
        <scheme val="minor"/>
      </rPr>
      <t>). The health plans' reporting correlates to a specific state fiscal year with the Georgia Department of Community Health (Department). Health plans are solely responsible for maintaining, monitoring, and reporting on compliance with MHPAEA requirements.</t>
    </r>
  </si>
  <si>
    <r>
      <rPr>
        <b/>
        <i/>
        <sz val="11"/>
        <color rgb="FF38939B"/>
        <rFont val="Calibri"/>
        <family val="2"/>
        <scheme val="minor"/>
      </rPr>
      <t>Department</t>
    </r>
    <r>
      <rPr>
        <sz val="11"/>
        <color theme="1"/>
        <rFont val="Calibri"/>
        <family val="2"/>
        <scheme val="minor"/>
      </rPr>
      <t xml:space="preserve"> means the Georgia Deparment of Community Health.</t>
    </r>
  </si>
  <si>
    <t>GF</t>
  </si>
  <si>
    <t>Georgia Families</t>
  </si>
  <si>
    <t>CMO</t>
  </si>
  <si>
    <t>Care Management Organization</t>
  </si>
  <si>
    <t>Georgia Families Financial Requirement Reporting</t>
  </si>
  <si>
    <t>Georgia Families Quantitative Treatment Limitation Reporting</t>
  </si>
  <si>
    <t>Georgia Families NQTL Reporting</t>
  </si>
  <si>
    <t>The reporting for Georgia Families NQTLs are organized as shown in the table below.</t>
  </si>
  <si>
    <t>Note: Input/analysis can be divided into multiple tiers to accommodate distinct benefit packages (e.g., different co-pay tiers), if needed.</t>
  </si>
  <si>
    <t>By typing my name on this Georgia Families MHPAEA Reporting Tool, I hereby certify that I have reviewed the information contained in this workbook, and to the best of my knowledge the information is true, correct and in accordance with the instructions contained herein. In addition, the information reported is supported by the source documentation for the reporting period, which will be provided upon request.</t>
  </si>
  <si>
    <t>E)</t>
  </si>
  <si>
    <r>
      <rPr>
        <b/>
        <sz val="11"/>
        <color rgb="FF7AC142"/>
        <rFont val="Calibri"/>
        <family val="2"/>
        <scheme val="minor"/>
      </rPr>
      <t>Med/Surg</t>
    </r>
    <r>
      <rPr>
        <sz val="11"/>
        <color theme="1"/>
        <rFont val="Calibri"/>
        <family val="2"/>
        <scheme val="minor"/>
      </rPr>
      <t xml:space="preserve"> </t>
    </r>
  </si>
  <si>
    <t>Copayment TIER 1: Income Level 1</t>
  </si>
  <si>
    <t>Out-of-Pocket Maximum TIERS 1-4</t>
  </si>
  <si>
    <t>Managed care organization (e.g., CMO)</t>
  </si>
  <si>
    <t>Georgia Families Aggregate Lifetime and Annual Dollar Limit Reporting</t>
  </si>
  <si>
    <t>For purposes of this section, the determination of whether the portion of medical/surgical benefits subject to an aggregate lifetime or annual dollar limit represents one-third or two-thirds of all medical/surgical benefits is based on the total dollar amount of all combinations of MCO, PIHP, and PAHP payments for medical/surgical benefits expected to be paid under the MCO, PIHP, or PAHP for a contract year.</t>
  </si>
  <si>
    <t>Does the health plan charge different copayments based on income level for any MH/SUD inpatient services?</t>
  </si>
  <si>
    <t>Does the health plan charge different copayments based on income level for any MH/SUD outpatient services?</t>
  </si>
  <si>
    <t>Does the health plan charge different copayments based on income level for any MH/SUD emergency services?</t>
  </si>
  <si>
    <t>Does the health plan charge different copayments based on income level for any MH/SUD prescription drug beneftis?</t>
  </si>
  <si>
    <t>Tasks and Analyses Performed to Ensure Parity</t>
  </si>
  <si>
    <t>In-Network Establishing Charges and Rates</t>
  </si>
  <si>
    <t>Out-of-Network Establishing Charges and Rates</t>
  </si>
  <si>
    <t>Benefit Package</t>
  </si>
  <si>
    <t>Title XIX Children</t>
  </si>
  <si>
    <t>Title XIX Adults</t>
  </si>
  <si>
    <t>Title XIX Foster Care and Adoption Assistance</t>
  </si>
  <si>
    <t>Amerigroup Community Care</t>
  </si>
  <si>
    <t>CareSource</t>
  </si>
  <si>
    <t>Peach State Health Plan</t>
  </si>
  <si>
    <t>WellCare of Georgia</t>
  </si>
  <si>
    <t>Benefit Package:</t>
  </si>
  <si>
    <t>Copayment TIER 2: Income Level 2</t>
  </si>
  <si>
    <t>Copayment TIER 3: Income Level 3</t>
  </si>
  <si>
    <t>Copayment TIER 4: Income Level 4</t>
  </si>
  <si>
    <t>Select a Benefit Package</t>
  </si>
  <si>
    <t>Select a Health Plan</t>
  </si>
  <si>
    <r>
      <t xml:space="preserve">Tabs with green fill are designed for the health plan to report on Georgia Families MHPAEA Parity. 
Specific instruction is included within these tabs.
</t>
    </r>
    <r>
      <rPr>
        <sz val="11"/>
        <rFont val="Calibri"/>
        <family val="2"/>
        <scheme val="minor"/>
      </rPr>
      <t xml:space="preserve">"Determination of Applicability" in </t>
    </r>
    <r>
      <rPr>
        <b/>
        <sz val="11"/>
        <color rgb="FFF8971D"/>
        <rFont val="Calibri"/>
        <family val="2"/>
        <scheme val="minor"/>
      </rPr>
      <t>ORANGE BOXES</t>
    </r>
    <r>
      <rPr>
        <sz val="11"/>
        <rFont val="Calibri"/>
        <family val="2"/>
        <scheme val="minor"/>
      </rPr>
      <t xml:space="preserve"> ascertain what sections of the tab, if any, are required 
to be completed. All "yes" responses require additional analysis and/or information as indicated on each tab. 
No additional analysis or information is required for "no" responses. 
In future reporting tools, information in </t>
    </r>
    <r>
      <rPr>
        <b/>
        <sz val="11"/>
        <color rgb="FF0000FF"/>
        <rFont val="Calibri"/>
        <family val="2"/>
        <scheme val="minor"/>
      </rPr>
      <t>BLUE TEXT</t>
    </r>
    <r>
      <rPr>
        <sz val="11"/>
        <rFont val="Calibri"/>
        <family val="2"/>
        <scheme val="minor"/>
      </rPr>
      <t xml:space="preserve"> may be pulled from documentation previously submitted by the health plan. The health plan must review this information to verify accuracy and revise as appropriate. In many instances, additional information is required to supplement that which was previously provided. This will not be applicable if this is the health plan's initial report submission.</t>
    </r>
    <r>
      <rPr>
        <b/>
        <sz val="11"/>
        <color rgb="FFF8971D"/>
        <rFont val="Calibri"/>
        <family val="2"/>
        <scheme val="minor"/>
      </rPr>
      <t xml:space="preserve">
</t>
    </r>
    <r>
      <rPr>
        <sz val="11"/>
        <color theme="1"/>
        <rFont val="Calibri"/>
        <family val="2"/>
        <scheme val="minor"/>
      </rPr>
      <t xml:space="preserve">
</t>
    </r>
    <r>
      <rPr>
        <sz val="11"/>
        <rFont val="Calibri"/>
        <family val="2"/>
        <scheme val="minor"/>
      </rPr>
      <t>Provide complete and accurate responses to the information requested on each tab within the</t>
    </r>
    <r>
      <rPr>
        <b/>
        <sz val="11"/>
        <color theme="0" tint="-0.499984740745262"/>
        <rFont val="Calibri"/>
        <family val="2"/>
        <scheme val="minor"/>
      </rPr>
      <t xml:space="preserve"> GRAY CELLS</t>
    </r>
    <r>
      <rPr>
        <sz val="11"/>
        <rFont val="Calibri"/>
        <family val="2"/>
        <scheme val="minor"/>
      </rPr>
      <t xml:space="preserve">, 
and reference source documentation the health plan consulted to support the responses given, as indicated. </t>
    </r>
    <r>
      <rPr>
        <sz val="11"/>
        <color theme="1"/>
        <rFont val="Calibri"/>
        <family val="2"/>
        <scheme val="minor"/>
      </rPr>
      <t xml:space="preserve">
</t>
    </r>
  </si>
  <si>
    <t>Reporting - OP FR Other</t>
  </si>
  <si>
    <t>Reporting - OP FR Office 
     Visits</t>
  </si>
  <si>
    <t>c. Provider Network management.</t>
  </si>
  <si>
    <r>
      <rPr>
        <b/>
        <sz val="11"/>
        <rFont val="Calibri"/>
        <family val="2"/>
        <scheme val="minor"/>
      </rPr>
      <t>Verification:</t>
    </r>
    <r>
      <rPr>
        <sz val="11"/>
        <rFont val="Calibri"/>
        <family val="2"/>
        <scheme val="minor"/>
      </rPr>
      <t xml:space="preserve"> Though the responsibility for maintaining MHPAEA compliance remains solely with the health plan, the health plan shall assist the Department in verifying any reported information upon Department request. The Department may use any appropriate, efficient or necessary method for verifying the information in this document including, but not limited to:</t>
    </r>
  </si>
  <si>
    <r>
      <rPr>
        <b/>
        <i/>
        <sz val="11"/>
        <color rgb="FF38939B"/>
        <rFont val="Calibri"/>
        <family val="2"/>
        <scheme val="minor"/>
      </rPr>
      <t>Inpatient</t>
    </r>
    <r>
      <rPr>
        <sz val="11"/>
        <color theme="1"/>
        <rFont val="Calibri"/>
        <family val="2"/>
        <scheme val="minor"/>
      </rPr>
      <t xml:space="preserve"> means benefits furnished on an inpatient basis. This is one of four classifications used for reporting parity compliance. Inpatient services are those furnished to an individual who is admitted to an inpatient hospital, long-term care facility, or other medical institution. </t>
    </r>
  </si>
  <si>
    <r>
      <rPr>
        <b/>
        <i/>
        <sz val="11"/>
        <color rgb="FF38939B"/>
        <rFont val="Calibri"/>
        <family val="2"/>
        <scheme val="minor"/>
      </rPr>
      <t>Emergency Care</t>
    </r>
    <r>
      <rPr>
        <b/>
        <sz val="11"/>
        <color rgb="FF38939B"/>
        <rFont val="Calibri"/>
        <family val="2"/>
        <scheme val="minor"/>
      </rPr>
      <t xml:space="preserve"> </t>
    </r>
    <r>
      <rPr>
        <sz val="11"/>
        <color theme="1"/>
        <rFont val="Calibri"/>
        <family val="2"/>
        <scheme val="minor"/>
      </rPr>
      <t>means benefits for emergency care, including those needed to evaluate or stabilize an emergency medical condition.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</si>
  <si>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 a type of financial requirement is considered to apply to substantially all medical/surgical benefits in a classification of benefits if it applies to at least two-thirds of all medical/surgical benefits in that classification. If a type of financial requirement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</si>
  <si>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Predominant</t>
    </r>
    <r>
      <rPr>
        <sz val="11"/>
        <rFont val="Calibri"/>
        <family val="2"/>
        <scheme val="minor"/>
      </rPr>
      <t>,</t>
    </r>
    <r>
      <rPr>
        <b/>
        <i/>
        <sz val="11"/>
        <color rgb="FF38939B"/>
        <rFont val="Calibri"/>
        <family val="2"/>
        <scheme val="minor"/>
      </rPr>
      <t xml:space="preserve"> </t>
    </r>
    <r>
      <rPr>
        <sz val="11"/>
        <rFont val="Calibri"/>
        <family val="2"/>
        <scheme val="minor"/>
      </rPr>
      <t>i</t>
    </r>
    <r>
      <rPr>
        <sz val="11"/>
        <color theme="1"/>
        <rFont val="Calibri"/>
        <family val="2"/>
        <scheme val="minor"/>
      </rPr>
      <t>f a type of financial requirement applies to at least two-thirds of all medical/surgical benefits in a classification, the level of the financial requirement that is considered the predominant level of that type in a classification of benefits is the level that applies to more than one-half of medical/surgical benefits in that classification subject to the financial requirement.
If, for a type of financial requirement that applies to at least two-thirds of all medical/surgical benefits in a classification, there is no single level that applies to more than one-half of medical/surgical benefits in the classification subject to the financial requirement, the MCO, PIHP, or PAHP may combine levels until the combination of levels applies to more than one-half of medical/surgical benefits subject to the financial requirement in the classification. The least restrictive level within the combination is considered the predominant level of that type in the classification.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</si>
  <si>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t>
    </r>
    <r>
      <rPr>
        <i/>
        <sz val="11"/>
        <color theme="1"/>
        <rFont val="Calibri"/>
        <family val="2"/>
        <scheme val="minor"/>
      </rPr>
      <t xml:space="preserve"> </t>
    </r>
    <r>
      <rPr>
        <sz val="11"/>
        <color theme="1"/>
        <rFont val="Calibri"/>
        <family val="2"/>
        <scheme val="minor"/>
      </rPr>
      <t>a type of quantitative treatment limitation is considered to apply to substantially all medical/surgical benefits in a classification of benefits if it applies to at least two-thirds of all medical/surgical benefits in that classification. If a type of quantitative treatment limitation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</si>
  <si>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Predominant</t>
    </r>
    <r>
      <rPr>
        <sz val="11"/>
        <rFont val="Calibri"/>
        <family val="2"/>
        <scheme val="minor"/>
      </rPr>
      <t>, i</t>
    </r>
    <r>
      <rPr>
        <sz val="11"/>
        <color theme="1"/>
        <rFont val="Calibri"/>
        <family val="2"/>
        <scheme val="minor"/>
      </rPr>
      <t>f a type of quantitative treatment limitation applies to at least two-thirds of all medical/surgical benefits in a classification, the level of the quantitative treatment limitation that is considered the predominant level of that type in a classification of benefits is the level that applies to more than one-half of medical/surgical benefits in that classification subject to the quantitative treatment limitation.
If, for a type of quantitative treatment limitation that applies to at least two-thirds of all medical/surgical benefits in a classification, there is no single level that applies to more than one-half of medical/surgical benefits in the classification subject to the quantitative treatment limitation, the MCO, PIHP, or PAHP may combine levels until the combination of levels applies to more than one-half of medical/surgical benefits subject to the quantitative treatment limitation in the classification. The least restrictive level within the combination is considered the predominant level of that type in the classification.</t>
    </r>
  </si>
  <si>
    <t>For QTL reporting, separate tabs are completed for each classification of benefits: Inpatient, Outpatient, Emergency Care and Prescription Drugs. The reporting tabs include tables to identify QTLs that apply to substantially all medical/surgical benefits. For those quantitative treatment limitations that apply to substantially all medical/surgical benefits, additional analysis is performed to determine the predominant level of QTL. 
The health plan reports all mental health/substance use disorder QTLs. This section is completed to assist the health plan in evaluating whether the mental health/substance use disorder QTLs comply with parity.</t>
  </si>
  <si>
    <t xml:space="preserve">Medical Management provides oversight to ensure members receive benefits, access to providers, and medically necessary treatment and services. For the purpose of this reporting tool, Medical Management is divided into Utilization Management, Case Management, Disease Management, and Medication Request. Utilization Management is further subcategorized into the clinical types of reviews of prior authorization, concurrent review, and retrospective review for pre and post claim. A service request is a request for healthcare provided in an inpatient, outpatient, or emergency setting, or a request for prescription drug benefits. Once a member is eligible for a benefit, medical necessity is determined. Medical necessity utilizes clinical standards determined by evidence-based practice in order to ensure appropriate care for members when processing service requests. </t>
  </si>
  <si>
    <t xml:space="preserve">A medication request is a request for medication or drugs in any of the previously mentioned settings. Medical necessity utilizes clinical standards determined by evidence-based practice in order to ensure appropriate care for members when processing medication requests. </t>
  </si>
  <si>
    <t xml:space="preserve">Complete the tables below to identify total payments, as well as payments subject to AL and ADLs. </t>
  </si>
  <si>
    <r>
      <rPr>
        <b/>
        <i/>
        <sz val="11"/>
        <color rgb="FF38939B"/>
        <rFont val="Calibri"/>
        <family val="2"/>
        <scheme val="minor"/>
      </rPr>
      <t>Outpatient</t>
    </r>
    <r>
      <rPr>
        <sz val="11"/>
        <color theme="1"/>
        <rFont val="Calibri"/>
        <family val="2"/>
        <scheme val="minor"/>
      </rPr>
      <t xml:space="preserve"> means benefits furnished on an outpatient basis (includes observation). This is one of four classifications used for reporting parity compliance. Outpatient benefits are those designed to provide medically necessary services to individuals who have not been admitted to a hospital, long-term care facility, or other medical institution. Outpatient services are split into two subclassifications for this analsyis: 1) Office Visits (e.g., physician visits) and 2) all other outpatient items and services. Outpatient services are defined in federal register and the State Mental Health Parity Monitoring Databook, and include services such as:</t>
    </r>
  </si>
  <si>
    <t>Outpatient Clinic/Office Visits</t>
  </si>
  <si>
    <t>Rural Health Clinic</t>
  </si>
  <si>
    <t>Federally Qualified Health Center</t>
  </si>
  <si>
    <t>Lab and X-ray</t>
  </si>
  <si>
    <t>Community-based rehabilitative services</t>
  </si>
  <si>
    <t>School-based rehabilitative services</t>
  </si>
  <si>
    <t>Family planning services</t>
  </si>
  <si>
    <t>Dental services</t>
  </si>
  <si>
    <t>Podiatry services</t>
  </si>
  <si>
    <t>Optometric services</t>
  </si>
  <si>
    <t>Nurse practitioner services</t>
  </si>
  <si>
    <t>Ambulatory Surgical Center services</t>
  </si>
  <si>
    <t>Home health services</t>
  </si>
  <si>
    <t>Outpatient Dialysis services</t>
  </si>
  <si>
    <t>Diagnostic services</t>
  </si>
  <si>
    <t>Screening services</t>
  </si>
  <si>
    <t>Preventive services</t>
  </si>
  <si>
    <t>Counseling services</t>
  </si>
  <si>
    <t>Autism services</t>
  </si>
  <si>
    <t>Partial Hospitalization</t>
  </si>
  <si>
    <t>Methadone maintenance</t>
  </si>
  <si>
    <t>Tobacco cessation counseling for pregnant women</t>
  </si>
  <si>
    <t>Residential</t>
  </si>
  <si>
    <t>Assessment/Evaluation</t>
  </si>
  <si>
    <t>Crisis Services</t>
  </si>
  <si>
    <t>Detoxification Services</t>
  </si>
  <si>
    <t>Psychological Services</t>
  </si>
  <si>
    <t>Therapy services (physical, occupational, and speech 
     pathology)</t>
  </si>
  <si>
    <t>Outpatient Services (e.g. Nursing, Medication
     Administration, etc.)</t>
  </si>
  <si>
    <t>Counseling Services (e.g. Individual Therapy, Group
     Therapy, Family Therapy, etc.)</t>
  </si>
  <si>
    <t>Intensive Outpatient Services (e.g. ACT, Substance 
     Abuse Intensive Outpatient Program, Intensive 
     Family Intervention)</t>
  </si>
  <si>
    <t>Rehabilitative Services (e.g. Psychosocial 
     Rehabilitation, Peer Support, Skills Training, Task-
     Oriented Rehabilitation, etc.)</t>
  </si>
  <si>
    <t>Case Management (e.g. Community Support, Case 
     Management, Intensive Customized Care 
     Coordination)</t>
  </si>
  <si>
    <t>Mental Health/Substance Use Disorder</t>
  </si>
  <si>
    <t>Title XXI</t>
  </si>
  <si>
    <t>Proprietary and Confidential</t>
  </si>
  <si>
    <r>
      <t xml:space="preserve">Note: A limitation is considered a QTL, and subject to the QTL parity requirements, if a process </t>
    </r>
    <r>
      <rPr>
        <u/>
        <sz val="11"/>
        <rFont val="Calibri"/>
        <family val="2"/>
        <scheme val="minor"/>
      </rPr>
      <t>does not</t>
    </r>
    <r>
      <rPr>
        <sz val="11"/>
        <rFont val="Calibri"/>
        <family val="2"/>
        <scheme val="minor"/>
      </rPr>
      <t xml:space="preserve"> exist that allows the health plan to exceed a numeric limitation due to medical necessity. If it is possible to exceed a limitation (e.g. visit limit or prescription drug quantity limit) due to medical necessity, the limitation considered a NQTL, and is not analyzed as a QTL. For example, prescription drug quantity limits that may be exceeded due to medical necessity are considered an NQTL, not a QTL.</t>
    </r>
  </si>
  <si>
    <r>
      <t xml:space="preserve">Limitations are considered a QTL if a process </t>
    </r>
    <r>
      <rPr>
        <b/>
        <u/>
        <sz val="11"/>
        <rFont val="Calibri"/>
        <family val="2"/>
        <scheme val="minor"/>
      </rPr>
      <t>does not</t>
    </r>
    <r>
      <rPr>
        <b/>
        <sz val="11"/>
        <rFont val="Calibri"/>
        <family val="2"/>
        <scheme val="minor"/>
      </rPr>
      <t xml:space="preserve"> exist to exceed limitations due to medical necessity, and the limitation is expressed numerically. If it is possible to exceed a limitation (such as number of visits, covered days, or prescription drug quantities) due to medical necessity, these utilization management policies should be addressed as an NQTL and this tab is not applicable (enter "no" above). In the space provided, discuss whether MH/SUD benefits are subject to quantifiable limitations listed above, and whether processes exist that would allow a beneficiary to exceed limits due to medical necessity.</t>
    </r>
  </si>
  <si>
    <r>
      <rPr>
        <b/>
        <sz val="11"/>
        <rFont val="Calibri"/>
        <family val="2"/>
        <scheme val="minor"/>
      </rPr>
      <t>Submission:</t>
    </r>
    <r>
      <rPr>
        <sz val="11"/>
        <rFont val="Calibri"/>
        <family val="2"/>
        <scheme val="minor"/>
      </rPr>
      <t xml:space="preserve"> Health plans will be given until November 15, 2021 to complete the initial period's reporting tools, with FY2021 reports being scheduled shortly after, and then October 30 in future annual reports. Health plans will submit the completed reporting tool in Excel format to Myers and Stauffer, using the Secure File Transfer Protocol (SFTP) site. A separate completed tool must be submitted for each benefit package serviced by the health plan (e.g., Title XIX Children, Title XIX Adult, and Title XIX FC/AA). Save each file with the file name convention of </t>
    </r>
    <r>
      <rPr>
        <b/>
        <sz val="11"/>
        <rFont val="Calibri"/>
        <family val="2"/>
        <scheme val="minor"/>
      </rPr>
      <t xml:space="preserve">GA_[CMO]_MHPAEA_[Benefit Package]_[Report Period FY End]_[Submission Date as YYYYMMDD].xlsx
     </t>
    </r>
    <r>
      <rPr>
        <i/>
        <sz val="11"/>
        <rFont val="Calibri"/>
        <family val="2"/>
        <scheme val="minor"/>
      </rPr>
      <t>For Instance: GA_AG_MHPAEA_TitleXIXAdult_2020_20210731.xlsx</t>
    </r>
  </si>
  <si>
    <r>
      <t xml:space="preserve">Reporting Period: </t>
    </r>
    <r>
      <rPr>
        <sz val="11"/>
        <color theme="1"/>
        <rFont val="Calibri"/>
        <family val="2"/>
        <scheme val="minor"/>
      </rPr>
      <t>Georgia Families MHPAEA compliance reporting aligns with the state fiscal year of the contract period, which is July 1 to June 30 (date incurred). The initial year of reporting will be for the period of July 1, 2019 to June 30, 2020. Annual reporting requirements will be communicated thereafter.</t>
    </r>
  </si>
  <si>
    <t>*ADHD/ANTI-NARCOLEPSY/ANTI-OBESITY/ANOREXIANTS*</t>
  </si>
  <si>
    <t>*ANTIARRHYTHMICS*</t>
  </si>
  <si>
    <t>*ANTIFUNGALS*</t>
  </si>
  <si>
    <t>*ANTIMALARIALS*</t>
  </si>
  <si>
    <t>*ANTIMYCOBACTERIAL AGENTS*</t>
  </si>
  <si>
    <t>*ANTINEOPLASTICS AND ADJUNCTIVE THERAPIES*</t>
  </si>
  <si>
    <t>*ANTIPARKINSON AND RELATED THERAPY AGENTS*</t>
  </si>
  <si>
    <t>*CEPHALOSPORINS*</t>
  </si>
  <si>
    <t>*CHEMICALS*</t>
  </si>
  <si>
    <t>*DIAGNOSTIC PRODUCTS*</t>
  </si>
  <si>
    <t>*DIETARY PRODUCTS/DIETARY MANAGEMENT PRODUCTS*</t>
  </si>
  <si>
    <t>*DIURETICS*</t>
  </si>
  <si>
    <t>*ENDOCRINE AND METABOLIC AGENTS - MISC.*</t>
  </si>
  <si>
    <t>*GENITOURINARY AGENTS - MISCELLANEOUS*</t>
  </si>
  <si>
    <t>*HEMATOPOIETIC AGENTS*</t>
  </si>
  <si>
    <t>*HEMOSTATICS*</t>
  </si>
  <si>
    <t>*LAXATIVES*</t>
  </si>
  <si>
    <t>*MULTIVITAMINS*</t>
  </si>
  <si>
    <t>*PHARMACEUTICAL ADJUVANTS*</t>
  </si>
  <si>
    <t>*VITAMINS*</t>
  </si>
  <si>
    <t>*ANALGESICS - ANTI-INFLAMMATORY*</t>
  </si>
  <si>
    <t>*ANALGESICS - OPIOID*</t>
  </si>
  <si>
    <t>*ANTI-INFECTIVE AGENTS - MISC.*</t>
  </si>
  <si>
    <t>*ANTIASTHMATIC AND BRONCHODILATOR AGENTS*</t>
  </si>
  <si>
    <t>*ANTIEMETICS*</t>
  </si>
  <si>
    <t>*ANTIHYPERLIPIDEMICS*</t>
  </si>
  <si>
    <t>*BETA BLOCKERS*</t>
  </si>
  <si>
    <t>*CARDIOVASCULAR AGENTS - MISC.*</t>
  </si>
  <si>
    <t>*HYPNOTICS/SEDATIVES/SLEEP DISORDER AGENTS*</t>
  </si>
  <si>
    <t>*MEDICAL DEVICES AND SUPPLIES*</t>
  </si>
  <si>
    <t>*MIGRAINE PRODUCTS*</t>
  </si>
  <si>
    <t>*NUTRIENTS*</t>
  </si>
  <si>
    <t>*OTIC AGENTS*</t>
  </si>
  <si>
    <t>*PSYCHOTHERAPEUTIC AND NEUROLOGICAL AGENTS - MISC.*</t>
  </si>
  <si>
    <t>*TETRACYCLINES*</t>
  </si>
  <si>
    <t>*URINARY ANTISPASMODICS*</t>
  </si>
  <si>
    <t>*ALTERNATIVE MEDICINES*</t>
  </si>
  <si>
    <t>*ANALGESICS - NonNarcotic*</t>
  </si>
  <si>
    <t>*ANDROGENS-ANABOLIC*</t>
  </si>
  <si>
    <t>*ANORECTAL AND RELATED PRODUCTS*</t>
  </si>
  <si>
    <t>*ANTACIDS*</t>
  </si>
  <si>
    <t>*ANTHELMINTICS*</t>
  </si>
  <si>
    <t>*ANTICONVULSANTS*</t>
  </si>
  <si>
    <t>*ANTIDIABETICS*</t>
  </si>
  <si>
    <t>*ANTIDIARRHEAL/PROBIOTIC AGENTS*</t>
  </si>
  <si>
    <t>*ANTIDOTES AND SPECIFIC ANTAGONISTS*</t>
  </si>
  <si>
    <t>*COUGH/COLD/ALLERGY*</t>
  </si>
  <si>
    <t>*DERMATOLOGICALS*</t>
  </si>
  <si>
    <t>*GASTROINTESTINAL AGENTS - MISC.*</t>
  </si>
  <si>
    <t>*HEMATOLOGICAL AGENTS - MISC.*</t>
  </si>
  <si>
    <t>*MACROLIDES*</t>
  </si>
  <si>
    <t>*MOUTH/THROAT/DENTAL AGENTS*</t>
  </si>
  <si>
    <t>*MUSCULOSKELETAL THERAPY AGENTS*</t>
  </si>
  <si>
    <t>*PROGESTINS*</t>
  </si>
  <si>
    <t>*ULCER DRUGS/ANTISPASMODICS/ANTICHOLINERGICS*</t>
  </si>
  <si>
    <t>*AMEBICIDES*</t>
  </si>
  <si>
    <t>*AMINOGLYCOSIDES*</t>
  </si>
  <si>
    <t>*ANTICOAGULANTS*</t>
  </si>
  <si>
    <t>*ANTIHISTAMINES*</t>
  </si>
  <si>
    <t>*ANTIHYPERTENSIVES*</t>
  </si>
  <si>
    <t>*ANTIMYASTHENIC/CHOLINERGIC AGENTS*</t>
  </si>
  <si>
    <t>*ANTISEPTICS &amp; DISINFECTANTS*</t>
  </si>
  <si>
    <t>*ANTIVIRALS*</t>
  </si>
  <si>
    <t>*CALCIUM CHANNEL BLOCKERS*</t>
  </si>
  <si>
    <t>*CARDIOTONICS*</t>
  </si>
  <si>
    <t>*CONTRACEPTIVES*</t>
  </si>
  <si>
    <t>*CORTICOSTEROIDS*</t>
  </si>
  <si>
    <t>*ESTROGENS*</t>
  </si>
  <si>
    <t>*FLUOROQUINOLONES*</t>
  </si>
  <si>
    <t>*MINERALS &amp; ELECTROLYTES*</t>
  </si>
  <si>
    <t>*NASAL AGENTS - SYSTEMIC AND TOPICAL*</t>
  </si>
  <si>
    <t>*OPHTHALMIC AGENTS*</t>
  </si>
  <si>
    <t>*PASSIVE IMMUNIZING AND TREATMENT AGENTS*</t>
  </si>
  <si>
    <t>*PENICILLINS*</t>
  </si>
  <si>
    <t>*RESPIRATORY AGENTS - MISC.*</t>
  </si>
  <si>
    <t>*THYROID AGENTS*</t>
  </si>
  <si>
    <t>*VACCINES*</t>
  </si>
  <si>
    <t>*VAGINAL AND RELATED PRODUCTS*</t>
  </si>
  <si>
    <t>*VASOPRESSORS*</t>
  </si>
  <si>
    <t>COPAYMENT: $0.50</t>
  </si>
  <si>
    <t>COPAYMENT: $1.00</t>
  </si>
  <si>
    <t>COPAYMENT: $2.00</t>
  </si>
  <si>
    <t>COPAYMENT: $3.00</t>
  </si>
  <si>
    <t>DRUG COST: &lt; $10.01</t>
  </si>
  <si>
    <t>DRUG COST: $10.01 - $25.00</t>
  </si>
  <si>
    <t>DRUG COST: $25.01 - $50.00</t>
  </si>
  <si>
    <t>DRUG COST: &gt; $50.01</t>
  </si>
  <si>
    <t>Atypical Antipsychotics</t>
  </si>
  <si>
    <t>Antidepressants</t>
  </si>
  <si>
    <t>Anxiolytics</t>
  </si>
  <si>
    <t>OUD</t>
  </si>
  <si>
    <t>ADHD</t>
  </si>
  <si>
    <t>Durable Medical Equipment</t>
  </si>
  <si>
    <t>Orthotics and Prosthetics</t>
  </si>
  <si>
    <t>*DIGESTIVE AIDS*</t>
  </si>
  <si>
    <t>*MISCELLANEOUS THERAPEUTIC CLASSES*</t>
  </si>
  <si>
    <t>Emergency room</t>
  </si>
  <si>
    <t>Emergency transportation</t>
  </si>
  <si>
    <t>Diagnostic Services</t>
  </si>
  <si>
    <t>Home Health services</t>
  </si>
  <si>
    <t>RHC</t>
  </si>
  <si>
    <t>Therapy Services</t>
  </si>
  <si>
    <t>COPAYMENT :$3.00</t>
  </si>
  <si>
    <t>COPAYMENT :$2.00</t>
  </si>
  <si>
    <t>FQHC/RHC</t>
  </si>
  <si>
    <t>Ambulatory Surgical Centers</t>
  </si>
  <si>
    <t>Counseling Services</t>
  </si>
  <si>
    <t>Crisis</t>
  </si>
  <si>
    <t>Intensive Outpatient Services</t>
  </si>
  <si>
    <t>Inpatient Hospital Services</t>
  </si>
  <si>
    <t>Nursing Facility Services</t>
  </si>
  <si>
    <t>COPAYMENT: $12.50</t>
  </si>
  <si>
    <t>Psychiatric Residential Treatment Facility (PRTF)</t>
  </si>
  <si>
    <t>Outpatient Services</t>
  </si>
  <si>
    <t xml:space="preserve">1)	A non-clinician (CCR/Care Specialist in the Prior Authorization Team or UM Representative in HCM) or clinician receives a request for pre-certification via telephone, WebPortal, email, secure email or fax from a Primary Care Provider (PCP), specialist, provider, or facility.
2)	The non-clinician (CCR/Care Specialist in the Prior Authorization Team or UM Representative in HCM) or clinician performs the following actions:
a)	Checks for Medicare/Medicaid sanctions, Medicare preclusions, Medicare Opt-Out Status on every request for OON providers; 
b)	Validates Medicaid/Medicare ID number on every request if indicated for OON practitioners; 
c)	Verifies member eligibility, other health insurance (OHI), and benefits coverage; 
d)	Creates the auth shell with appropriate documentation.  
e)	The case may be routed to the Licensed UR Nurse or other licensed professional for Behavioral Health (BH), if indicated.  
3)	The Licensed UR Nurse or other licensed professional for BH performs the following actions:
a)	Obtains additional clinical information regarding the network affiliation of specialist, or the facility where the procedure is to be done;
b)	Determines the clinical appropriateness of the procedure based upon the appropriate medical necessity criteria, local delivery system, and the individual member needs.
c)	Consults with the requesting practitioner based on the mode of communication the practitioner initiated the request, i.e., via telephonic or facsimile.
d)	If the above information meets the medical necessity criteria used by the organization, the Licensed UR Nurse or other licensed professional for BH updates the utilization management system, per documentation standards, and releases the reference number to the requesting (attending/treating) practitioner.
e)	If the information provided does not meet pre-certification due to the criteria below, the Licensed UR Nurse or other licensed professional for BH informs the requesting (attending/treating) practitioner that a decision is required by the health plan Medical Director, updates the utilization management system, per documentation standards, and forwards the pended case to the appropriate health plan for Medical Director review and determination:    
i)	If meets a lower level of care, that care can be offered.  Authorization is approved if accepted. If not accepted, then pre-certification is sent to a Medical Director for review,
ii)	Medical necessity is not established based on application of criteria against presenting clinical information,
iii)	Member may not be eligible for the proposed procedure, and/or it may not be a covered benefit,
iv)	The specialist or facility is out-of-network and the requesting (attending/treating) practitioner or member refuses re-direction to an in-network specialist or facility. </t>
  </si>
  <si>
    <t xml:space="preserve">Criteria and Guidelines: The organization primarily utilizes current editions of Medical Policies, Clinical Utilization Management (UM) guidelines, InterQual® Level of Care and MCG® criteria to review the medical necessity and appropriateness of both physical and behavioral health services. These guidelines provide a rules-based system for screening proposed medical care based on member-specific, best medical care processes and consistently match medical services to patient needs, based upon clinical appropriateness. </t>
  </si>
  <si>
    <t>GBD-HCM-002 Clin Criteria for UM Decisions-Core Process</t>
  </si>
  <si>
    <t xml:space="preserve">PROCEDURE: 
1) The health plan is committed to assuring access to health care and services for all participating members. Among other requirements, this procedure is designed to promote compliance with the Federal Americans with Disabilities Act of 1990 and applicable state law. 
2) Over-utilization and under-utilization of services are monitored using reports made available from each health plan/region to the Health Care Management (HCM), Quality Management (QM) and Health Promotion (HP) Departments by the Plan Performance Management Analysts/Plan Finance Analysts. The results of the reviews are reported to the Medical Advisory Committee (MAC) and the Quality Management Committee (QMC), and are used to help implement strategies to achieve utilization targets consistent with clinical and quality indicators and identify fraud and abuse.  
3) Aggregated data or non-identifiable utilization reports are produced by the Performance Manager or designee at a minimum, quarterly, to review physician/member utilization of services.  
4) The health plan/region reports are reviewed looking for patterns of over-utilization and/or under-utilization of services with specific attention given to: 
a) Acute/Chronic Care: 
i) Re-admissions 
ii) Pharmaceuticals 
iii) Specialty referrals  
iv) Emergency Room (ER) utilization 
v) Home Health and Durable Medical Equipment (DME) utilization relative to diagnostic entity,  
vi) Behavioral Health 
b) Preventive Care: 
i) Well-child/adult Primary Care Provider visits  
ii) Age-appropriate immunizations  
iii) Mammograms,   
iv) Blood lead testing 
5) Providers identified as having significant aberrant patterns of utilization, i.e.: outliers are reviewed by the health plan/regional Medical Director and Provider Relations representatives to determine actual utilization of services.  
a) A provider and health plan/region action plan is developed by Provider Relations in collaboration with the appropriate health plan/regional Medical Director and discussed with the provider as appropriate.  
6) Representatives from HCM and QM collaborate with the health plan/regional Medical Director to review intervention strategies targeted at enhancing appropriate utilization practices, and provide member intervention for cases of member over-utilization and under-utilization through case/care management and/or health education and outreach.   
7) Utilization patterns of identified members/providers are monitored and trended and a review of the provider’s performance is performed by the health plan Medical Director or designee after a six-month period or earlier as indicated. </t>
  </si>
  <si>
    <t xml:space="preserve">3) Acute Inpatient Concurrent (Telephonic and On-Site Reviews): DRG reviews  
1) The CCR follows-up as clinically needed or weekly with the facility to ensure discharge planning is appropriate.  
2) The CCR documents the d/c plan with each follow up in the medical management system using the appropriate DoT template/MM Template. 
3) Once the outlier days are reached the CCR begins per diem reviews.  During per diem reviews the health plan can determine the amount of days approved per review based on severity of the case  4) NICU Admissions (Continued LOS): 
a) If less than thirty-two (32) weeks gestation, the CCR associate performs a minimum of weekly reviews and discharge planning focusing on: 
i) Mom and support system for mom and baby 
ii) Identify significant social issues 
iii) Referrals of infants less than 1200gms for SSI and transition to market-specific applicable programs (e.g., Medicaid Fee- For-Service (FFS)) 
iv) Home Health Care Assessments 
b) At thirty-two (32) weeks adjusted gestational age forward, the CCR associate may perform CCRs from once a week to daily depending upon the clinical readiness of the infant for discharge.   
i) Infants who have morbidities (e.g., apnea, chronic lung disease with oxygen dependency) or intervening clinical conditions that would necessitate additional prolonged hospitalization (i.e., sepsis, neonatal necrotizing enterocolitis, major surgery) the CCR associate performs a weekly review.  The timing of reviews should be discussed at NICU rounds. 
ii) Infants approaching discharge criteria (e.g., clinical stability, maintaining body weight in an open crib, nippling all feeds and having a pattern of weight gain) the CCR associate reviews should increase in frequency in order to detect and mitigate avoidable delays in the infant’s clinical progression towards discharge. 
(1) If the information obtained from the attending physician and/or the facility’s UM staff does not meet the medical necessity criteria, the CCR associate sends the case to the health plan Medical Director (or appropriate practitioner) for review and determination of approval or denial. 
(a) The health plan NICU Progression of Care References may be utilized as secondary to assess progression of care and to identify the need for pro-active intervention in preparation for a timely and clinically appropriate discharge. 
(2) Notifies the attending physician or facility’s UM staff of the decision as policy requires and the availability of the health plan Medical Director (or appropriate practitioner) to discuss denial cases in a peer-to-peer review.  
c) The CCR associate refers cases to the NICU/Pediatric Case Manager as indicated by the NICU /Pediatric CM referral-trigger list or any other Medical Director or (appropriate practitioner).   
i) NICU Infants are referred to CM when Discharge Plan/Date is in place- 2-4 weeks prior to discharge.   
ii) NICU CM Referral Trigger List includes but not limited to: 
(1) ≤ 34 weeks gestation with multiple needs 
(2) Complex genetic conditions requiring multispecialty follow post discharge 
(3) Complex medical conditions requiring multispecialty follow up and/or surgery 
(4) Complex home health needs 
(5) DME needs (such as monitors, vents, oxygen, tube feeding) 
(6) Failure to thrive (admission and discharge weights required) 
(7) Neonatal abstinence syndrome (NAS) on medication post discharge 
(8) Preemie &gt; 1200 grams with complex needs 
(9) Unresolved state agency issues requiring intervention post discharge 
(10) Private duty nursing 
(11) Teen mothers under 18 years 
(12) Other per Medical Director 
d) The CCR associate continually monitors for member eligibility and provides information on market-specific waiver programs where applicable. 
e) NICU review patterns may vary based upon health plan review methodology, contract, birth weight and/or DRG review process; consult your specific health plan contract for specific review process.   </t>
  </si>
  <si>
    <t>N/A</t>
  </si>
  <si>
    <t>GBD-HCM-004 Concurrent Review (Telephonic and On-Site) and On-site Review Protocol Process-Core Process</t>
  </si>
  <si>
    <t xml:space="preserve">Criteria and Guidelines: The health plan primarily utilizes current editions of Medical Policies and CUMG (Clinical Utilization Management () Guidelines) (Associate must verify if their state or region has adopted the Clinical UM Guidelines prior to using them), InterQual® Level of Care, MCG® Care Guidelines, State-specific Guidelines, AIM, ASAM (BH Only) and/or Medicare Guidelines (NCD/LCD) to review the medical necessity and appropriateness of both physical and behavioral health services. These guidelines provide a rules-based system for screening proposed medical/behavioral care based on member-specific, best medical/behavioral care processes and consistently match medical services to patient needs based upon clinical appropriateness. InterQual comprehensive Level-Of-Care (LOC) alternatives/MCG® LOC are sensitive to the differing needs of adults, adolescents and children. These guidelines are evidenced-based and supported by appropriate references in the peer-reviewed literature.  The health plan utilizes the current edition of American Society of Addiction Medicine (ASAM) Patient Placement Criteria for substance abuse decisions in the Florida, Iowa, Kentucky, New Jersey, and Texas health plans in establishing the medical necessity of requests for substance abuse treatment precertifications, and in the Florida health plan as part of the discharge planning. </t>
  </si>
  <si>
    <t>Precertification is required on selected services to ensure timeliness and appropriateness of care, 
including: 
• planned inpatient admissions, 
• certain outpatient services/programs,
• non-emergent, out-of-network services 
• home health, 
• rehabilitation services, 
• certain medications (see Pharmacy Program Description), and 
• certain diagnostic procedures. 
Precertification requirements shall NOT be applied to:
• Emergency services and assessments, and
• Psychiatric diagnostic evaluation
When a course of treatment will involve services over an extended period, the treating provider 
includes that information in the initial precertification request. If approved, the precertification may 
be extended for a longer period of time.
Precertification is performed by a team of Care Management clinicians, who are licensed 
professionals with training and experience in utilization management. They verify eligibility and 
benefits in the claim payment system and apply the appropriate criteria to determine whether the 
service is medically necessary. For those situations where medical necessity is met, the clinician
approves the services. 
When medical necessity is questioned, or when clinical information needed to make a decision has 
been requested but not received, the case is referred within the appropriate timeframes to the 
appropriate Medical Director (or appropriate practitioner reviewer) for medical necessity review and 
determination. The Medical Director (or appropriate practitioner reviewer) makes the determination, 
and documents the results of the medical necessity review. Only the Medical Director (or 
Psychologist for eligible services) can issue a medical necessity denial. The clinician then notifies the 
treating practitioner and the member of the decision as policy requires. Treating practitioners are 
notified about the availability of and how to contact a Medical Director (or appropriate practitioner 
reviewer) to discuss any Utilization Management (UM) denial decisions.
A Care Manager may issue an Administrative denial if the following circumstances exist:
2021 ABH UM Program Description Page 20 of 40 Approved: 
02/25/2021
State Sponsored Services, Inc. Proprietary Material. For authorized use only.
• Hard Benefit Limits/Exclusions- A benefit which is covered by another entity or a benefit 
limitation or exclusion that the plan will not or cannot ever cover, due to state or CMS 
requirements.
• Failure to Precertify (when required).
• Late Notification of Admission (where permitted).
Note: Late Notification is considered notification&gt;1 business day after admission unless the 
facility’s contract states otherwise. 
Precertification clinicians are responsible for the following activities during the precertification 
review process:
• Informing Case Managers of complicated admissions or patients requiring care coordination.
• Entering information including documentation of relevant clinical information into the core 
operating system.
• Providing reference numbers to appropriate providers.
• Promoting continuity of care between behavioral health providers and PCPs.
• Identifying potential quality-of-care, patient safety, or fraud issues.
• Issuing an administrative denial for late notifications when notification or precertification 
requirements were not completed timely.</t>
  </si>
  <si>
    <t>The Company is compliant with the Mental Health Parity and Addiction Equity Act of 2008 (MHPAEA) its subsequent amendments and codifying regulations.  The Company is compliant with guidance issued under MHPAEA and the 21st Century Cures Act.  Requirements under these laws include but are not limited to: 
•	Complying with requirements pertaining to Quantitative Treatment Limitations; 
•	Complying with requirements pertaining to prescription drug benefits; 
•	Complying with requirements pertaining to Nonquantitative Treatment Limitations; 
•	Complying with requirements pertaining to annual and lifetime limits; 
•	Complying with disclosure requirements established under MHPAEA.</t>
  </si>
  <si>
    <t>The health plan requires the use of a preferred generic or therapeutic equivalent alternatives as medically necessary (where applicable) prior to approval of non-formulary and/or non-preferred drugs. When or if there has been a failure, contraindication, or intolerance to the specified alternatives providers must submit a PA request documenting the aforementioned events. Similarly, Step therapy/Step protocol (ST)  requires the use of a clinically recognized first-line drug before approval of a more complex and often more expensive second-line drug where the safety, effectiveness and value has not been well established, is authorized.</t>
  </si>
  <si>
    <t>Same as Med/Surg. Amerigroup does not impose QTL [quantitative limit] or NQTL [non-quantitative limit] more stringently on mental health and substance use disorder drugs as compared to medical/surgical drugs prescriptions in accordance with 42 CFR 438.900 et. Sq. Amerigroup does not arbitrarily deny or reduce the amount, duration or scope of prescription coverage solely because of the diagnosis, type of illness or condition.</t>
  </si>
  <si>
    <t xml:space="preserve">Amerigroup's P&amp;T Process is responsible for the development and review of the formulary decisions for its managed Medicaid and CHIP plans, including the point-of-sale clinical edit programs. 
The formulary must be reviewed in its entirety at least annually. To accomplish this, the quarterly meetings of the P&amp;T process will include a review of several major drug therapeutic categories, for additions, changes or deletions. Full formulary review occurs each year. </t>
  </si>
  <si>
    <t xml:space="preserve">GBD-HCM-002 Clin Criteria for UM Decisions-Core Process
A03 Medicaid Formulary System Process </t>
  </si>
  <si>
    <t>Length of therapy is applied to the benefit following industry standards and FDA approved labeling. Length of therapy edits are placed as detailed in the applicable drug policy.
PA is required when length of therapy is exceeded.</t>
  </si>
  <si>
    <t xml:space="preserve">A16 Health Plan Pharmacy Benefits
</t>
  </si>
  <si>
    <t>Maximum daily limit (MDL) is applied to the benefit following industry standards and FDA approved labeling as follows:
a) Refills limited to 90% of previous supply used for retail; 75% for specialty drugs
b) MDLs applied as listed in the product’s FDA-approved labeling
PA is required when any plan limitation (e.g., refill threshold or MDL) is exceeded.</t>
  </si>
  <si>
    <t>Upon notification of a precertification request, the Concurrent Review Clinician reviews or attempts to obtain clinical information for review. Decisions are made in accordance with currently accepted medical or behavioral health best practices, taking into account special circumstances requiring deviation from the norm. The Concurrent Review Associate performs the following activities:
 • Admission approval for non-urgent admissions and continuing length-of-stay using the approved/ nationally recognized Behavioral Health Medical Necessity Criteria, or ASAM Criteria
 • Obtains clinical information to substantiate continued inpatient care upon notification of the admission
 • Provides continued length-of-stay authorization at each concurrent review interval, if case meets continued acute inpatient stay criteria,
 • Contacts the hospital UR if the request for inpatient admission does not appear to meet medical necessity criteria, and requests that additional information be provided or that a request for peer review be initiated by the provider within a business day or other specified timeframe consistent with NCQA or other more stringent turnaround times.
 • Notifies the provider of the decision as policy requires, • Performs discharge planning activities, including the coordination of care needs for psychosocial, economic and other variables related to discharge planning. Refers members with complex cases and ongoing needs for case management or BH programs per health plan guidelines • Ensures required letters or notices are sent to treating practitioners and members, and facilities if applicable, within required time frames,
 • Upon discharge of the member, the Concurrent Review Clinician ensures the documentation is completed in the authorization database following departmental documentation guidelines, • The Concurrent Review Clinician also makes certain the member has a follow-up appointment within seven (7) days of discharge and documents the location, time, and practitioner in the discharge notes, and
 • If at any time a potential quality issue is identified through the review process, an appropriate referral is made to the Health Plan’s Quality Management Department. A Concurrent Reviewer may issue an Administrative denial if the following circumstances exist: 
 • Hard Benefit Limits/Exclusions- A benefit which is covered by another entity or a benefit limitation or exclusion that the plan will not or cannot ever cover, due to state or CMS requirements, 
• Failure to Precertify (when required), and 
• Late Notification of Admission (where permitted). Note: Late Notification is considered notification&gt;1 business day after admission unless the facility’s contract states otherwise.</t>
  </si>
  <si>
    <t xml:space="preserve">Providers are instructed to notify the GBD Outpatient Precert (OPC), the National Customer Care (NCC) Department, Post Service Clinical Claims Review (PSCCR), or Dedicated Service Unit (DSU).
a)	Within one business day (Monday – Friday, not including weekends or weekdays that fall on a federal holiday) of an urgent/emergent inpatient admission for admission review. Elective admissions must be pre-certified a minimum of seventy-two (72) hours prior to the scheduled admission. Failure to comply with notification rules will result in an administrative denial. DRG facilities who fail to notify within the designated time frames will receive an administrative denial for the entire stay.
b)	The member appears on the health plan/regional census report and/or facility-specific census and is reviewed by the Utilization Management (UM) clinician assigned to that facility.
i)	If the UM clinician is notified of the urgent/emergent inpatient admission after the member is discharged, the health plan/region may perform a post-service (retrospective) review on the medical record (initiated by the health plan/region). A decision to approve the admission is based on company-approved medical necessity criteria and discussion with the health plan/regional Medical Director (or appropriately licensed practitioner). Please refer to the Medicaid Non-Notification Grid (NNG) and Processing Instructions.
If the GBD Outpatient Precert (OPC), the National Customer Care (NCC) Department, PSCCR, or Dedicated Service Unit (DSU)
ii)	does not receive timely notification of the urgent/emergent admission as outlined in 1) a) and the member is still inpatient at the time of notification, the health plan/region begins their review for medical necessity from the point of notification forward and notifies the provider that the timely filing denial, for the days prior to notification, may be appealed through the appropriate medical necessity or provider payment dispute appeal process.
(1)	The health plan/region may administratively deny coverage for post-stabilization care services as a result of the facility non-notification in accordance with its notification policies and applicable law. If the post-stabilization care services are administratively denied as a result of non-notification, the denial letter includes language explaining if the ordering/admitting physician believes the member was not stable at the time services were rendered/admitted, the ordering/admitting physician or facility acting on his/her behalf may submit medical records for review, and the decision will be reconsidered.
c)	Retrospective review decisions are completed within thirty (30) calendar days of receipt of request. 
i)	If the review does not meet the designated medical criteria guidelines and it is determined by the health plan/regional Medical Director (or appropriately licensed practitioner) that coverage of the service will not be authorized, the appropriate denial of coverage letter is issued to the requesting provider and the member (if required by applicable law) with appeal information included.
If the inpatient stay was an elective admission, and the GBD Outpatient Precert (OPC), the National Customer Care (NCC) Department, PSCCR, or Dedicated Service Unit (DSU)
d)	is not notified until after the member has been discharged/received the care, the provider is advised that precertification must occur prior to the procedure being completed and the health plan/region is unable to review. 
i)	The appropriate administrative denial for lack of notification letter is issued to the requesting provider with the payment dispute information included as part of the claims review process.   </t>
  </si>
  <si>
    <t>A post-service or retrospective review is a review of a service authorization request for care or services that have already been rendered. Established procedures are followed for retrospective review based on individual member medical necessity, inpatient/outpatient, elective/ urgent/emergent status, timeliness of the request/notification, and precertification and contractual requirements
. • If medical necessity review is required and ABH approved medical necessity criteria does not appear to be met, the case is referred to the appropriate Medical Director for review and determination. 
• If the provider contacts ABH after outpatient care has been rendered and the procedure was emergent (emergency services), the practitioner is advised that no precertification is required for emergency services, and that he/she should submit the claim for payment
 • If the provider contacts the ABH after outpatient care has been rendered and the procedure was not emergent (not emergency services), a late notification is issued and the request is denied (unless retro review is contractually required). Each type of review request has a different timeframe for completion of the review process. All timeframes begin with the request for review, even if the request is not received by the UM department, and ends with the date of the notification to the member and practitioner, as applicable. Unless Federal Medicare (CMS) or the State mandates otherwise</t>
  </si>
  <si>
    <t xml:space="preserve">If the outpatient procedure requires notification only (no medical necessity review), the GBD Outpatient Precert (OPC), the National Customer Care (NCC) Department, PSCCR, or Dedicated Service Unit (DSU)
a)	enters the notification into the medical management system. 
b)	If the provider contacts the health plan/region after non-emergent care has been rendered to the member and pre-certification was required, the following applies:
i)	The provider is advised that precertification must occur prior to the procedure being completed and the health plan is unable to review. 
(1)	The appropriate administrative denial letter for lack of notification is issued to the requesting provider with the payment dispute information included as part of the claims review process.  
c)	If the provider contacts the health plan/region after the care has been rendered and the procedure was emergent (emergency services), the provider is advised that no pre-certification is required for emergency services, and that he/she should submit the claim for payment. </t>
  </si>
  <si>
    <t xml:space="preserve"> The practitioner is advised that no precertification is required for emergency services, and that he/she should submit the claim for payment</t>
  </si>
  <si>
    <t>Amerigroup’s P&amp;T Process is responsible for the development and review of the formulary decisions for its managed Medicaid and CHIP plans, including the point-of-sale clinical edit programs.  The formulary must be reviewed in its entirety at least annually. To accomplish this, the quarterly meetings of the P&amp;T process will include a review of several major drug therapeutic categories, for additions, changes or deletions. Full formulary review occurs each year.  The P&amp;T process consists of two (2) interdependent committees the Pharmacy and Therapeutics Committee (P&amp;T) and the Value Assessment Committee (VAC). The P&amp;T is presented therapeutic class reviews prepared by Clinical Pharmacy Policy staff.  Once a therapeutic class review has been approved by the P&amp;T, additional updates may be reviewed by the committee before the next annual review.  The VAC reviews drugs after the P&amp;T to review formulary placement recommendations, which will include clinical designations and clinical comments from the P&amp;T, membership impact and economic considerations.  New drugs will be considered non-formulary and may be available through the PA process until they are reviewed for formulary placement through the P&amp;T Process.  Notification of formulary changes will be sent to DCH as well as the Corporate Quality Improvement Council (QIC) for review and/or approval following the P&amp;T meeting.  Providers will be notified of formulary changes via blast fax, website or provider newsletters.  Members affected by formulary changes will be notified by Amerigroup at least thirty (30) days in advance of any formulary changes.  New strengths of a product already reviewed by the P&amp;T are added to the formulary by the pharmacy department without review of the P&amp;T.</t>
  </si>
  <si>
    <t>Same as Med/Surg.  Amerigroup does not impose QTL [quantitative limit] or NQTL [non-quantitative limit] more stringently on mental health and substance use disorder drugs as compared to medical/surgical drugs prescriptions in accordance with 42 CFR 438.900 et. Sq. Amerigroup does not arbitrarily deny or reduce the amount, duration or scope of prescription coverage solely because of the diagnosis, type of illness or condition.</t>
  </si>
  <si>
    <t>Maximum daily limit (MDL) is applied to the benefit following industry standards and FDA approved labeling as follows:
a) Refills limited to 90% of previous supply used for retail; 75% for specialty drugs
b) MDLs applied as listed in the product’s FDA-approved labeling
PA is required when any plan limitation (e.g., refill threshold or MDL) is exceeded.  The claims system provides for concurrent/prospective review of drug utilization including age-specific edits. The review includes screening for potential drug therapy problems due to therapeutic duplication, drug-disease contraindications, drug-drug interactions (including serious interactions with nonprescription or over-the-counter drugs), incorrect drug dosage or duration of drug treatment, drug-allergy interactions, early refill notification, maximum daily doses and excessive duration of treatment.</t>
  </si>
  <si>
    <t>Step therapy/Step protocol (ST)  requires the use of a clinically recognized first-line drug before approval of a more complex and often more expensive second-line drug where the safety, effectiveness and value has not been well established, is authorized.</t>
  </si>
  <si>
    <t xml:space="preserve">Off-label drug use is considered medically necessary when all of the following conditions are met: 
1. The drug is approved by the FDA. AND 
2. The drug is being prescribed to treat a medical condition not listed in the product label and for which medical treatment is medically necessary. AND 
3. The prescribed drug use is supported in any one or more of the following:  
o American Hospital Formulary Service Drug Information® (AHFS® ); or 
o Thomson Reuters (Healthcare) Inc. DrugPoints® meeting each of the following: 
 Strength of Recommendation Class I or IIa; and 
 Strength of Evidence Category A or B; and 
 Efficacy Class I or IIa ;or
o National Comprehensive Cancer Network (NCCN) Drug &amp; Biologics Compendium ™ Category of Evidence and Consensus 1 or 2A; or 
o Two articles from major scientific or medical peer-reviewed journals (excluding case reports, letters, posters, and abstracts), or published studies having validated and uncontested data, which support the proposed use for the specific medical condition as safe and effective. 
 Examples of accepted journals include, but are not limited to, Journal of American Medical Association, New England Journal of Medicine, and Lancet. 
 Accepted study designs include, but are not limited to, randomized, double blind, placebo controlled clinical trials.
• If the off-label drug use is determined to be medically necessary, its use shall also be determined to be "non-investigational" for the purposes of benefit determination.
</t>
  </si>
  <si>
    <t>The purpose of the Clinical Review Committee (CRC) as part of the P&amp;T process is to clinically review drugs for efficacy, safety, effectiveness, and clinical attributes in comparison to similar drugs within a therapeutic class or used to treat a particular condition with the main goal assign a clinical designation to each single-source brand product under review. These designations are determined through a rigorous review of clinically recognized and scientifically validated evidence.  The therapeutic class review include s a comparison of the efficacy as well as the type and frequency of side effects and potential drug interactions among alternative drug products.  Once a therapeutic class review has been approved by the P&amp;T, additional updates may be reviewed by the committee before the next annual review. The update may include, but is not limited to comprehensive research on the drugs based on clinically relevant new clinical trial information, new formulations, indications, safety, or efficacy information.</t>
  </si>
  <si>
    <t>The health plan allows coverage of the following:
a) Specialty claims up to $4999.00.
b) Compound claims up to $200.00.
c) Regular (non-specialty/compound) claims up to $5000.00.
d) Requests that exceeded one of the above limits will be reviewed by a Clinical Pharmacist for appropriateness.</t>
  </si>
  <si>
    <t>Amerigroup develops standard reimbursement methodologies for Med/Surg at the enterprise level based on industry standard reimbursement methodologies for Med/Surg and Georgia Medicaid reimbursement methodologies. All reimbursement structures are governed by Amerigroup's PADU and reimbursement methodology policies.</t>
  </si>
  <si>
    <t>Amerigroup develops standard reimbursement methodologies for Mental Health/SUD at the enterprise level based on industry standard reimbursement methodologies for Mental Health/SUD and Georgia Medicaid reimbursement methodologies. All reimbursement structures are governed by Amerigroup's PADU and reimbursement methodology policies.</t>
  </si>
  <si>
    <t>Amerigroup PADU and Reimbursement methodology policies.</t>
  </si>
  <si>
    <t xml:space="preserve">A08 Pharmacy Prior Authorization
A40 Step Therapy
</t>
  </si>
  <si>
    <t>Auto approval is available when PAs are submitted electronically (ePA) if the clinical criteria, age limits, and plan limitations are met.</t>
  </si>
  <si>
    <t>A08 Pharmacy Prior Authorization</t>
  </si>
  <si>
    <t>The prescriber contacts the PBM Prior Authorization Department to request a PA by phone, by fax or via the web (i.e. ePA).  The PA is reviewed for completeness and accuracy of information.  It is then screened based on a set of standardized criteria as defined in the clinical drug policy.  If the request meets clinical criteria, the coverage request is approved and the prescriber is notified by fax.  Adoptive Assistance members are notified by letter. If the request does not meet criteria, or there is a question about the request, it will be forwarded to a clinical pharmacist for further review.  If the clinical reviewer determines the request does not meet coverage criteria after review or after speaking with the prescriber, the request will be denied by a clinical pharmacist.  The prescriber is notified of a denial by fax and letter.  Adoptive Assistance members are notified of a denial by letter.  PA coverage requests are processed with either a decision or a request for additional information within twenty-four (24) hours of receipt.  If additional information is required from the prescriber, documented telephonic or other telecommunication contact with the prescriber must be made every twenty-four (24) hours up to a final disposition within seventy-two (72) hours of receipt of the request.  Foster Care and Department of Juvenile Justice member notification letters for approvals and denials are transmitted to the Amerigroup Georgia Families 360° (GF360) Care Coordination team who processes the documents for distribution to FC and DJJ member representatives within 24 business hours.</t>
  </si>
  <si>
    <t xml:space="preserve">GBD-UM-017 Pre-Certification of Requested Services - Core Process
2021 UM Program Description 
A08 Pharmacy Prior Authorization
A74 Notification for Foster Care and Department of Juvenile Justice Members
</t>
  </si>
  <si>
    <t xml:space="preserve">GBD-UM-015 Over Under-Utilization of Services
A16 Health Plan Pharmacy Benefits
Psychotropic Medication Program – GA
</t>
  </si>
  <si>
    <t>Same as Med/Surg.  In addition, these members are also identified if they have multiple prescribers and multiple psychotropic medications in the following medication classes: antidepressants, stimulants, antipsychotics, sedative hypnotics, and anxiolytics.  Once members are identified to be included into the program, prescribers are notified via outbound fax with information of what is seen in the member profile. The prescriber has the opportunity to review and sign-off that therapy is either: appropriate, change in therapy is needed or request one of our licensed pharmacists to call for further discussion.  The following parameters are monitored to ensure that all transitioning and newly enrolled participants in the Georgia Families 360° program have a psychotropic medication management review:    
* Higher than recommended dosage of antipsychotic or stimulant medication 
* Diagnosis consistent with prescribed medication 
* Lower than recommended dosage of antipsychotic or stimulant medication 
* Laboratory monitoring as indicated 
* Concurrent BH counseling as indicated 
* Antipsychotic medication in children less than 6 years of age 
* Use of 2 or more concomitant antipsychotic medications 
* Use of 4 or more psychotropic medications in youth less than age 18 years of age 
* Use of 5 or more psychotropic medications for members over 18 years of age 
 Amerigroup does not impose QTL [quantitative limit] or NQTL [non-quantitative limit] more stringently on mental health and substance use disorder drugs as compared to medical/surgical drugs prescriptions in accordance with 42 CFR 438.900 et. Sq.  Amerigroup does not arbitrarily deny or reduce the amount, duration or scope of prescription coverage solely because of the diagnosis, type of illness or condition.</t>
  </si>
  <si>
    <t xml:space="preserve">A16 Health Plan Pharmacy Benefits
A02 Drug Use Evaluation
</t>
  </si>
  <si>
    <t>A40 Step Therapy</t>
  </si>
  <si>
    <t>A07 Off Label, Investigational/Experimental, and Emergency Use</t>
  </si>
  <si>
    <t>A03 Medicaid Formulary System Process</t>
  </si>
  <si>
    <t xml:space="preserve">This review is performed electronically by the contracted PBM at the point of sale.  The review includes screening for potential drug therapy problems due to therapeutic duplication, drug-disease contraindications, drug-drug interactions (including serious interactions with nonprescription or over-the-counter drugs), incorrect drug dosage or duration of drug treatment, drug-allergy interactions, early refill notification, maximum daily doses and excessive duration of treatment.
The compendia and literature used for such review include but are not limited to:  American Hospital Formulary Service Drug Information, United States Pharmacopeia-Drug Information, and the DRUGDEX Information System and peer-reviewed medical literature.
When potential safety issues are triggered, warning messages are transmitted to the dispensing pharmacy to provide an opportunity for the pharmacist to evaluate the issues and determine the need for intervention.
Each processed prescription that receives a DUR and/or Drug-to-Drug Interaction (DDI) warning based on information stored in Medispan is reviewed by the dispensing pharmacist to make certain that the prescribed medication(s) is being properly administered to the plan participant. 
The dispensing pharmacist reviews the prescription and evaluates the DUR warning for clinical relevance and significance and determines the next course of action. The following actions are available:
1) The pharmacist determines that the DUR warning is not clinically significant and requires no further intervention. The pharmacist documents any comments that are necessary in the prescription record and overrides the DUR warning.
2) The pharmacist determines that the DUR warning is clinically significant and therefore requires contact with the prescriber. The pharmacist contacts the prescriber and documents the results of the contact.  
3) During the contact the:
a) Prescriber agrees that the warning/interaction is clinically significant and requests that the prescription in question is cancelled.
b) Prescriber agrees that the warning/interaction is clinically significant and prescribes alternate medication or dosing.
c) Prescriber is aware of the warning/interaction, but believes that the benefits outweighs the risks and still wants the prescription filled. The discussion with the prescriber will be documented in the prescription record and the DUR will be overridden.
d) Prescriber is aware of the warning/interaction, but believes that the benefits outweigh the risks. However, the pharmacist disagrees and informs the prescriber that the prescription will not be filled. The pharmacist documents the discussion with the prescriber in the prescription record and the prescription is returned to the member with the appropriate general communication as to why the prescription was not filled and refers the member back to the prescriber.
</t>
  </si>
  <si>
    <t xml:space="preserve">GBD-HCM-004 Concurrent Review (Telephonic and On-Site) and On-site Review Protocol Process-Core Process
2021 UM Program Description
A02 Drug Use Evaluation
</t>
  </si>
  <si>
    <t>The review includes screening for potential drug therapy problems due to therapeutic duplication, drug-disease contraindications, drug-drug interactions (including serious interactions with nonprescription or over-the-counter drugs), incorrect drug dosage or duration of drug treatment, drug-allergy interactions, early refill notification, maximum daily doses and excessive duration of treatment.</t>
  </si>
  <si>
    <t>A02 Drug Use Evaluation</t>
  </si>
  <si>
    <t xml:space="preserve">The Retrospective DUR program provides for the ongoing periodic examination of claims data and other records in order to identify patterns of potential controlled substance fraud or abuse, gross overuse or inappropriate or medically unnecessary care, among physicians and members or associated with specific drugs or groups of drugs processed through the PBM. Retrospective DUR results can be used for many purposes, including but not limited to:
a) Education with members and/or prescribers, if drug prescribing is deemed inappropriate.  These interventions may be in the form of phone calls, letters or referrals to case management or disease management programs.
b) Referral of member to pharmacy lock-in programs.
c) Referral to internal investigations for suspected fraud and abuse.
d) Referral to the PBM for pharmacy audits.
e) Provider newsletters.
The Amerigroup GA and Special Investigations Unit (MSIU) have responsibility for oversight of this program. Together they review DUR activities and outcomes, and direct interventions.
</t>
  </si>
  <si>
    <t xml:space="preserve">GBD UM-020 Retrospective Review 
2021 UM Program Description
A02 Drug Use Evaluation
</t>
  </si>
  <si>
    <t xml:space="preserve">May be used to identify patterns of potential controlled substance fraud or abuse, gross overuse or inappropriate or medically unnecessary care, among physicians and members or associated with specific drugs or groups of drugs processed through the PBM. </t>
  </si>
  <si>
    <t xml:space="preserve">GBD-HCM-002 Clin Criteria for UM Decisions-Core Process
 </t>
  </si>
  <si>
    <t>Director Behavioral Health Services</t>
  </si>
  <si>
    <t xml:space="preserve">Lakeisha R. Williams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</si>
</sst>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6" formatCode="&quot;$&quot;#,##0_);[Red]\(&quot;$&quot;#,##0\)"/>
    <numFmt numFmtId="44" formatCode="_(&quot;$&quot;* #,##0.00_);_(&quot;$&quot;* \(#,##0.00\);_(&quot;$&quot;* &quot;-&quot;??_);_(@_)"/>
  </numFmts>
  <fonts count="64"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20"/>
      <color theme="1"/>
      <name val="Calibri"/>
      <family val="2"/>
      <scheme val="minor"/>
    </font>
    <font>
      <b/>
      <sz val="9"/>
      <color theme="1"/>
      <name val="Calibri"/>
      <family val="2"/>
      <scheme val="minor"/>
    </font>
    <font>
      <b/>
      <i/>
      <sz val="11"/>
      <color theme="1"/>
      <name val="Calibri"/>
      <family val="2"/>
      <scheme val="minor"/>
    </font>
    <font>
      <b/>
      <sz val="11"/>
      <color rgb="FF38939B"/>
      <name val="Calibri"/>
      <family val="2"/>
      <scheme val="minor"/>
    </font>
    <font>
      <b/>
      <sz val="16"/>
      <color rgb="FF38939B"/>
      <name val="Calibri"/>
      <family val="2"/>
      <scheme val="minor"/>
    </font>
    <font>
      <i/>
      <sz val="11"/>
      <color theme="1"/>
      <name val="Calibri"/>
      <family val="2"/>
      <scheme val="minor"/>
    </font>
    <font>
      <b/>
      <sz val="11"/>
      <color theme="1"/>
      <name val="Calibri"/>
      <family val="2"/>
    </font>
    <font>
      <b/>
      <i/>
      <sz val="11"/>
      <color rgb="FF38939B"/>
      <name val="Calibri"/>
      <family val="2"/>
      <scheme val="minor"/>
    </font>
    <font>
      <b/>
      <sz val="11"/>
      <color rgb="FF7AC142"/>
      <name val="Calibri"/>
      <family val="2"/>
      <scheme val="minor"/>
    </font>
    <font>
      <b/>
      <u/>
      <sz val="11"/>
      <color theme="1"/>
      <name val="Calibri"/>
      <family val="2"/>
    </font>
    <font>
      <b/>
      <sz val="10"/>
      <color theme="1"/>
      <name val="Calibri"/>
      <family val="2"/>
      <scheme val="minor"/>
    </font>
    <font>
      <sz val="10"/>
      <color theme="1"/>
      <name val="Calibri"/>
      <family val="2"/>
      <scheme val="minor"/>
    </font>
    <font>
      <sz val="11"/>
      <name val="Calibri"/>
      <family val="2"/>
      <scheme val="minor"/>
    </font>
    <font>
      <sz val="10"/>
      <color theme="1"/>
      <name val="Arial"/>
      <family val="2"/>
    </font>
    <font>
      <sz val="11"/>
      <color theme="1"/>
      <name val="Arial"/>
      <family val="2"/>
    </font>
    <font>
      <sz val="10"/>
      <name val="Arial"/>
      <family val="2"/>
    </font>
    <font>
      <b/>
      <sz val="9"/>
      <color rgb="FFFF0000"/>
      <name val="Calibri"/>
      <family val="2"/>
      <scheme val="minor"/>
    </font>
    <font>
      <b/>
      <u/>
      <sz val="12"/>
      <color theme="1"/>
      <name val="Calibri"/>
      <family val="2"/>
      <scheme val="minor"/>
    </font>
    <font>
      <strike/>
      <sz val="1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i/>
      <sz val="9"/>
      <color theme="1" tint="0.499984740745262"/>
      <name val="Calibri"/>
      <family val="2"/>
      <scheme val="minor"/>
    </font>
    <font>
      <b/>
      <sz val="11"/>
      <name val="Calibri"/>
      <family val="2"/>
      <scheme val="minor"/>
    </font>
    <font>
      <b/>
      <sz val="9"/>
      <name val="Calibri"/>
      <family val="2"/>
      <scheme val="minor"/>
    </font>
    <font>
      <b/>
      <sz val="12"/>
      <color theme="0" tint="-4.9989318521683403E-2"/>
      <name val="Calibri"/>
      <family val="2"/>
      <scheme val="minor"/>
    </font>
    <font>
      <sz val="9"/>
      <name val="Calibri"/>
      <family val="2"/>
      <scheme val="minor"/>
    </font>
    <font>
      <b/>
      <sz val="11"/>
      <color rgb="FFF8971D"/>
      <name val="Calibri"/>
      <family val="2"/>
      <scheme val="minor"/>
    </font>
    <font>
      <sz val="11"/>
      <color theme="1"/>
      <name val="Calibri"/>
      <family val="2"/>
    </font>
    <font>
      <sz val="11"/>
      <color rgb="FFC00000"/>
      <name val="Calibri"/>
      <family val="2"/>
      <scheme val="minor"/>
    </font>
    <font>
      <i/>
      <sz val="11"/>
      <name val="Calibri"/>
      <family val="2"/>
      <scheme val="minor"/>
    </font>
    <font>
      <i/>
      <sz val="9"/>
      <color rgb="FF38939B"/>
      <name val="Calibri"/>
      <family val="2"/>
      <scheme val="minor"/>
    </font>
    <font>
      <b/>
      <i/>
      <sz val="9"/>
      <color rgb="FFFF0000"/>
      <name val="Calibri"/>
      <family val="2"/>
      <scheme val="minor"/>
    </font>
    <font>
      <i/>
      <sz val="10"/>
      <color theme="1"/>
      <name val="Calibri"/>
      <family val="2"/>
      <scheme val="minor"/>
    </font>
    <font>
      <b/>
      <i/>
      <sz val="11"/>
      <color rgb="FF7AC142"/>
      <name val="Calibri"/>
      <family val="2"/>
      <scheme val="minor"/>
    </font>
    <font>
      <b/>
      <i/>
      <sz val="8"/>
      <color rgb="FFFF0000"/>
      <name val="Calibri"/>
      <family val="2"/>
      <scheme val="minor"/>
    </font>
    <font>
      <b/>
      <sz val="11"/>
      <color theme="0" tint="-0.499984740745262"/>
      <name val="Calibri"/>
      <family val="2"/>
      <scheme val="minor"/>
    </font>
    <font>
      <b/>
      <u/>
      <sz val="11"/>
      <name val="Calibri"/>
      <family val="2"/>
      <scheme val="minor"/>
    </font>
    <font>
      <i/>
      <sz val="10"/>
      <name val="Calibri"/>
      <family val="2"/>
      <scheme val="minor"/>
    </font>
    <font>
      <b/>
      <sz val="11"/>
      <color rgb="FF0000FF"/>
      <name val="Calibri"/>
      <family val="2"/>
      <scheme val="minor"/>
    </font>
    <font>
      <b/>
      <i/>
      <sz val="10"/>
      <color rgb="FFFF0000"/>
      <name val="Calibri"/>
      <family val="2"/>
      <scheme val="minor"/>
    </font>
    <font>
      <sz val="9"/>
      <color rgb="FF0000FF"/>
      <name val="Calibri"/>
      <family val="2"/>
      <scheme val="minor"/>
    </font>
    <font>
      <sz val="11"/>
      <color rgb="FF0000FF"/>
      <name val="Calibri"/>
      <family val="2"/>
      <scheme val="minor"/>
    </font>
    <font>
      <b/>
      <sz val="11"/>
      <color rgb="FFFF0000"/>
      <name val="Calibri"/>
      <family val="2"/>
      <scheme val="minor"/>
    </font>
    <font>
      <sz val="11"/>
      <color rgb="FFFF0000"/>
      <name val="Calibri"/>
      <family val="2"/>
      <scheme val="minor"/>
    </font>
    <font>
      <sz val="9"/>
      <color rgb="FFFF0000"/>
      <name val="Calibri"/>
      <family val="2"/>
      <scheme val="minor"/>
    </font>
    <font>
      <sz val="9"/>
      <color rgb="FFC00000"/>
      <name val="Calibri"/>
      <family val="2"/>
      <scheme val="minor"/>
    </font>
    <font>
      <b/>
      <u/>
      <sz val="11"/>
      <color rgb="FFC00000"/>
      <name val="Calibri"/>
      <family val="2"/>
      <scheme val="minor"/>
    </font>
    <font>
      <sz val="10"/>
      <color rgb="FFC00000"/>
      <name val="Calibri"/>
      <family val="2"/>
      <scheme val="minor"/>
    </font>
    <font>
      <b/>
      <sz val="11"/>
      <color rgb="FFC00000"/>
      <name val="Calibri"/>
      <family val="2"/>
      <scheme val="minor"/>
    </font>
    <font>
      <u/>
      <sz val="9"/>
      <color rgb="FFC00000"/>
      <name val="Calibri"/>
      <family val="2"/>
      <scheme val="minor"/>
    </font>
    <font>
      <sz val="10"/>
      <name val="Calibri"/>
      <family val="2"/>
      <scheme val="minor"/>
    </font>
    <font>
      <sz val="9"/>
      <color rgb="FF7030A0"/>
      <name val="Calibri"/>
      <family val="2"/>
      <scheme val="minor"/>
    </font>
    <font>
      <b/>
      <sz val="10"/>
      <color rgb="FFFF0000"/>
      <name val="Calibri"/>
      <family val="2"/>
      <scheme val="minor"/>
    </font>
    <font>
      <b/>
      <u/>
      <sz val="9"/>
      <color rgb="FFFF0000"/>
      <name val="Calibri"/>
      <family val="2"/>
      <scheme val="minor"/>
    </font>
    <font>
      <i/>
      <sz val="9"/>
      <color rgb="FF808080"/>
      <name val="Calibri"/>
      <family val="2"/>
      <scheme val="minor"/>
    </font>
    <font>
      <u/>
      <sz val="11"/>
      <color theme="10"/>
      <name val="Calibri"/>
      <family val="2"/>
      <scheme val="minor"/>
    </font>
    <font>
      <i/>
      <sz val="9"/>
      <color theme="0" tint="-0.34998626667073579"/>
      <name val="Calibri"/>
      <family val="2"/>
      <scheme val="minor"/>
    </font>
    <font>
      <u/>
      <sz val="11"/>
      <name val="Calibri"/>
      <family val="2"/>
      <scheme val="minor"/>
    </font>
    <font>
      <sz val="11"/>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rgb="FF9CC5CA"/>
        <bgColor indexed="64"/>
      </patternFill>
    </fill>
    <fill>
      <patternFill patternType="solid">
        <fgColor rgb="FFF8971D"/>
        <bgColor indexed="64"/>
      </patternFill>
    </fill>
    <fill>
      <patternFill patternType="solid">
        <fgColor rgb="FF7AC142"/>
        <bgColor indexed="64"/>
      </patternFill>
    </fill>
    <fill>
      <patternFill patternType="solid">
        <fgColor rgb="FFE2E2E2"/>
        <bgColor indexed="64"/>
      </patternFill>
    </fill>
    <fill>
      <patternFill patternType="solid">
        <fgColor rgb="FF38939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CE4D6"/>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dashed">
        <color auto="1"/>
      </left>
      <right style="dashed">
        <color auto="1"/>
      </right>
      <top style="dashed">
        <color auto="1"/>
      </top>
      <bottom/>
      <diagonal/>
    </border>
    <border>
      <left style="dashed">
        <color auto="1"/>
      </left>
      <right style="dashed">
        <color auto="1"/>
      </right>
      <top style="dashed">
        <color auto="1"/>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style="dashed">
        <color auto="1"/>
      </right>
      <top/>
      <bottom style="thin">
        <color indexed="64"/>
      </bottom>
      <diagonal/>
    </border>
  </borders>
  <cellStyleXfs count="4">
    <xf numFmtId="0" fontId="0" fillId="0" borderId="0"/>
    <xf numFmtId="9" fontId="23" fillId="0" borderId="0" applyFont="0" applyFill="0" applyBorder="0" applyAlignment="0" applyProtection="0"/>
    <xf numFmtId="44" fontId="23" fillId="0" borderId="0" applyFont="0" applyFill="0" applyBorder="0" applyAlignment="0" applyProtection="0"/>
    <xf numFmtId="0" fontId="60" fillId="0" borderId="0" applyNumberFormat="0" applyFill="0" applyBorder="0" applyAlignment="0" applyProtection="0"/>
  </cellStyleXfs>
  <cellXfs count="555">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quotePrefix="1" applyFont="1" applyAlignment="1">
      <alignment horizontal="center"/>
    </xf>
    <xf numFmtId="0" fontId="0" fillId="0" borderId="0" xfId="0" applyAlignment="1">
      <alignment horizontal="left" vertical="top" wrapText="1"/>
    </xf>
    <xf numFmtId="0" fontId="8" fillId="0" borderId="0" xfId="0" applyFont="1"/>
    <xf numFmtId="0" fontId="10" fillId="0" borderId="0" xfId="0" applyFont="1"/>
    <xf numFmtId="0" fontId="6" fillId="0" borderId="0" xfId="0" applyFont="1"/>
    <xf numFmtId="0" fontId="12" fillId="0" borderId="0" xfId="0" applyFont="1"/>
    <xf numFmtId="0" fontId="0" fillId="0" borderId="0" xfId="0" applyAlignment="1">
      <alignment vertical="top" wrapText="1"/>
    </xf>
    <xf numFmtId="0" fontId="13" fillId="0" borderId="0" xfId="0" applyFont="1"/>
    <xf numFmtId="0" fontId="1" fillId="0" borderId="0" xfId="0" applyFont="1" applyFill="1" applyAlignment="1">
      <alignment horizontal="center"/>
    </xf>
    <xf numFmtId="0" fontId="0" fillId="0" borderId="0" xfId="0" applyFill="1"/>
    <xf numFmtId="0" fontId="0" fillId="0" borderId="0" xfId="0" applyFont="1" applyFill="1"/>
    <xf numFmtId="0" fontId="14" fillId="0" borderId="6" xfId="0" applyFont="1" applyFill="1" applyBorder="1"/>
    <xf numFmtId="0" fontId="14" fillId="0" borderId="7" xfId="0" applyFont="1" applyFill="1" applyBorder="1"/>
    <xf numFmtId="0" fontId="14" fillId="0" borderId="8" xfId="0" applyFont="1" applyFill="1" applyBorder="1"/>
    <xf numFmtId="0" fontId="14" fillId="3" borderId="6" xfId="0" applyFont="1" applyFill="1" applyBorder="1"/>
    <xf numFmtId="0" fontId="14" fillId="3" borderId="7" xfId="0" applyFont="1" applyFill="1" applyBorder="1"/>
    <xf numFmtId="0" fontId="14" fillId="3" borderId="8" xfId="0" applyFont="1" applyFill="1" applyBorder="1"/>
    <xf numFmtId="0" fontId="14" fillId="5" borderId="6" xfId="0" applyFont="1" applyFill="1" applyBorder="1"/>
    <xf numFmtId="0" fontId="14" fillId="5" borderId="7" xfId="0" applyFont="1" applyFill="1" applyBorder="1"/>
    <xf numFmtId="0" fontId="14" fillId="4" borderId="9" xfId="0" applyFont="1" applyFill="1" applyBorder="1"/>
    <xf numFmtId="0" fontId="0" fillId="0" borderId="1" xfId="0" applyFill="1" applyBorder="1" applyAlignment="1">
      <alignment horizontal="center"/>
    </xf>
    <xf numFmtId="0" fontId="0" fillId="0" borderId="0" xfId="0"/>
    <xf numFmtId="0" fontId="1" fillId="0" borderId="0" xfId="0" applyFont="1"/>
    <xf numFmtId="0" fontId="2" fillId="0" borderId="0" xfId="0" applyFont="1"/>
    <xf numFmtId="0" fontId="4" fillId="0" borderId="0" xfId="0" applyFont="1"/>
    <xf numFmtId="0" fontId="0" fillId="0" borderId="0" xfId="0" applyBorder="1"/>
    <xf numFmtId="0" fontId="0" fillId="0" borderId="0" xfId="0" applyFill="1" applyBorder="1"/>
    <xf numFmtId="0" fontId="16" fillId="0" borderId="0" xfId="0" applyFont="1" applyFill="1"/>
    <xf numFmtId="0" fontId="16" fillId="0" borderId="0" xfId="0" quotePrefix="1" applyFont="1" applyFill="1"/>
    <xf numFmtId="0" fontId="32" fillId="0" borderId="0" xfId="0" applyFont="1"/>
    <xf numFmtId="0" fontId="0" fillId="0" borderId="0" xfId="0" applyAlignment="1">
      <alignment wrapText="1"/>
    </xf>
    <xf numFmtId="0" fontId="0" fillId="0" borderId="0" xfId="0" applyFill="1" applyAlignment="1"/>
    <xf numFmtId="0" fontId="13" fillId="0" borderId="0" xfId="0" applyFont="1" applyAlignment="1"/>
    <xf numFmtId="0" fontId="9" fillId="0" borderId="0" xfId="0" applyFont="1"/>
    <xf numFmtId="0" fontId="9" fillId="0" borderId="0" xfId="0" applyFont="1" applyAlignment="1"/>
    <xf numFmtId="0" fontId="1" fillId="0" borderId="2" xfId="0" applyFont="1" applyBorder="1"/>
    <xf numFmtId="0" fontId="5" fillId="0" borderId="2" xfId="0" applyFont="1" applyBorder="1"/>
    <xf numFmtId="0" fontId="5" fillId="0" borderId="2" xfId="0" applyFont="1" applyFill="1" applyBorder="1"/>
    <xf numFmtId="0" fontId="0" fillId="0" borderId="0" xfId="0" applyFill="1" applyAlignment="1">
      <alignment horizontal="left" vertical="top" wrapText="1"/>
    </xf>
    <xf numFmtId="0" fontId="33" fillId="0" borderId="0" xfId="0" applyFont="1" applyFill="1"/>
    <xf numFmtId="0" fontId="9" fillId="0" borderId="0" xfId="0" applyFont="1" applyFill="1"/>
    <xf numFmtId="0" fontId="0" fillId="0" borderId="0" xfId="0" applyAlignment="1">
      <alignment horizontal="left" vertical="top" wrapText="1"/>
    </xf>
    <xf numFmtId="0" fontId="38" fillId="0" borderId="0" xfId="0" applyFont="1" applyAlignment="1">
      <alignment horizontal="left"/>
    </xf>
    <xf numFmtId="0" fontId="14" fillId="5" borderId="7" xfId="0" applyFont="1" applyFill="1" applyBorder="1" applyAlignment="1">
      <alignment vertical="top"/>
    </xf>
    <xf numFmtId="0" fontId="0" fillId="0" borderId="0" xfId="0" applyFill="1" applyAlignment="1">
      <alignment horizontal="center" vertical="top" wrapText="1"/>
    </xf>
    <xf numFmtId="0" fontId="3" fillId="0" borderId="0" xfId="0" applyFont="1" applyFill="1" applyAlignment="1">
      <alignment horizontal="center" vertical="top"/>
    </xf>
    <xf numFmtId="0" fontId="0" fillId="0" borderId="0" xfId="0" applyFill="1" applyAlignment="1">
      <alignment horizontal="left" vertical="top"/>
    </xf>
    <xf numFmtId="0" fontId="0" fillId="0" borderId="0" xfId="0" applyAlignment="1">
      <alignment horizontal="left" vertical="top" wrapText="1"/>
    </xf>
    <xf numFmtId="0" fontId="0" fillId="0" borderId="0" xfId="0" applyFill="1" applyAlignment="1">
      <alignment horizontal="left" vertical="top" wrapText="1"/>
    </xf>
    <xf numFmtId="0" fontId="20" fillId="0" borderId="0" xfId="0" applyFont="1"/>
    <xf numFmtId="0" fontId="0" fillId="0" borderId="0" xfId="0" applyFont="1"/>
    <xf numFmtId="0" fontId="33" fillId="0" borderId="0" xfId="0" applyFont="1" applyFill="1" applyAlignment="1">
      <alignment wrapText="1"/>
    </xf>
    <xf numFmtId="0" fontId="48" fillId="0" borderId="2" xfId="0" applyFont="1" applyBorder="1" applyAlignment="1">
      <alignment horizontal="center"/>
    </xf>
    <xf numFmtId="0" fontId="0" fillId="0" borderId="0" xfId="0" applyFill="1" applyAlignment="1">
      <alignment horizontal="left" vertical="top" wrapText="1"/>
    </xf>
    <xf numFmtId="0" fontId="16" fillId="0" borderId="0" xfId="0" applyFont="1" applyFill="1" applyAlignment="1">
      <alignment wrapText="1"/>
    </xf>
    <xf numFmtId="0" fontId="1" fillId="2" borderId="0" xfId="0" applyFont="1" applyFill="1" applyAlignment="1" applyProtection="1">
      <alignment horizontal="left" vertical="top" wrapText="1"/>
      <protection locked="0"/>
    </xf>
    <xf numFmtId="14" fontId="1" fillId="2" borderId="0" xfId="0" applyNumberFormat="1" applyFont="1" applyFill="1" applyAlignment="1" applyProtection="1">
      <alignment horizontal="left" vertical="top" wrapText="1"/>
      <protection locked="0"/>
    </xf>
    <xf numFmtId="0" fontId="61" fillId="0" borderId="0" xfId="0" applyFont="1" applyAlignment="1">
      <alignment horizontal="right"/>
    </xf>
    <xf numFmtId="0" fontId="2" fillId="0" borderId="0" xfId="0" applyFont="1" applyProtection="1">
      <protection hidden="1"/>
    </xf>
    <xf numFmtId="0" fontId="0" fillId="0" borderId="0" xfId="0" applyProtection="1">
      <protection hidden="1"/>
    </xf>
    <xf numFmtId="0" fontId="61" fillId="0" borderId="0" xfId="0" applyFont="1" applyAlignment="1" applyProtection="1">
      <alignment horizontal="right"/>
      <protection hidden="1"/>
    </xf>
    <xf numFmtId="0" fontId="4" fillId="0" borderId="0" xfId="0" applyFont="1" applyProtection="1">
      <protection hidden="1"/>
    </xf>
    <xf numFmtId="0" fontId="28" fillId="0" borderId="0" xfId="0" applyFont="1" applyFill="1" applyBorder="1" applyAlignment="1" applyProtection="1">
      <alignment horizontal="left" vertical="top"/>
      <protection hidden="1"/>
    </xf>
    <xf numFmtId="0" fontId="8" fillId="0" borderId="0" xfId="0" applyFont="1" applyProtection="1">
      <protection hidden="1"/>
    </xf>
    <xf numFmtId="0" fontId="0" fillId="0" borderId="0" xfId="0" applyAlignment="1" applyProtection="1">
      <alignment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20" fillId="0" borderId="0" xfId="0" applyFont="1" applyFill="1" applyBorder="1" applyAlignment="1" applyProtection="1">
      <alignment horizontal="left" vertical="top"/>
      <protection hidden="1"/>
    </xf>
    <xf numFmtId="0" fontId="3" fillId="8" borderId="33" xfId="0" applyFont="1" applyFill="1" applyBorder="1" applyProtection="1">
      <protection hidden="1"/>
    </xf>
    <xf numFmtId="0" fontId="0" fillId="8" borderId="39" xfId="0" applyFill="1" applyBorder="1" applyProtection="1">
      <protection hidden="1"/>
    </xf>
    <xf numFmtId="0" fontId="0" fillId="8" borderId="40" xfId="0" applyFill="1" applyBorder="1" applyProtection="1">
      <protection hidden="1"/>
    </xf>
    <xf numFmtId="0" fontId="37" fillId="8" borderId="11" xfId="0" applyFont="1" applyFill="1" applyBorder="1" applyAlignment="1" applyProtection="1">
      <alignment vertical="top"/>
      <protection hidden="1"/>
    </xf>
    <xf numFmtId="0" fontId="37" fillId="8" borderId="0" xfId="0" applyFont="1" applyFill="1" applyBorder="1" applyAlignment="1" applyProtection="1">
      <alignment vertical="top"/>
      <protection hidden="1"/>
    </xf>
    <xf numFmtId="0" fontId="37" fillId="8" borderId="13" xfId="0" applyFont="1" applyFill="1" applyBorder="1" applyAlignment="1" applyProtection="1">
      <alignment vertical="top"/>
      <protection hidden="1"/>
    </xf>
    <xf numFmtId="0" fontId="0" fillId="8" borderId="11" xfId="0" applyFill="1" applyBorder="1" applyProtection="1">
      <protection hidden="1"/>
    </xf>
    <xf numFmtId="0" fontId="0" fillId="8" borderId="0" xfId="0" applyFill="1" applyBorder="1" applyProtection="1">
      <protection hidden="1"/>
    </xf>
    <xf numFmtId="0" fontId="0" fillId="8" borderId="13" xfId="0" applyFill="1" applyBorder="1" applyProtection="1">
      <protection hidden="1"/>
    </xf>
    <xf numFmtId="0" fontId="1" fillId="8" borderId="11" xfId="0" applyFont="1" applyFill="1" applyBorder="1" applyProtection="1">
      <protection hidden="1"/>
    </xf>
    <xf numFmtId="0" fontId="1" fillId="8" borderId="0" xfId="0" applyFont="1" applyFill="1" applyBorder="1" applyProtection="1">
      <protection hidden="1"/>
    </xf>
    <xf numFmtId="0" fontId="0" fillId="8" borderId="0" xfId="0" applyFill="1" applyProtection="1">
      <protection hidden="1"/>
    </xf>
    <xf numFmtId="0" fontId="1" fillId="11" borderId="1" xfId="0" applyFont="1" applyFill="1" applyBorder="1" applyAlignment="1" applyProtection="1">
      <alignment horizontal="center"/>
      <protection locked="0" hidden="1"/>
    </xf>
    <xf numFmtId="0" fontId="36" fillId="8" borderId="0" xfId="0" applyFont="1" applyFill="1" applyBorder="1" applyProtection="1">
      <protection hidden="1"/>
    </xf>
    <xf numFmtId="0" fontId="38" fillId="0" borderId="0" xfId="0" applyFont="1" applyProtection="1">
      <protection hidden="1"/>
    </xf>
    <xf numFmtId="0" fontId="1" fillId="8" borderId="0" xfId="0" applyFont="1" applyFill="1" applyBorder="1" applyAlignment="1" applyProtection="1">
      <alignment horizontal="center"/>
      <protection hidden="1"/>
    </xf>
    <xf numFmtId="0" fontId="1" fillId="8" borderId="14" xfId="0" applyFont="1" applyFill="1" applyBorder="1" applyProtection="1">
      <protection hidden="1"/>
    </xf>
    <xf numFmtId="0" fontId="1" fillId="8" borderId="10" xfId="0" applyFont="1" applyFill="1" applyBorder="1" applyProtection="1">
      <protection hidden="1"/>
    </xf>
    <xf numFmtId="0" fontId="0" fillId="8" borderId="10" xfId="0" applyFill="1" applyBorder="1" applyProtection="1">
      <protection hidden="1"/>
    </xf>
    <xf numFmtId="0" fontId="1" fillId="8" borderId="10" xfId="0" applyFont="1" applyFill="1" applyBorder="1" applyAlignment="1" applyProtection="1">
      <alignment horizontal="center"/>
      <protection hidden="1"/>
    </xf>
    <xf numFmtId="0" fontId="36" fillId="8" borderId="10" xfId="0" applyFont="1" applyFill="1" applyBorder="1" applyProtection="1">
      <protection hidden="1"/>
    </xf>
    <xf numFmtId="0" fontId="0" fillId="8" borderId="15" xfId="0" applyFill="1" applyBorder="1" applyProtection="1">
      <protection hidden="1"/>
    </xf>
    <xf numFmtId="0" fontId="1" fillId="0" borderId="11" xfId="0" applyFont="1" applyBorder="1" applyProtection="1">
      <protection hidden="1"/>
    </xf>
    <xf numFmtId="0" fontId="0" fillId="0" borderId="39" xfId="0" applyBorder="1" applyProtection="1">
      <protection hidden="1"/>
    </xf>
    <xf numFmtId="0" fontId="0" fillId="0" borderId="0" xfId="0" applyBorder="1" applyProtection="1">
      <protection hidden="1"/>
    </xf>
    <xf numFmtId="0" fontId="0" fillId="0" borderId="13" xfId="0" applyBorder="1" applyProtection="1">
      <protection hidden="1"/>
    </xf>
    <xf numFmtId="0" fontId="25" fillId="0" borderId="0" xfId="0" applyFont="1" applyBorder="1" applyProtection="1">
      <protection hidden="1"/>
    </xf>
    <xf numFmtId="0" fontId="1" fillId="0" borderId="0" xfId="0" applyFont="1" applyBorder="1" applyProtection="1">
      <protection hidden="1"/>
    </xf>
    <xf numFmtId="0" fontId="1" fillId="0" borderId="0"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1" fillId="0" borderId="0" xfId="0" applyFont="1" applyBorder="1" applyAlignment="1" applyProtection="1">
      <alignment horizontal="center" wrapText="1"/>
      <protection hidden="1"/>
    </xf>
    <xf numFmtId="0" fontId="1" fillId="0" borderId="0" xfId="0" applyFont="1" applyFill="1" applyBorder="1" applyAlignment="1" applyProtection="1">
      <alignment horizontal="center" wrapText="1"/>
      <protection hidden="1"/>
    </xf>
    <xf numFmtId="0" fontId="1" fillId="0" borderId="13" xfId="0" applyFont="1" applyFill="1" applyBorder="1" applyAlignment="1" applyProtection="1">
      <alignment horizontal="center" wrapText="1"/>
      <protection hidden="1"/>
    </xf>
    <xf numFmtId="0" fontId="1" fillId="0" borderId="2" xfId="0" applyFont="1" applyFill="1" applyBorder="1" applyAlignment="1" applyProtection="1">
      <alignment horizontal="left" vertical="top"/>
      <protection hidden="1"/>
    </xf>
    <xf numFmtId="0" fontId="1" fillId="0" borderId="2" xfId="0" applyFont="1" applyBorder="1" applyAlignment="1" applyProtection="1">
      <alignment horizontal="center" wrapText="1"/>
      <protection hidden="1"/>
    </xf>
    <xf numFmtId="0" fontId="0" fillId="0" borderId="2" xfId="0" applyBorder="1" applyProtection="1">
      <protection hidden="1"/>
    </xf>
    <xf numFmtId="0" fontId="1" fillId="0" borderId="2" xfId="0" applyFont="1" applyBorder="1" applyAlignment="1" applyProtection="1">
      <alignment horizontal="center"/>
      <protection hidden="1"/>
    </xf>
    <xf numFmtId="0" fontId="24" fillId="0" borderId="2" xfId="0" applyFont="1" applyBorder="1" applyAlignment="1" applyProtection="1">
      <alignment horizontal="center" wrapText="1"/>
      <protection hidden="1"/>
    </xf>
    <xf numFmtId="0" fontId="1" fillId="0" borderId="2" xfId="0" applyFont="1" applyFill="1" applyBorder="1" applyAlignment="1" applyProtection="1">
      <alignment horizontal="center" wrapText="1"/>
      <protection hidden="1"/>
    </xf>
    <xf numFmtId="0" fontId="60" fillId="0" borderId="12" xfId="3" applyBorder="1" applyAlignment="1" applyProtection="1">
      <alignment horizontal="center" wrapText="1"/>
      <protection hidden="1"/>
    </xf>
    <xf numFmtId="0" fontId="6" fillId="0" borderId="0" xfId="0" applyFont="1" applyFill="1" applyBorder="1" applyAlignment="1" applyProtection="1">
      <alignment horizontal="left"/>
      <protection hidden="1"/>
    </xf>
    <xf numFmtId="0" fontId="24" fillId="0" borderId="0" xfId="0" applyFont="1" applyBorder="1" applyAlignment="1" applyProtection="1">
      <alignment horizontal="center" wrapText="1"/>
      <protection hidden="1"/>
    </xf>
    <xf numFmtId="0" fontId="24" fillId="0" borderId="13" xfId="0" applyFont="1" applyBorder="1" applyAlignment="1" applyProtection="1">
      <alignment horizontal="center" wrapText="1"/>
      <protection hidden="1"/>
    </xf>
    <xf numFmtId="5" fontId="0" fillId="0" borderId="0" xfId="0" applyNumberFormat="1" applyBorder="1" applyProtection="1">
      <protection hidden="1"/>
    </xf>
    <xf numFmtId="9" fontId="0" fillId="0" borderId="0" xfId="1" applyFont="1" applyBorder="1" applyProtection="1">
      <protection hidden="1"/>
    </xf>
    <xf numFmtId="9" fontId="0" fillId="0" borderId="0" xfId="1" applyFont="1" applyBorder="1" applyAlignment="1" applyProtection="1">
      <alignment horizontal="center"/>
      <protection hidden="1"/>
    </xf>
    <xf numFmtId="0" fontId="3" fillId="0" borderId="11" xfId="0" applyFont="1" applyBorder="1" applyProtection="1">
      <protection hidden="1"/>
    </xf>
    <xf numFmtId="0" fontId="1" fillId="0" borderId="11" xfId="0" applyFont="1" applyBorder="1" applyAlignment="1" applyProtection="1">
      <alignment horizontal="center"/>
      <protection hidden="1"/>
    </xf>
    <xf numFmtId="0" fontId="21" fillId="0" borderId="14" xfId="0" applyFont="1" applyBorder="1" applyProtection="1">
      <protection hidden="1"/>
    </xf>
    <xf numFmtId="0" fontId="0" fillId="0" borderId="10" xfId="0" applyBorder="1" applyProtection="1">
      <protection hidden="1"/>
    </xf>
    <xf numFmtId="9" fontId="0" fillId="0" borderId="10" xfId="1" applyFont="1" applyBorder="1" applyAlignment="1" applyProtection="1">
      <alignment horizontal="center"/>
      <protection hidden="1"/>
    </xf>
    <xf numFmtId="0" fontId="0" fillId="0" borderId="15" xfId="0" applyBorder="1" applyProtection="1">
      <protection hidden="1"/>
    </xf>
    <xf numFmtId="0" fontId="21" fillId="0" borderId="0" xfId="0" applyFont="1" applyBorder="1" applyProtection="1">
      <protection hidden="1"/>
    </xf>
    <xf numFmtId="9" fontId="0" fillId="0" borderId="0" xfId="1" applyFont="1" applyAlignment="1" applyProtection="1">
      <alignment horizontal="center"/>
      <protection hidden="1"/>
    </xf>
    <xf numFmtId="9" fontId="0" fillId="0" borderId="12" xfId="0" applyNumberFormat="1" applyFill="1" applyBorder="1" applyProtection="1">
      <protection hidden="1"/>
    </xf>
    <xf numFmtId="9" fontId="0" fillId="0" borderId="13" xfId="0" applyNumberFormat="1" applyFill="1" applyBorder="1" applyProtection="1">
      <protection hidden="1"/>
    </xf>
    <xf numFmtId="0" fontId="0" fillId="0" borderId="0" xfId="0" applyBorder="1" applyAlignment="1" applyProtection="1">
      <protection hidden="1"/>
    </xf>
    <xf numFmtId="0" fontId="25" fillId="0" borderId="0" xfId="0" applyFont="1" applyBorder="1" applyAlignment="1" applyProtection="1">
      <alignment horizontal="right"/>
      <protection hidden="1"/>
    </xf>
    <xf numFmtId="0" fontId="0" fillId="0" borderId="13" xfId="0" applyFill="1" applyBorder="1" applyProtection="1">
      <protection hidden="1"/>
    </xf>
    <xf numFmtId="0" fontId="1" fillId="0" borderId="11" xfId="0" applyFont="1" applyFill="1" applyBorder="1" applyProtection="1">
      <protection hidden="1"/>
    </xf>
    <xf numFmtId="0" fontId="1" fillId="0" borderId="0" xfId="0" applyFont="1" applyFill="1" applyBorder="1" applyProtection="1">
      <protection hidden="1"/>
    </xf>
    <xf numFmtId="0" fontId="0" fillId="0" borderId="0" xfId="0" applyFill="1" applyBorder="1" applyProtection="1">
      <protection hidden="1"/>
    </xf>
    <xf numFmtId="0" fontId="0" fillId="0" borderId="0" xfId="0" applyFill="1" applyBorder="1" applyAlignment="1" applyProtection="1">
      <alignment horizontal="left"/>
      <protection hidden="1"/>
    </xf>
    <xf numFmtId="0" fontId="0" fillId="0" borderId="13" xfId="0" applyFill="1" applyBorder="1" applyAlignment="1" applyProtection="1">
      <alignment horizontal="left"/>
      <protection hidden="1"/>
    </xf>
    <xf numFmtId="0" fontId="0" fillId="0" borderId="0" xfId="0" applyFill="1" applyProtection="1">
      <protection hidden="1"/>
    </xf>
    <xf numFmtId="0" fontId="0" fillId="0" borderId="11" xfId="0" applyBorder="1" applyProtection="1">
      <protection hidden="1"/>
    </xf>
    <xf numFmtId="0" fontId="1" fillId="0" borderId="0" xfId="0" applyFont="1" applyBorder="1" applyAlignment="1" applyProtection="1">
      <alignment horizontal="left"/>
      <protection hidden="1"/>
    </xf>
    <xf numFmtId="0" fontId="12" fillId="0" borderId="0" xfId="0" applyFont="1" applyBorder="1" applyAlignment="1" applyProtection="1">
      <alignment horizontal="center" wrapText="1"/>
      <protection hidden="1"/>
    </xf>
    <xf numFmtId="0" fontId="31" fillId="0" borderId="0" xfId="0" applyFont="1" applyBorder="1" applyAlignment="1" applyProtection="1">
      <alignment horizontal="center" wrapText="1"/>
      <protection hidden="1"/>
    </xf>
    <xf numFmtId="0" fontId="1" fillId="0" borderId="2" xfId="0" applyFont="1" applyBorder="1" applyAlignment="1" applyProtection="1">
      <alignment horizontal="left"/>
      <protection hidden="1"/>
    </xf>
    <xf numFmtId="0" fontId="24" fillId="0" borderId="12" xfId="0" applyFont="1" applyBorder="1" applyAlignment="1" applyProtection="1">
      <alignment horizontal="center" wrapText="1"/>
      <protection hidden="1"/>
    </xf>
    <xf numFmtId="0" fontId="5" fillId="0" borderId="11" xfId="0" applyFont="1" applyFill="1" applyBorder="1" applyAlignment="1" applyProtection="1">
      <alignment horizontal="center" vertical="top"/>
      <protection hidden="1"/>
    </xf>
    <xf numFmtId="0" fontId="0" fillId="0" borderId="0" xfId="0" applyFont="1" applyFill="1" applyBorder="1" applyAlignment="1" applyProtection="1">
      <alignment horizontal="left" vertical="top" wrapText="1"/>
      <protection hidden="1"/>
    </xf>
    <xf numFmtId="0" fontId="16" fillId="0" borderId="0" xfId="0" applyFont="1" applyFill="1" applyBorder="1" applyAlignment="1" applyProtection="1">
      <alignment horizontal="left" vertical="top"/>
      <protection hidden="1"/>
    </xf>
    <xf numFmtId="0" fontId="0" fillId="0" borderId="0" xfId="0" applyFont="1" applyFill="1" applyBorder="1" applyAlignment="1" applyProtection="1">
      <alignment horizontal="left" vertical="top"/>
      <protection hidden="1"/>
    </xf>
    <xf numFmtId="44" fontId="0" fillId="0" borderId="0" xfId="0" applyNumberFormat="1" applyFill="1" applyBorder="1" applyAlignment="1" applyProtection="1">
      <alignment horizontal="left" vertical="top"/>
      <protection hidden="1"/>
    </xf>
    <xf numFmtId="44" fontId="15" fillId="0" borderId="0" xfId="0" applyNumberFormat="1" applyFont="1" applyFill="1" applyBorder="1" applyAlignment="1" applyProtection="1">
      <alignment horizontal="left" vertical="top" wrapText="1"/>
      <protection hidden="1"/>
    </xf>
    <xf numFmtId="44" fontId="15" fillId="0" borderId="13" xfId="0" applyNumberFormat="1" applyFont="1" applyFill="1" applyBorder="1" applyAlignment="1" applyProtection="1">
      <alignment horizontal="left" vertical="top" wrapText="1"/>
      <protection hidden="1"/>
    </xf>
    <xf numFmtId="0" fontId="0" fillId="0" borderId="0" xfId="0" applyFont="1" applyFill="1" applyBorder="1" applyAlignment="1" applyProtection="1">
      <alignment horizontal="left" vertical="center"/>
      <protection hidden="1"/>
    </xf>
    <xf numFmtId="0" fontId="24" fillId="0"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left" vertical="top"/>
      <protection hidden="1"/>
    </xf>
    <xf numFmtId="0" fontId="0" fillId="0" borderId="14" xfId="0" applyBorder="1" applyProtection="1">
      <protection hidden="1"/>
    </xf>
    <xf numFmtId="0" fontId="51" fillId="0" borderId="0" xfId="0" applyFont="1" applyFill="1" applyProtection="1">
      <protection hidden="1"/>
    </xf>
    <xf numFmtId="0" fontId="33" fillId="0" borderId="0" xfId="0" applyFont="1" applyFill="1" applyProtection="1">
      <protection hidden="1"/>
    </xf>
    <xf numFmtId="0" fontId="52" fillId="0" borderId="0" xfId="0" applyFont="1" applyFill="1" applyProtection="1">
      <protection hidden="1"/>
    </xf>
    <xf numFmtId="0" fontId="53" fillId="0" borderId="0" xfId="0" applyFont="1" applyFill="1" applyAlignment="1" applyProtection="1">
      <alignment horizontal="left"/>
      <protection hidden="1"/>
    </xf>
    <xf numFmtId="0" fontId="52" fillId="0" borderId="0" xfId="0" applyFont="1" applyFill="1" applyAlignment="1" applyProtection="1">
      <alignment horizontal="left"/>
      <protection hidden="1"/>
    </xf>
    <xf numFmtId="0" fontId="1" fillId="0" borderId="0" xfId="0" applyFont="1" applyFill="1" applyAlignment="1" applyProtection="1">
      <alignment horizontal="left"/>
      <protection hidden="1"/>
    </xf>
    <xf numFmtId="0" fontId="37" fillId="8" borderId="0" xfId="0" applyFont="1" applyFill="1" applyBorder="1" applyAlignment="1" applyProtection="1">
      <alignment vertical="top" wrapText="1"/>
      <protection hidden="1"/>
    </xf>
    <xf numFmtId="0" fontId="37" fillId="8" borderId="13" xfId="0" applyFont="1" applyFill="1" applyBorder="1" applyAlignment="1" applyProtection="1">
      <alignment vertical="top" wrapText="1"/>
      <protection hidden="1"/>
    </xf>
    <xf numFmtId="0" fontId="27" fillId="11" borderId="1" xfId="0" applyFont="1" applyFill="1" applyBorder="1" applyAlignment="1" applyProtection="1">
      <alignment horizontal="center"/>
      <protection locked="0" hidden="1"/>
    </xf>
    <xf numFmtId="0" fontId="16" fillId="8" borderId="13" xfId="0" applyFont="1" applyFill="1" applyBorder="1" applyProtection="1">
      <protection hidden="1"/>
    </xf>
    <xf numFmtId="0" fontId="27" fillId="8" borderId="0" xfId="0" applyFont="1" applyFill="1" applyBorder="1" applyAlignment="1" applyProtection="1">
      <alignment horizontal="center"/>
      <protection hidden="1"/>
    </xf>
    <xf numFmtId="0" fontId="20" fillId="0" borderId="0" xfId="0" applyFont="1" applyProtection="1">
      <protection hidden="1"/>
    </xf>
    <xf numFmtId="0" fontId="56" fillId="0" borderId="0" xfId="0" applyFont="1" applyProtection="1">
      <protection hidden="1"/>
    </xf>
    <xf numFmtId="0" fontId="36" fillId="8" borderId="15" xfId="0" applyFont="1" applyFill="1" applyBorder="1" applyProtection="1">
      <protection hidden="1"/>
    </xf>
    <xf numFmtId="0" fontId="1" fillId="0" borderId="0" xfId="0" applyFont="1" applyFill="1" applyBorder="1" applyAlignment="1" applyProtection="1">
      <alignment horizontal="center"/>
      <protection hidden="1"/>
    </xf>
    <xf numFmtId="0" fontId="1" fillId="0" borderId="13" xfId="0" applyFont="1" applyFill="1" applyBorder="1" applyAlignment="1" applyProtection="1">
      <alignment horizontal="center"/>
      <protection hidden="1"/>
    </xf>
    <xf numFmtId="0" fontId="1" fillId="0" borderId="13" xfId="0" applyFont="1" applyBorder="1" applyAlignment="1" applyProtection="1">
      <alignment horizontal="center" wrapText="1"/>
      <protection hidden="1"/>
    </xf>
    <xf numFmtId="0" fontId="1" fillId="0" borderId="12" xfId="0" applyFont="1" applyBorder="1" applyAlignment="1" applyProtection="1">
      <alignment horizontal="center" wrapText="1"/>
      <protection hidden="1"/>
    </xf>
    <xf numFmtId="0" fontId="54" fillId="0" borderId="0" xfId="0" applyFont="1" applyProtection="1">
      <protection hidden="1"/>
    </xf>
    <xf numFmtId="0" fontId="27" fillId="0" borderId="11" xfId="0" applyFont="1" applyBorder="1" applyProtection="1">
      <protection hidden="1"/>
    </xf>
    <xf numFmtId="0" fontId="1" fillId="0" borderId="0" xfId="0" applyFont="1" applyFill="1" applyBorder="1" applyAlignment="1" applyProtection="1">
      <alignment horizontal="left" vertical="top"/>
      <protection hidden="1"/>
    </xf>
    <xf numFmtId="0" fontId="50" fillId="0" borderId="0" xfId="0" applyFont="1" applyProtection="1">
      <protection hidden="1"/>
    </xf>
    <xf numFmtId="3" fontId="16" fillId="0" borderId="0" xfId="0" applyNumberFormat="1" applyFont="1" applyFill="1" applyBorder="1" applyAlignment="1" applyProtection="1">
      <alignment horizontal="right" vertical="top"/>
      <protection hidden="1"/>
    </xf>
    <xf numFmtId="3" fontId="0" fillId="0" borderId="0" xfId="0" applyNumberFormat="1" applyFont="1" applyFill="1" applyBorder="1" applyAlignment="1" applyProtection="1">
      <alignment horizontal="right" vertical="top"/>
      <protection hidden="1"/>
    </xf>
    <xf numFmtId="3" fontId="0" fillId="0" borderId="13" xfId="0" applyNumberFormat="1" applyFont="1" applyFill="1" applyBorder="1" applyAlignment="1" applyProtection="1">
      <alignment horizontal="right" vertical="top"/>
      <protection hidden="1"/>
    </xf>
    <xf numFmtId="0" fontId="24" fillId="0" borderId="0" xfId="0" applyFont="1" applyFill="1" applyBorder="1" applyAlignment="1" applyProtection="1">
      <alignment vertical="center"/>
      <protection hidden="1"/>
    </xf>
    <xf numFmtId="44" fontId="0" fillId="0" borderId="0" xfId="2" applyNumberFormat="1" applyFont="1" applyBorder="1" applyAlignment="1" applyProtection="1">
      <alignment horizontal="right"/>
      <protection hidden="1"/>
    </xf>
    <xf numFmtId="44" fontId="0" fillId="0" borderId="0" xfId="0" applyNumberFormat="1" applyBorder="1" applyAlignment="1" applyProtection="1">
      <alignment horizontal="right"/>
      <protection hidden="1"/>
    </xf>
    <xf numFmtId="44" fontId="0" fillId="0" borderId="53" xfId="2" applyNumberFormat="1" applyFont="1" applyBorder="1" applyAlignment="1" applyProtection="1">
      <alignment horizontal="right"/>
      <protection hidden="1"/>
    </xf>
    <xf numFmtId="3" fontId="22" fillId="0" borderId="0" xfId="0" applyNumberFormat="1" applyFont="1" applyFill="1" applyBorder="1" applyAlignment="1" applyProtection="1">
      <alignment horizontal="right" vertical="top"/>
      <protection hidden="1"/>
    </xf>
    <xf numFmtId="44" fontId="0" fillId="0" borderId="0" xfId="2" applyFont="1" applyFill="1" applyBorder="1" applyAlignment="1" applyProtection="1">
      <alignment horizontal="right" vertical="top"/>
      <protection hidden="1"/>
    </xf>
    <xf numFmtId="44" fontId="0" fillId="0" borderId="13" xfId="2" applyFont="1" applyFill="1" applyBorder="1" applyAlignment="1" applyProtection="1">
      <alignment horizontal="right" vertical="top"/>
      <protection hidden="1"/>
    </xf>
    <xf numFmtId="44" fontId="0" fillId="0" borderId="13" xfId="2" applyNumberFormat="1" applyFont="1" applyBorder="1" applyAlignment="1" applyProtection="1">
      <alignment horizontal="right"/>
      <protection hidden="1"/>
    </xf>
    <xf numFmtId="9" fontId="0" fillId="0" borderId="13" xfId="1" applyFont="1" applyBorder="1" applyProtection="1">
      <protection hidden="1"/>
    </xf>
    <xf numFmtId="0" fontId="0" fillId="0" borderId="0" xfId="0" applyFont="1" applyBorder="1" applyProtection="1">
      <protection hidden="1"/>
    </xf>
    <xf numFmtId="9" fontId="0" fillId="0" borderId="13" xfId="1" applyFont="1" applyBorder="1" applyAlignment="1" applyProtection="1">
      <alignment horizontal="center"/>
      <protection hidden="1"/>
    </xf>
    <xf numFmtId="9" fontId="5" fillId="0" borderId="2" xfId="1" applyFont="1" applyBorder="1" applyAlignment="1" applyProtection="1">
      <alignment horizontal="center" vertical="center"/>
      <protection hidden="1"/>
    </xf>
    <xf numFmtId="9" fontId="5" fillId="0" borderId="12" xfId="1" applyFont="1" applyBorder="1" applyAlignment="1" applyProtection="1">
      <alignment horizontal="center" vertical="center"/>
      <protection hidden="1"/>
    </xf>
    <xf numFmtId="9" fontId="5" fillId="0" borderId="0" xfId="1" applyFont="1" applyBorder="1" applyAlignment="1" applyProtection="1">
      <alignment horizontal="center" vertical="center"/>
      <protection hidden="1"/>
    </xf>
    <xf numFmtId="0" fontId="5" fillId="0" borderId="0" xfId="0" applyFont="1" applyBorder="1" applyAlignment="1" applyProtection="1">
      <alignment horizontal="right"/>
      <protection hidden="1"/>
    </xf>
    <xf numFmtId="0" fontId="24" fillId="0" borderId="13" xfId="0" applyFont="1" applyFill="1" applyBorder="1" applyAlignment="1" applyProtection="1">
      <alignment vertical="center"/>
      <protection hidden="1"/>
    </xf>
    <xf numFmtId="0" fontId="24" fillId="0" borderId="0" xfId="0" applyFont="1" applyBorder="1" applyAlignment="1" applyProtection="1">
      <protection hidden="1"/>
    </xf>
    <xf numFmtId="9" fontId="1" fillId="0" borderId="0" xfId="1" applyFont="1" applyBorder="1" applyAlignment="1" applyProtection="1">
      <alignment horizontal="center"/>
      <protection hidden="1"/>
    </xf>
    <xf numFmtId="9" fontId="1" fillId="0" borderId="13" xfId="1" applyFont="1" applyBorder="1" applyAlignment="1" applyProtection="1">
      <alignment horizontal="center"/>
      <protection hidden="1"/>
    </xf>
    <xf numFmtId="0" fontId="1" fillId="0" borderId="2" xfId="0" applyFont="1" applyBorder="1" applyProtection="1">
      <protection hidden="1"/>
    </xf>
    <xf numFmtId="0" fontId="5" fillId="0" borderId="2" xfId="0" applyFont="1" applyBorder="1" applyAlignment="1" applyProtection="1">
      <alignment horizontal="center"/>
      <protection hidden="1"/>
    </xf>
    <xf numFmtId="9" fontId="1" fillId="0" borderId="2" xfId="1" applyFont="1" applyBorder="1" applyAlignment="1" applyProtection="1">
      <alignment horizontal="center"/>
      <protection hidden="1"/>
    </xf>
    <xf numFmtId="0" fontId="35" fillId="0" borderId="0" xfId="0" applyFont="1" applyBorder="1" applyProtection="1">
      <protection hidden="1"/>
    </xf>
    <xf numFmtId="0" fontId="0" fillId="0" borderId="0" xfId="0" applyBorder="1" applyAlignment="1" applyProtection="1">
      <alignment horizontal="right"/>
      <protection hidden="1"/>
    </xf>
    <xf numFmtId="44" fontId="16" fillId="0" borderId="1" xfId="0" applyNumberFormat="1" applyFont="1" applyFill="1" applyBorder="1" applyAlignment="1" applyProtection="1">
      <alignment horizontal="right" vertical="top"/>
      <protection hidden="1"/>
    </xf>
    <xf numFmtId="9" fontId="0" fillId="0" borderId="0" xfId="1" applyFont="1" applyBorder="1" applyAlignment="1" applyProtection="1">
      <alignment horizontal="right"/>
      <protection hidden="1"/>
    </xf>
    <xf numFmtId="9" fontId="0" fillId="0" borderId="13" xfId="1" applyFont="1" applyFill="1" applyBorder="1" applyAlignment="1" applyProtection="1">
      <alignment horizontal="center"/>
      <protection hidden="1"/>
    </xf>
    <xf numFmtId="44" fontId="16" fillId="0" borderId="1" xfId="2" applyNumberFormat="1" applyFont="1" applyFill="1" applyBorder="1" applyAlignment="1" applyProtection="1">
      <alignment horizontal="right" vertical="top"/>
      <protection hidden="1"/>
    </xf>
    <xf numFmtId="0" fontId="35" fillId="0" borderId="10" xfId="0" applyFont="1" applyBorder="1" applyProtection="1">
      <protection hidden="1"/>
    </xf>
    <xf numFmtId="3" fontId="16" fillId="0" borderId="10" xfId="0" applyNumberFormat="1" applyFont="1" applyFill="1" applyBorder="1" applyAlignment="1" applyProtection="1">
      <alignment horizontal="right" vertical="top"/>
      <protection hidden="1"/>
    </xf>
    <xf numFmtId="9" fontId="0" fillId="0" borderId="10" xfId="1" applyFont="1" applyBorder="1" applyProtection="1">
      <protection hidden="1"/>
    </xf>
    <xf numFmtId="9" fontId="0" fillId="0" borderId="15" xfId="1" applyFont="1" applyBorder="1" applyAlignment="1" applyProtection="1">
      <alignment horizontal="center"/>
      <protection hidden="1"/>
    </xf>
    <xf numFmtId="0" fontId="22" fillId="0" borderId="13" xfId="0" applyFont="1" applyFill="1" applyBorder="1" applyAlignment="1" applyProtection="1">
      <alignment horizontal="left" vertical="top"/>
      <protection hidden="1"/>
    </xf>
    <xf numFmtId="0" fontId="50" fillId="0" borderId="0" xfId="0" applyFont="1" applyAlignment="1" applyProtection="1">
      <protection hidden="1"/>
    </xf>
    <xf numFmtId="0" fontId="1" fillId="0" borderId="10" xfId="0" applyFont="1" applyFill="1" applyBorder="1" applyAlignment="1" applyProtection="1">
      <alignment horizontal="left" vertical="top"/>
      <protection hidden="1"/>
    </xf>
    <xf numFmtId="0" fontId="22" fillId="0" borderId="10" xfId="0" applyFont="1" applyFill="1" applyBorder="1" applyAlignment="1" applyProtection="1">
      <alignment horizontal="left" vertical="top"/>
      <protection hidden="1"/>
    </xf>
    <xf numFmtId="0" fontId="0" fillId="0" borderId="15" xfId="0" applyFont="1" applyFill="1" applyBorder="1" applyAlignment="1" applyProtection="1">
      <alignment horizontal="left" vertical="top"/>
      <protection hidden="1"/>
    </xf>
    <xf numFmtId="0" fontId="58" fillId="0" borderId="0" xfId="0" applyFont="1" applyProtection="1">
      <protection hidden="1"/>
    </xf>
    <xf numFmtId="0" fontId="20" fillId="0" borderId="0" xfId="0" quotePrefix="1" applyFont="1" applyProtection="1">
      <protection hidden="1"/>
    </xf>
    <xf numFmtId="9" fontId="0" fillId="0" borderId="0" xfId="1" applyNumberFormat="1" applyFont="1" applyBorder="1" applyProtection="1">
      <protection hidden="1"/>
    </xf>
    <xf numFmtId="0" fontId="49" fillId="0" borderId="0" xfId="0" applyFont="1" applyProtection="1">
      <protection hidden="1"/>
    </xf>
    <xf numFmtId="0" fontId="0" fillId="0" borderId="0" xfId="1" applyNumberFormat="1" applyFont="1" applyBorder="1" applyAlignment="1" applyProtection="1">
      <alignment horizontal="center"/>
      <protection hidden="1"/>
    </xf>
    <xf numFmtId="0" fontId="1" fillId="0" borderId="2" xfId="0" applyFont="1" applyBorder="1" applyAlignment="1" applyProtection="1">
      <alignment horizontal="left" wrapText="1"/>
      <protection hidden="1"/>
    </xf>
    <xf numFmtId="44" fontId="0" fillId="0" borderId="0" xfId="0" applyNumberFormat="1" applyProtection="1">
      <protection hidden="1"/>
    </xf>
    <xf numFmtId="0" fontId="0" fillId="0" borderId="10" xfId="0" applyFill="1" applyBorder="1" applyProtection="1">
      <protection hidden="1"/>
    </xf>
    <xf numFmtId="0" fontId="36" fillId="0" borderId="10" xfId="0" applyFont="1" applyFill="1" applyBorder="1" applyProtection="1">
      <protection hidden="1"/>
    </xf>
    <xf numFmtId="9" fontId="5" fillId="0" borderId="13" xfId="1" applyFont="1" applyBorder="1" applyAlignment="1" applyProtection="1">
      <alignment horizontal="center" vertical="center"/>
      <protection hidden="1"/>
    </xf>
    <xf numFmtId="0" fontId="50" fillId="0" borderId="0" xfId="0" applyFont="1" applyFill="1" applyBorder="1" applyAlignment="1" applyProtection="1">
      <alignment horizontal="left"/>
      <protection hidden="1"/>
    </xf>
    <xf numFmtId="44" fontId="16" fillId="0" borderId="5" xfId="2" applyNumberFormat="1" applyFont="1" applyFill="1" applyBorder="1" applyAlignment="1" applyProtection="1">
      <alignment horizontal="right" vertical="top"/>
      <protection hidden="1"/>
    </xf>
    <xf numFmtId="44" fontId="16" fillId="0" borderId="0" xfId="2" applyFont="1" applyFill="1" applyBorder="1" applyAlignment="1" applyProtection="1">
      <alignment horizontal="right" vertical="top"/>
      <protection hidden="1"/>
    </xf>
    <xf numFmtId="0" fontId="41" fillId="8" borderId="33" xfId="0" applyFont="1" applyFill="1" applyBorder="1" applyProtection="1">
      <protection hidden="1"/>
    </xf>
    <xf numFmtId="0" fontId="16" fillId="8" borderId="39" xfId="0" applyFont="1" applyFill="1" applyBorder="1" applyProtection="1">
      <protection hidden="1"/>
    </xf>
    <xf numFmtId="0" fontId="16" fillId="8" borderId="40" xfId="0" applyFont="1" applyFill="1" applyBorder="1" applyProtection="1">
      <protection hidden="1"/>
    </xf>
    <xf numFmtId="0" fontId="42" fillId="8" borderId="11" xfId="0" applyFont="1" applyFill="1" applyBorder="1" applyAlignment="1" applyProtection="1">
      <alignment vertical="top"/>
      <protection hidden="1"/>
    </xf>
    <xf numFmtId="0" fontId="42" fillId="8" borderId="0" xfId="0" applyFont="1" applyFill="1" applyBorder="1" applyAlignment="1" applyProtection="1">
      <alignment vertical="top" wrapText="1"/>
      <protection hidden="1"/>
    </xf>
    <xf numFmtId="0" fontId="42" fillId="8" borderId="13" xfId="0" applyFont="1" applyFill="1" applyBorder="1" applyAlignment="1" applyProtection="1">
      <alignment vertical="top" wrapText="1"/>
      <protection hidden="1"/>
    </xf>
    <xf numFmtId="0" fontId="16" fillId="8" borderId="11" xfId="0" applyFont="1" applyFill="1" applyBorder="1" applyProtection="1">
      <protection hidden="1"/>
    </xf>
    <xf numFmtId="0" fontId="16" fillId="8" borderId="0" xfId="0" applyFont="1" applyFill="1" applyBorder="1" applyProtection="1">
      <protection hidden="1"/>
    </xf>
    <xf numFmtId="0" fontId="27" fillId="8" borderId="11" xfId="0" applyFont="1" applyFill="1" applyBorder="1" applyProtection="1">
      <protection hidden="1"/>
    </xf>
    <xf numFmtId="0" fontId="27" fillId="8" borderId="0" xfId="0" applyFont="1" applyFill="1" applyBorder="1" applyProtection="1">
      <protection hidden="1"/>
    </xf>
    <xf numFmtId="0" fontId="33" fillId="0" borderId="0" xfId="0" applyFont="1" applyProtection="1">
      <protection hidden="1"/>
    </xf>
    <xf numFmtId="0" fontId="16" fillId="0" borderId="0" xfId="0" applyFont="1" applyBorder="1" applyProtection="1">
      <protection hidden="1"/>
    </xf>
    <xf numFmtId="0" fontId="16" fillId="0" borderId="2" xfId="0" applyFont="1" applyBorder="1" applyProtection="1">
      <protection hidden="1"/>
    </xf>
    <xf numFmtId="9" fontId="16" fillId="0" borderId="0" xfId="1" applyFont="1" applyBorder="1" applyAlignment="1" applyProtection="1">
      <alignment horizontal="right"/>
      <protection hidden="1"/>
    </xf>
    <xf numFmtId="0" fontId="1" fillId="8" borderId="11" xfId="0" applyFont="1" applyFill="1" applyBorder="1" applyAlignment="1" applyProtection="1">
      <alignment horizontal="right"/>
      <protection hidden="1"/>
    </xf>
    <xf numFmtId="0" fontId="1" fillId="0" borderId="0" xfId="0" applyFont="1" applyAlignment="1" applyProtection="1">
      <alignment horizontal="center"/>
      <protection hidden="1"/>
    </xf>
    <xf numFmtId="0" fontId="1" fillId="0" borderId="12" xfId="0" applyFont="1" applyFill="1" applyBorder="1" applyAlignment="1" applyProtection="1">
      <alignment horizontal="center" wrapText="1"/>
      <protection hidden="1"/>
    </xf>
    <xf numFmtId="44" fontId="0" fillId="0" borderId="13" xfId="0" applyNumberFormat="1" applyBorder="1" applyAlignment="1" applyProtection="1">
      <alignment horizontal="right"/>
      <protection hidden="1"/>
    </xf>
    <xf numFmtId="0" fontId="24" fillId="0" borderId="0" xfId="0" applyFont="1" applyBorder="1" applyAlignment="1" applyProtection="1">
      <alignment vertical="center"/>
      <protection hidden="1"/>
    </xf>
    <xf numFmtId="0" fontId="24" fillId="0" borderId="13" xfId="0" applyFont="1" applyBorder="1" applyAlignment="1" applyProtection="1">
      <alignment vertical="center"/>
      <protection hidden="1"/>
    </xf>
    <xf numFmtId="9" fontId="1" fillId="0" borderId="2" xfId="1" applyFont="1" applyBorder="1" applyAlignment="1" applyProtection="1">
      <alignment horizontal="left"/>
      <protection hidden="1"/>
    </xf>
    <xf numFmtId="9" fontId="1" fillId="0" borderId="12" xfId="1" applyFont="1" applyBorder="1" applyAlignment="1" applyProtection="1">
      <alignment horizontal="left"/>
      <protection hidden="1"/>
    </xf>
    <xf numFmtId="44" fontId="16" fillId="0" borderId="0" xfId="0" applyNumberFormat="1" applyFont="1" applyFill="1" applyBorder="1" applyAlignment="1" applyProtection="1">
      <alignment horizontal="right" vertical="top"/>
      <protection hidden="1"/>
    </xf>
    <xf numFmtId="9" fontId="0" fillId="0" borderId="13" xfId="1" applyFont="1" applyBorder="1" applyAlignment="1" applyProtection="1">
      <alignment horizontal="right"/>
      <protection hidden="1"/>
    </xf>
    <xf numFmtId="0" fontId="0" fillId="0" borderId="39" xfId="0" applyBorder="1" applyAlignment="1" applyProtection="1">
      <protection hidden="1"/>
    </xf>
    <xf numFmtId="0" fontId="0" fillId="0" borderId="40" xfId="0" applyBorder="1" applyAlignment="1" applyProtection="1">
      <protection hidden="1"/>
    </xf>
    <xf numFmtId="3" fontId="0" fillId="0" borderId="0" xfId="0" applyNumberFormat="1" applyBorder="1" applyAlignment="1" applyProtection="1">
      <alignment horizontal="right"/>
      <protection hidden="1"/>
    </xf>
    <xf numFmtId="3" fontId="0" fillId="0" borderId="13" xfId="0" applyNumberFormat="1" applyBorder="1" applyAlignment="1" applyProtection="1">
      <alignment horizontal="right"/>
      <protection hidden="1"/>
    </xf>
    <xf numFmtId="0" fontId="22" fillId="0" borderId="15" xfId="0" applyFont="1" applyFill="1" applyBorder="1" applyAlignment="1" applyProtection="1">
      <alignment horizontal="left" vertical="top"/>
      <protection hidden="1"/>
    </xf>
    <xf numFmtId="0" fontId="5" fillId="0" borderId="0" xfId="0" applyFont="1" applyBorder="1" applyAlignment="1" applyProtection="1">
      <alignment horizontal="right" vertical="top"/>
      <protection hidden="1"/>
    </xf>
    <xf numFmtId="0" fontId="4" fillId="0" borderId="0" xfId="0" applyNumberFormat="1" applyFont="1" applyProtection="1">
      <protection hidden="1"/>
    </xf>
    <xf numFmtId="0" fontId="1" fillId="8" borderId="13" xfId="0" applyFont="1" applyFill="1" applyBorder="1" applyAlignment="1" applyProtection="1">
      <alignment horizontal="center"/>
      <protection hidden="1"/>
    </xf>
    <xf numFmtId="0" fontId="1" fillId="8" borderId="15" xfId="0" applyFont="1" applyFill="1" applyBorder="1" applyAlignment="1" applyProtection="1">
      <alignment horizontal="center"/>
      <protection hidden="1"/>
    </xf>
    <xf numFmtId="44" fontId="0" fillId="0" borderId="59" xfId="2" applyNumberFormat="1" applyFont="1" applyBorder="1" applyAlignment="1" applyProtection="1">
      <alignment horizontal="right"/>
      <protection hidden="1"/>
    </xf>
    <xf numFmtId="44" fontId="0" fillId="0" borderId="59" xfId="0" applyNumberFormat="1" applyBorder="1" applyAlignment="1" applyProtection="1">
      <alignment horizontal="right"/>
      <protection hidden="1"/>
    </xf>
    <xf numFmtId="44" fontId="0" fillId="0" borderId="53" xfId="0" applyNumberFormat="1" applyBorder="1" applyAlignment="1" applyProtection="1">
      <alignment horizontal="right"/>
      <protection hidden="1"/>
    </xf>
    <xf numFmtId="0" fontId="48" fillId="0" borderId="0" xfId="0" applyFont="1" applyProtection="1">
      <protection hidden="1"/>
    </xf>
    <xf numFmtId="0" fontId="57" fillId="0" borderId="0" xfId="0" applyFont="1" applyAlignment="1" applyProtection="1">
      <alignment vertical="top" wrapText="1"/>
      <protection hidden="1"/>
    </xf>
    <xf numFmtId="0" fontId="0" fillId="0" borderId="0" xfId="0" applyAlignment="1" applyProtection="1">
      <alignment horizontal="center"/>
      <protection hidden="1"/>
    </xf>
    <xf numFmtId="0" fontId="38" fillId="0" borderId="0" xfId="0" applyFont="1" applyAlignment="1" applyProtection="1">
      <alignment horizontal="left"/>
      <protection hidden="1"/>
    </xf>
    <xf numFmtId="0" fontId="12" fillId="0" borderId="41" xfId="0" applyFont="1" applyFill="1" applyBorder="1" applyAlignment="1" applyProtection="1">
      <alignment horizontal="center" vertical="center" wrapText="1"/>
      <protection hidden="1"/>
    </xf>
    <xf numFmtId="0" fontId="31" fillId="0" borderId="42" xfId="0" applyFont="1" applyFill="1" applyBorder="1" applyAlignment="1" applyProtection="1">
      <alignment horizontal="center" vertical="center" wrapText="1"/>
      <protection hidden="1"/>
    </xf>
    <xf numFmtId="0" fontId="1" fillId="0" borderId="26" xfId="0" applyFont="1" applyFill="1" applyBorder="1" applyAlignment="1" applyProtection="1">
      <alignment horizontal="left" vertical="top" wrapText="1"/>
      <protection hidden="1"/>
    </xf>
    <xf numFmtId="0" fontId="27" fillId="8" borderId="43" xfId="0" applyFont="1" applyFill="1" applyBorder="1" applyAlignment="1" applyProtection="1">
      <alignment horizontal="center" vertical="top" wrapText="1"/>
      <protection locked="0" hidden="1"/>
    </xf>
    <xf numFmtId="0" fontId="1" fillId="0" borderId="23" xfId="0" applyFont="1" applyFill="1" applyBorder="1" applyAlignment="1" applyProtection="1">
      <alignment horizontal="left" vertical="top" wrapText="1"/>
      <protection hidden="1"/>
    </xf>
    <xf numFmtId="0" fontId="27" fillId="8" borderId="29" xfId="0" applyFont="1" applyFill="1" applyBorder="1" applyAlignment="1" applyProtection="1">
      <alignment horizontal="center" vertical="top" wrapText="1"/>
      <protection locked="0" hidden="1"/>
    </xf>
    <xf numFmtId="0" fontId="1" fillId="0" borderId="25" xfId="0" applyFont="1" applyFill="1" applyBorder="1" applyAlignment="1" applyProtection="1">
      <alignment horizontal="left" vertical="top" wrapText="1"/>
      <protection hidden="1"/>
    </xf>
    <xf numFmtId="0" fontId="27" fillId="8" borderId="37" xfId="0" applyFont="1" applyFill="1" applyBorder="1" applyAlignment="1" applyProtection="1">
      <alignment horizontal="center" vertical="top" wrapText="1"/>
      <protection locked="0" hidden="1"/>
    </xf>
    <xf numFmtId="0" fontId="1" fillId="0" borderId="0" xfId="0" applyFont="1" applyAlignment="1" applyProtection="1">
      <protection hidden="1"/>
    </xf>
    <xf numFmtId="0" fontId="12" fillId="0" borderId="24" xfId="0" applyFont="1" applyFill="1" applyBorder="1" applyAlignment="1" applyProtection="1">
      <alignment horizontal="center" vertical="center" wrapText="1"/>
      <protection hidden="1"/>
    </xf>
    <xf numFmtId="0" fontId="31" fillId="0" borderId="62" xfId="0" applyFont="1" applyFill="1" applyBorder="1" applyAlignment="1" applyProtection="1">
      <alignment horizontal="center" vertical="center" wrapText="1"/>
      <protection hidden="1"/>
    </xf>
    <xf numFmtId="0" fontId="31" fillId="0" borderId="25" xfId="0" applyFont="1" applyFill="1" applyBorder="1" applyAlignment="1" applyProtection="1">
      <alignment horizontal="center" vertical="center" wrapText="1"/>
      <protection hidden="1"/>
    </xf>
    <xf numFmtId="0" fontId="27" fillId="8" borderId="30" xfId="0" applyFont="1" applyFill="1" applyBorder="1" applyAlignment="1" applyProtection="1">
      <alignment horizontal="center" vertical="top" wrapText="1"/>
      <protection locked="0" hidden="1"/>
    </xf>
    <xf numFmtId="0" fontId="27" fillId="8" borderId="31" xfId="0" applyFont="1" applyFill="1" applyBorder="1" applyAlignment="1" applyProtection="1">
      <alignment horizontal="center" vertical="top" wrapText="1"/>
      <protection locked="0" hidden="1"/>
    </xf>
    <xf numFmtId="0" fontId="1" fillId="0" borderId="27" xfId="0" applyFont="1" applyFill="1" applyBorder="1" applyAlignment="1" applyProtection="1">
      <alignment horizontal="left" vertical="top" wrapText="1"/>
      <protection hidden="1"/>
    </xf>
    <xf numFmtId="0" fontId="1" fillId="8" borderId="43" xfId="0" applyFont="1" applyFill="1" applyBorder="1" applyAlignment="1" applyProtection="1">
      <alignment horizontal="center" vertical="top" wrapText="1"/>
      <protection locked="0" hidden="1"/>
    </xf>
    <xf numFmtId="0" fontId="1" fillId="8" borderId="30" xfId="0" applyFont="1" applyFill="1" applyBorder="1" applyAlignment="1" applyProtection="1">
      <alignment horizontal="center" vertical="top" wrapText="1"/>
      <protection locked="0" hidden="1"/>
    </xf>
    <xf numFmtId="0" fontId="1" fillId="8" borderId="31" xfId="0" applyFont="1" applyFill="1" applyBorder="1" applyAlignment="1" applyProtection="1">
      <alignment horizontal="center" vertical="top" wrapText="1"/>
      <protection locked="0" hidden="1"/>
    </xf>
    <xf numFmtId="0" fontId="41" fillId="12" borderId="33" xfId="0" applyFont="1" applyFill="1" applyBorder="1" applyProtection="1">
      <protection hidden="1"/>
    </xf>
    <xf numFmtId="0" fontId="0" fillId="12" borderId="39" xfId="0" applyFill="1" applyBorder="1" applyProtection="1">
      <protection hidden="1"/>
    </xf>
    <xf numFmtId="0" fontId="1" fillId="12" borderId="39" xfId="0" applyFont="1" applyFill="1" applyBorder="1" applyAlignment="1" applyProtection="1">
      <alignment horizontal="center"/>
      <protection hidden="1"/>
    </xf>
    <xf numFmtId="0" fontId="0" fillId="12" borderId="40" xfId="0" applyFill="1" applyBorder="1" applyProtection="1">
      <protection hidden="1"/>
    </xf>
    <xf numFmtId="0" fontId="42" fillId="12" borderId="11" xfId="0" applyFont="1" applyFill="1" applyBorder="1" applyAlignment="1" applyProtection="1">
      <alignment vertical="top"/>
      <protection hidden="1"/>
    </xf>
    <xf numFmtId="0" fontId="0" fillId="12" borderId="0" xfId="0" applyFill="1" applyBorder="1" applyProtection="1">
      <protection hidden="1"/>
    </xf>
    <xf numFmtId="0" fontId="1" fillId="12" borderId="0" xfId="0" applyFont="1" applyFill="1" applyBorder="1" applyAlignment="1" applyProtection="1">
      <alignment horizontal="center"/>
      <protection hidden="1"/>
    </xf>
    <xf numFmtId="0" fontId="0" fillId="12" borderId="13" xfId="0" applyFill="1" applyBorder="1" applyProtection="1">
      <protection hidden="1"/>
    </xf>
    <xf numFmtId="0" fontId="1" fillId="12" borderId="11" xfId="0" applyFont="1" applyFill="1" applyBorder="1" applyProtection="1">
      <protection hidden="1"/>
    </xf>
    <xf numFmtId="0" fontId="1" fillId="11" borderId="60" xfId="0" applyFont="1" applyFill="1" applyBorder="1" applyAlignment="1" applyProtection="1">
      <alignment horizontal="center"/>
      <protection locked="0" hidden="1"/>
    </xf>
    <xf numFmtId="0" fontId="44" fillId="12" borderId="13" xfId="0" applyFont="1" applyFill="1" applyBorder="1" applyAlignment="1" applyProtection="1">
      <alignment horizontal="right"/>
      <protection hidden="1"/>
    </xf>
    <xf numFmtId="0" fontId="1" fillId="12" borderId="14" xfId="0" applyFont="1" applyFill="1" applyBorder="1" applyProtection="1">
      <protection hidden="1"/>
    </xf>
    <xf numFmtId="0" fontId="0" fillId="12" borderId="10" xfId="0" applyFill="1" applyBorder="1" applyProtection="1">
      <protection hidden="1"/>
    </xf>
    <xf numFmtId="0" fontId="1" fillId="12" borderId="10" xfId="0" applyFont="1" applyFill="1" applyBorder="1" applyAlignment="1" applyProtection="1">
      <alignment horizontal="center"/>
      <protection hidden="1"/>
    </xf>
    <xf numFmtId="0" fontId="44" fillId="12" borderId="15" xfId="0" applyFont="1" applyFill="1" applyBorder="1" applyAlignment="1" applyProtection="1">
      <alignment horizontal="right"/>
      <protection hidden="1"/>
    </xf>
    <xf numFmtId="0" fontId="1" fillId="8" borderId="29" xfId="0" applyFont="1" applyFill="1" applyBorder="1" applyAlignment="1" applyProtection="1">
      <alignment horizontal="center" vertical="top" wrapText="1"/>
      <protection locked="0" hidden="1"/>
    </xf>
    <xf numFmtId="0" fontId="1" fillId="8" borderId="37" xfId="0" applyFont="1" applyFill="1" applyBorder="1" applyAlignment="1" applyProtection="1">
      <alignment horizontal="center" vertical="top" wrapText="1"/>
      <protection locked="0" hidden="1"/>
    </xf>
    <xf numFmtId="0" fontId="17" fillId="0" borderId="0" xfId="0" applyFont="1" applyProtection="1">
      <protection hidden="1"/>
    </xf>
    <xf numFmtId="0" fontId="18"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Alignment="1" applyProtection="1">
      <alignment vertical="center"/>
      <protection hidden="1"/>
    </xf>
    <xf numFmtId="0" fontId="17" fillId="0" borderId="0" xfId="0" applyFont="1" applyAlignment="1" applyProtection="1">
      <protection hidden="1"/>
    </xf>
    <xf numFmtId="0" fontId="17" fillId="0" borderId="0" xfId="0" applyFont="1" applyFill="1" applyBorder="1" applyProtection="1">
      <protection hidden="1"/>
    </xf>
    <xf numFmtId="0" fontId="17" fillId="0" borderId="0" xfId="0" applyFont="1" applyBorder="1" applyProtection="1">
      <protection hidden="1"/>
    </xf>
    <xf numFmtId="5" fontId="0" fillId="2" borderId="48" xfId="0" applyNumberFormat="1" applyFill="1" applyBorder="1" applyProtection="1">
      <protection locked="0"/>
    </xf>
    <xf numFmtId="5" fontId="0" fillId="2" borderId="48" xfId="0" applyNumberFormat="1" applyFont="1" applyFill="1" applyBorder="1" applyAlignment="1" applyProtection="1">
      <alignment horizontal="left" vertical="top"/>
      <protection locked="0"/>
    </xf>
    <xf numFmtId="0" fontId="1" fillId="2" borderId="47" xfId="0" applyFont="1" applyFill="1" applyBorder="1" applyAlignment="1" applyProtection="1">
      <alignment horizontal="center"/>
      <protection locked="0"/>
    </xf>
    <xf numFmtId="44" fontId="15" fillId="2" borderId="48" xfId="0" applyNumberFormat="1" applyFont="1" applyFill="1" applyBorder="1" applyAlignment="1" applyProtection="1">
      <alignment horizontal="left" vertical="top" wrapText="1"/>
      <protection locked="0"/>
    </xf>
    <xf numFmtId="44" fontId="15" fillId="2" borderId="47" xfId="0" applyNumberFormat="1" applyFont="1" applyFill="1" applyBorder="1" applyAlignment="1" applyProtection="1">
      <alignment horizontal="left" vertical="top" wrapText="1"/>
      <protection locked="0"/>
    </xf>
    <xf numFmtId="44" fontId="16" fillId="2" borderId="48" xfId="2" applyNumberFormat="1" applyFont="1" applyFill="1" applyBorder="1" applyAlignment="1" applyProtection="1">
      <alignment horizontal="right" vertical="top"/>
      <protection locked="0"/>
    </xf>
    <xf numFmtId="44" fontId="16" fillId="2" borderId="48" xfId="0" applyNumberFormat="1" applyFont="1" applyFill="1" applyBorder="1" applyAlignment="1" applyProtection="1">
      <alignment horizontal="right" vertical="top"/>
      <protection locked="0"/>
    </xf>
    <xf numFmtId="44" fontId="0" fillId="2" borderId="48" xfId="2" applyNumberFormat="1" applyFont="1" applyFill="1" applyBorder="1" applyAlignment="1" applyProtection="1">
      <alignment horizontal="right" vertical="top"/>
      <protection locked="0"/>
    </xf>
    <xf numFmtId="44" fontId="0" fillId="2" borderId="47" xfId="2" applyNumberFormat="1" applyFont="1" applyFill="1" applyBorder="1" applyAlignment="1" applyProtection="1">
      <alignment horizontal="right" vertical="top"/>
      <protection locked="0"/>
    </xf>
    <xf numFmtId="44" fontId="0" fillId="2" borderId="48" xfId="0" applyNumberFormat="1" applyFont="1" applyFill="1" applyBorder="1" applyAlignment="1" applyProtection="1">
      <alignment horizontal="right" vertical="top"/>
      <protection locked="0"/>
    </xf>
    <xf numFmtId="44" fontId="0" fillId="2" borderId="47" xfId="0" applyNumberFormat="1" applyFont="1" applyFill="1" applyBorder="1" applyAlignment="1" applyProtection="1">
      <alignment horizontal="right" vertical="top"/>
      <protection locked="0"/>
    </xf>
    <xf numFmtId="3" fontId="16" fillId="2" borderId="48" xfId="0" applyNumberFormat="1" applyFont="1" applyFill="1" applyBorder="1" applyAlignment="1" applyProtection="1">
      <alignment horizontal="right" vertical="top"/>
      <protection locked="0"/>
    </xf>
    <xf numFmtId="3" fontId="16" fillId="2" borderId="56" xfId="0" applyNumberFormat="1" applyFont="1" applyFill="1" applyBorder="1" applyAlignment="1" applyProtection="1">
      <alignment horizontal="right" vertical="top"/>
      <protection locked="0"/>
    </xf>
    <xf numFmtId="44" fontId="16" fillId="2" borderId="55" xfId="0" applyNumberFormat="1" applyFont="1" applyFill="1" applyBorder="1" applyAlignment="1" applyProtection="1">
      <alignment horizontal="right" vertical="top"/>
      <protection locked="0"/>
    </xf>
    <xf numFmtId="9" fontId="0" fillId="2" borderId="26" xfId="1" applyFont="1" applyFill="1" applyBorder="1" applyAlignment="1" applyProtection="1">
      <alignment horizontal="center"/>
      <protection locked="0"/>
    </xf>
    <xf numFmtId="3" fontId="16" fillId="2" borderId="55" xfId="0" applyNumberFormat="1" applyFont="1" applyFill="1" applyBorder="1" applyAlignment="1" applyProtection="1">
      <alignment horizontal="right" vertical="top"/>
      <protection locked="0"/>
    </xf>
    <xf numFmtId="44" fontId="16" fillId="2" borderId="55" xfId="2" applyNumberFormat="1" applyFont="1" applyFill="1" applyBorder="1" applyAlignment="1" applyProtection="1">
      <alignment horizontal="right" vertical="top"/>
      <protection locked="0"/>
    </xf>
    <xf numFmtId="9" fontId="0" fillId="2" borderId="23" xfId="1" applyFont="1" applyFill="1" applyBorder="1" applyAlignment="1" applyProtection="1">
      <alignment horizontal="center"/>
      <protection locked="0"/>
    </xf>
    <xf numFmtId="3" fontId="30" fillId="2" borderId="48" xfId="0" applyNumberFormat="1" applyFont="1" applyFill="1" applyBorder="1" applyAlignment="1" applyProtection="1">
      <alignment horizontal="right" vertical="top" wrapText="1"/>
      <protection locked="0"/>
    </xf>
    <xf numFmtId="9" fontId="24" fillId="2" borderId="23" xfId="1" applyFont="1" applyFill="1" applyBorder="1" applyAlignment="1" applyProtection="1">
      <alignment horizontal="center" wrapText="1"/>
      <protection locked="0"/>
    </xf>
    <xf numFmtId="0" fontId="46" fillId="2" borderId="48" xfId="0" applyFont="1" applyFill="1" applyBorder="1" applyAlignment="1" applyProtection="1">
      <alignment horizontal="left" vertical="top"/>
      <protection locked="0"/>
    </xf>
    <xf numFmtId="6" fontId="16" fillId="2" borderId="48" xfId="0" applyNumberFormat="1" applyFont="1" applyFill="1" applyBorder="1" applyAlignment="1" applyProtection="1">
      <alignment horizontal="left" vertical="top"/>
      <protection locked="0"/>
    </xf>
    <xf numFmtId="0" fontId="30" fillId="2" borderId="47" xfId="0" applyFont="1" applyFill="1" applyBorder="1" applyAlignment="1" applyProtection="1">
      <alignment horizontal="left" vertical="top" wrapText="1"/>
      <protection locked="0"/>
    </xf>
    <xf numFmtId="0" fontId="16" fillId="2" borderId="48" xfId="0" applyFont="1" applyFill="1" applyBorder="1" applyAlignment="1" applyProtection="1">
      <alignment horizontal="left" vertical="top"/>
      <protection locked="0"/>
    </xf>
    <xf numFmtId="0" fontId="16" fillId="2" borderId="47" xfId="0" applyFont="1" applyFill="1" applyBorder="1" applyAlignment="1" applyProtection="1">
      <alignment horizontal="left" vertical="top"/>
      <protection locked="0"/>
    </xf>
    <xf numFmtId="44" fontId="16" fillId="2" borderId="56" xfId="2" applyNumberFormat="1" applyFont="1" applyFill="1" applyBorder="1" applyAlignment="1" applyProtection="1">
      <alignment horizontal="right" vertical="top"/>
      <protection locked="0"/>
    </xf>
    <xf numFmtId="3" fontId="30" fillId="2" borderId="48" xfId="0" applyNumberFormat="1" applyFont="1" applyFill="1" applyBorder="1" applyAlignment="1" applyProtection="1">
      <alignment horizontal="right" vertical="top" wrapText="1"/>
    </xf>
    <xf numFmtId="44" fontId="16" fillId="2" borderId="48" xfId="2" applyNumberFormat="1" applyFont="1" applyFill="1" applyBorder="1" applyAlignment="1" applyProtection="1">
      <alignment horizontal="right" vertical="top"/>
    </xf>
    <xf numFmtId="3" fontId="16" fillId="2" borderId="56" xfId="0" applyNumberFormat="1" applyFont="1" applyFill="1" applyBorder="1" applyAlignment="1" applyProtection="1">
      <alignment horizontal="right" vertical="top"/>
    </xf>
    <xf numFmtId="44" fontId="16" fillId="2" borderId="55" xfId="0" applyNumberFormat="1" applyFont="1" applyFill="1" applyBorder="1" applyAlignment="1" applyProtection="1">
      <alignment horizontal="right" vertical="top"/>
    </xf>
    <xf numFmtId="9" fontId="24" fillId="2" borderId="23" xfId="1" applyFont="1" applyFill="1" applyBorder="1" applyAlignment="1" applyProtection="1">
      <alignment horizontal="center" wrapText="1"/>
    </xf>
    <xf numFmtId="44" fontId="33" fillId="11" borderId="48" xfId="0" applyNumberFormat="1" applyFont="1" applyFill="1" applyBorder="1" applyAlignment="1" applyProtection="1">
      <alignment horizontal="right" vertical="top"/>
      <protection locked="0"/>
    </xf>
    <xf numFmtId="44" fontId="16" fillId="2" borderId="47" xfId="2" applyNumberFormat="1" applyFont="1" applyFill="1" applyBorder="1" applyAlignment="1" applyProtection="1">
      <alignment horizontal="right" vertical="top"/>
      <protection locked="0"/>
    </xf>
    <xf numFmtId="44" fontId="16" fillId="11" borderId="48" xfId="0" applyNumberFormat="1" applyFont="1" applyFill="1" applyBorder="1" applyAlignment="1" applyProtection="1">
      <alignment horizontal="right" vertical="top"/>
      <protection locked="0"/>
    </xf>
    <xf numFmtId="3" fontId="16" fillId="2" borderId="63" xfId="0" applyNumberFormat="1" applyFont="1" applyFill="1" applyBorder="1" applyAlignment="1" applyProtection="1">
      <alignment horizontal="right" vertical="top"/>
      <protection locked="0"/>
    </xf>
    <xf numFmtId="44" fontId="16" fillId="2" borderId="63" xfId="2" applyNumberFormat="1" applyFont="1" applyFill="1" applyBorder="1" applyAlignment="1" applyProtection="1">
      <alignment horizontal="right" vertical="top"/>
      <protection locked="0"/>
    </xf>
    <xf numFmtId="3" fontId="16" fillId="2" borderId="48" xfId="0" applyNumberFormat="1" applyFont="1" applyFill="1" applyBorder="1" applyAlignment="1" applyProtection="1">
      <alignment horizontal="right" vertical="top" wrapText="1"/>
      <protection locked="0"/>
    </xf>
    <xf numFmtId="9" fontId="0" fillId="2" borderId="23" xfId="1" applyFont="1" applyFill="1" applyBorder="1" applyAlignment="1" applyProtection="1">
      <alignment horizontal="center" wrapText="1"/>
      <protection locked="0"/>
    </xf>
    <xf numFmtId="0" fontId="30" fillId="2" borderId="48" xfId="0" applyFont="1" applyFill="1" applyBorder="1" applyAlignment="1" applyProtection="1">
      <alignment horizontal="left" vertical="top"/>
      <protection locked="0"/>
    </xf>
    <xf numFmtId="3" fontId="0" fillId="2" borderId="48" xfId="0" applyNumberFormat="1" applyFont="1" applyFill="1" applyBorder="1" applyAlignment="1" applyProtection="1">
      <alignment horizontal="right" vertical="top"/>
      <protection locked="0"/>
    </xf>
    <xf numFmtId="3" fontId="0" fillId="2" borderId="47" xfId="0" applyNumberFormat="1" applyFont="1" applyFill="1" applyBorder="1" applyAlignment="1" applyProtection="1">
      <alignment horizontal="right" vertical="top"/>
      <protection locked="0"/>
    </xf>
    <xf numFmtId="9" fontId="55" fillId="2" borderId="26" xfId="1" applyFont="1" applyFill="1" applyBorder="1" applyAlignment="1" applyProtection="1">
      <alignment horizontal="center" wrapText="1"/>
      <protection locked="0"/>
    </xf>
    <xf numFmtId="9" fontId="15" fillId="2" borderId="26" xfId="1" applyFont="1" applyFill="1" applyBorder="1" applyAlignment="1" applyProtection="1">
      <alignment horizontal="center" vertical="center" wrapText="1"/>
      <protection locked="0"/>
    </xf>
    <xf numFmtId="0" fontId="30" fillId="2" borderId="48" xfId="0" applyFont="1" applyFill="1" applyBorder="1" applyAlignment="1" applyProtection="1">
      <alignment horizontal="left" vertical="top" wrapText="1"/>
      <protection locked="0"/>
    </xf>
    <xf numFmtId="0" fontId="30" fillId="2" borderId="44" xfId="0" applyFont="1" applyFill="1" applyBorder="1" applyAlignment="1" applyProtection="1">
      <alignment horizontal="left" vertical="top" wrapText="1"/>
      <protection locked="0"/>
    </xf>
    <xf numFmtId="0" fontId="30" fillId="2" borderId="27" xfId="0" applyFont="1" applyFill="1" applyBorder="1" applyAlignment="1" applyProtection="1">
      <alignment horizontal="left" vertical="top" wrapText="1"/>
      <protection locked="0"/>
    </xf>
    <xf numFmtId="0" fontId="30" fillId="10" borderId="44" xfId="0" applyFont="1" applyFill="1" applyBorder="1" applyAlignment="1" applyProtection="1">
      <alignment horizontal="left" vertical="top" wrapText="1"/>
      <protection locked="0"/>
    </xf>
    <xf numFmtId="0" fontId="30" fillId="10" borderId="27" xfId="0" applyFont="1" applyFill="1" applyBorder="1" applyAlignment="1" applyProtection="1">
      <alignment horizontal="left" vertical="top" wrapText="1"/>
      <protection locked="0"/>
    </xf>
    <xf numFmtId="0" fontId="30" fillId="2" borderId="43" xfId="0" applyFont="1" applyFill="1" applyBorder="1" applyAlignment="1" applyProtection="1">
      <alignment horizontal="left" vertical="top" wrapText="1"/>
      <protection locked="0"/>
    </xf>
    <xf numFmtId="0" fontId="30" fillId="10" borderId="43"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wrapText="1"/>
      <protection locked="0"/>
    </xf>
    <xf numFmtId="0" fontId="5" fillId="2" borderId="23" xfId="0" applyFont="1" applyFill="1" applyBorder="1" applyAlignment="1" applyProtection="1">
      <alignment horizontal="left" vertical="top" wrapText="1"/>
      <protection locked="0"/>
    </xf>
    <xf numFmtId="0" fontId="5" fillId="10" borderId="22" xfId="0" applyFont="1" applyFill="1" applyBorder="1" applyAlignment="1" applyProtection="1">
      <alignment horizontal="left" vertical="top" wrapText="1"/>
      <protection locked="0"/>
    </xf>
    <xf numFmtId="0" fontId="5" fillId="10" borderId="23" xfId="0" applyFont="1" applyFill="1" applyBorder="1" applyAlignment="1" applyProtection="1">
      <alignment horizontal="left" vertical="top" wrapText="1"/>
      <protection locked="0"/>
    </xf>
    <xf numFmtId="0" fontId="5" fillId="2" borderId="30" xfId="0" applyFont="1" applyFill="1" applyBorder="1" applyAlignment="1" applyProtection="1">
      <alignment horizontal="left" vertical="top" wrapText="1"/>
      <protection locked="0"/>
    </xf>
    <xf numFmtId="0" fontId="5" fillId="10" borderId="30" xfId="0" applyFont="1" applyFill="1" applyBorder="1" applyAlignment="1" applyProtection="1">
      <alignment horizontal="left" vertical="top" wrapText="1"/>
      <protection locked="0"/>
    </xf>
    <xf numFmtId="0" fontId="24" fillId="2" borderId="22" xfId="0" applyFont="1" applyFill="1" applyBorder="1" applyAlignment="1" applyProtection="1">
      <alignment horizontal="left" vertical="top" wrapText="1"/>
      <protection locked="0"/>
    </xf>
    <xf numFmtId="0" fontId="24" fillId="2" borderId="23" xfId="0" applyFont="1" applyFill="1" applyBorder="1" applyAlignment="1" applyProtection="1">
      <alignment horizontal="left" vertical="top" wrapText="1"/>
      <protection locked="0"/>
    </xf>
    <xf numFmtId="0" fontId="24" fillId="10" borderId="22" xfId="0" applyFont="1" applyFill="1" applyBorder="1" applyAlignment="1" applyProtection="1">
      <alignment horizontal="left" vertical="top" wrapText="1"/>
      <protection locked="0"/>
    </xf>
    <xf numFmtId="0" fontId="24" fillId="10" borderId="23" xfId="0" applyFont="1" applyFill="1" applyBorder="1" applyAlignment="1" applyProtection="1">
      <alignment horizontal="left" vertical="top" wrapText="1"/>
      <protection locked="0"/>
    </xf>
    <xf numFmtId="0" fontId="24" fillId="2" borderId="30" xfId="0" applyFont="1" applyFill="1" applyBorder="1" applyAlignment="1" applyProtection="1">
      <alignment horizontal="left" vertical="top" wrapText="1"/>
      <protection locked="0"/>
    </xf>
    <xf numFmtId="0" fontId="24" fillId="10" borderId="30" xfId="0" applyFont="1" applyFill="1" applyBorder="1" applyAlignment="1" applyProtection="1">
      <alignment horizontal="left" vertical="top" wrapText="1"/>
      <protection locked="0"/>
    </xf>
    <xf numFmtId="0" fontId="24" fillId="2" borderId="24" xfId="0" applyFont="1" applyFill="1" applyBorder="1" applyAlignment="1" applyProtection="1">
      <alignment horizontal="left" vertical="top" wrapText="1"/>
      <protection locked="0"/>
    </xf>
    <xf numFmtId="0" fontId="24" fillId="2" borderId="25" xfId="0" applyFont="1" applyFill="1" applyBorder="1" applyAlignment="1" applyProtection="1">
      <alignment horizontal="left" vertical="top" wrapText="1"/>
      <protection locked="0"/>
    </xf>
    <xf numFmtId="0" fontId="24" fillId="10" borderId="24" xfId="0" applyFont="1" applyFill="1" applyBorder="1" applyAlignment="1" applyProtection="1">
      <alignment horizontal="left" vertical="top" wrapText="1"/>
      <protection locked="0"/>
    </xf>
    <xf numFmtId="0" fontId="24" fillId="10" borderId="25" xfId="0" applyFont="1" applyFill="1" applyBorder="1" applyAlignment="1" applyProtection="1">
      <alignment horizontal="left" vertical="top" wrapText="1"/>
      <protection locked="0"/>
    </xf>
    <xf numFmtId="0" fontId="24" fillId="2" borderId="31" xfId="0" applyFont="1" applyFill="1" applyBorder="1" applyAlignment="1" applyProtection="1">
      <alignment horizontal="left" vertical="top" wrapText="1"/>
      <protection locked="0"/>
    </xf>
    <xf numFmtId="0" fontId="30" fillId="2" borderId="38" xfId="0" applyFont="1" applyFill="1" applyBorder="1" applyAlignment="1" applyProtection="1">
      <alignment horizontal="left" vertical="top" wrapText="1"/>
      <protection locked="0"/>
    </xf>
    <xf numFmtId="0" fontId="30" fillId="2" borderId="26" xfId="0" applyFont="1" applyFill="1" applyBorder="1" applyAlignment="1" applyProtection="1">
      <alignment horizontal="left" vertical="top" wrapText="1"/>
      <protection locked="0"/>
    </xf>
    <xf numFmtId="0" fontId="30" fillId="10" borderId="38" xfId="0" applyFont="1" applyFill="1" applyBorder="1" applyAlignment="1" applyProtection="1">
      <alignment horizontal="left" vertical="top" wrapText="1"/>
      <protection locked="0"/>
    </xf>
    <xf numFmtId="0" fontId="30" fillId="10" borderId="26" xfId="0" applyFont="1" applyFill="1" applyBorder="1" applyAlignment="1" applyProtection="1">
      <alignment horizontal="left" vertical="top" wrapText="1"/>
      <protection locked="0"/>
    </xf>
    <xf numFmtId="0" fontId="24" fillId="10" borderId="38" xfId="0" applyFont="1" applyFill="1" applyBorder="1" applyAlignment="1" applyProtection="1">
      <alignment horizontal="left" vertical="top" wrapText="1"/>
      <protection locked="0"/>
    </xf>
    <xf numFmtId="0" fontId="24" fillId="2" borderId="43" xfId="0" applyFont="1"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10" borderId="22"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10" borderId="30" xfId="0" applyFill="1" applyBorder="1" applyAlignment="1" applyProtection="1">
      <alignment horizontal="left" vertical="top" wrapText="1"/>
      <protection locked="0"/>
    </xf>
    <xf numFmtId="0" fontId="30" fillId="2" borderId="30" xfId="0" applyFont="1" applyFill="1" applyBorder="1" applyAlignment="1" applyProtection="1">
      <alignment horizontal="left" vertical="top" wrapText="1"/>
      <protection locked="0"/>
    </xf>
    <xf numFmtId="0" fontId="30" fillId="2" borderId="31" xfId="0" applyFont="1" applyFill="1" applyBorder="1" applyAlignment="1" applyProtection="1">
      <alignment horizontal="left" vertical="top" wrapText="1"/>
      <protection locked="0"/>
    </xf>
    <xf numFmtId="0" fontId="24" fillId="2" borderId="44" xfId="0" applyFont="1" applyFill="1" applyBorder="1" applyAlignment="1" applyProtection="1">
      <alignment horizontal="left" vertical="top" wrapText="1"/>
      <protection locked="0"/>
    </xf>
    <xf numFmtId="0" fontId="24" fillId="2" borderId="27" xfId="0" applyFont="1" applyFill="1" applyBorder="1" applyAlignment="1" applyProtection="1">
      <alignment horizontal="left" vertical="top" wrapText="1"/>
      <protection locked="0"/>
    </xf>
    <xf numFmtId="0" fontId="24" fillId="10" borderId="44" xfId="0" applyFont="1" applyFill="1" applyBorder="1" applyAlignment="1" applyProtection="1">
      <alignment horizontal="left" vertical="top" wrapText="1"/>
      <protection locked="0"/>
    </xf>
    <xf numFmtId="0" fontId="24" fillId="10" borderId="27" xfId="0" applyFont="1" applyFill="1" applyBorder="1" applyAlignment="1" applyProtection="1">
      <alignment horizontal="left" vertical="top" wrapText="1"/>
      <protection locked="0"/>
    </xf>
    <xf numFmtId="0" fontId="24" fillId="2" borderId="29" xfId="0" applyFont="1"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10" borderId="44" xfId="0" applyFill="1" applyBorder="1" applyAlignment="1" applyProtection="1">
      <alignment horizontal="left" vertical="top" wrapText="1"/>
      <protection locked="0"/>
    </xf>
    <xf numFmtId="0" fontId="0" fillId="10" borderId="27" xfId="0"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0" fillId="10" borderId="29" xfId="0" applyFill="1" applyBorder="1" applyAlignment="1" applyProtection="1">
      <alignment horizontal="left" vertical="top" wrapText="1"/>
      <protection locked="0"/>
    </xf>
    <xf numFmtId="0" fontId="5" fillId="2" borderId="29" xfId="0" applyFont="1"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10" borderId="24" xfId="0" applyFill="1" applyBorder="1" applyAlignment="1" applyProtection="1">
      <alignment horizontal="left" vertical="top" wrapText="1"/>
      <protection locked="0"/>
    </xf>
    <xf numFmtId="0" fontId="0" fillId="10" borderId="25"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10" borderId="31" xfId="0" applyFill="1" applyBorder="1" applyAlignment="1" applyProtection="1">
      <alignment horizontal="left" vertical="top" wrapText="1"/>
      <protection locked="0"/>
    </xf>
    <xf numFmtId="49" fontId="24" fillId="2" borderId="43" xfId="0" applyNumberFormat="1" applyFont="1" applyFill="1" applyBorder="1" applyAlignment="1" applyProtection="1">
      <alignment horizontal="left" vertical="top" wrapText="1"/>
      <protection locked="0"/>
    </xf>
    <xf numFmtId="0" fontId="30" fillId="10" borderId="22" xfId="0" applyFont="1" applyFill="1" applyBorder="1" applyAlignment="1" applyProtection="1">
      <alignment horizontal="left" vertical="top" wrapText="1"/>
      <protection locked="0"/>
    </xf>
    <xf numFmtId="0" fontId="30" fillId="10" borderId="23" xfId="0" applyFont="1" applyFill="1" applyBorder="1" applyAlignment="1" applyProtection="1">
      <alignment horizontal="left" vertical="top" wrapText="1"/>
      <protection locked="0"/>
    </xf>
    <xf numFmtId="0" fontId="24" fillId="10" borderId="43" xfId="0" applyFont="1" applyFill="1" applyBorder="1" applyAlignment="1" applyProtection="1">
      <alignment horizontal="left" vertical="top" wrapText="1"/>
      <protection locked="0"/>
    </xf>
    <xf numFmtId="0" fontId="47" fillId="2" borderId="22" xfId="0" applyFont="1" applyFill="1" applyBorder="1" applyAlignment="1" applyProtection="1">
      <alignment horizontal="left" vertical="top" wrapText="1"/>
      <protection locked="0"/>
    </xf>
    <xf numFmtId="0" fontId="30" fillId="2" borderId="48" xfId="0" applyFont="1" applyFill="1" applyBorder="1" applyAlignment="1" applyProtection="1">
      <alignment horizontal="left" vertical="top"/>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1" fillId="0" borderId="0" xfId="0" applyFont="1" applyFill="1" applyAlignment="1">
      <alignment wrapText="1"/>
    </xf>
    <xf numFmtId="0" fontId="1" fillId="0" borderId="0" xfId="0" applyFont="1" applyAlignment="1">
      <alignment wrapText="1"/>
    </xf>
    <xf numFmtId="0" fontId="0" fillId="0" borderId="0" xfId="0" applyAlignment="1">
      <alignment horizontal="left" vertical="top" wrapText="1"/>
    </xf>
    <xf numFmtId="0" fontId="16" fillId="0" borderId="0" xfId="0" applyFont="1" applyFill="1" applyAlignment="1">
      <alignment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16" fillId="0" borderId="0" xfId="0" applyFont="1" applyFill="1" applyAlignment="1">
      <alignment horizontal="left" vertical="top" wrapText="1"/>
    </xf>
    <xf numFmtId="0" fontId="1" fillId="0" borderId="0" xfId="0" applyFont="1" applyFill="1" applyAlignment="1">
      <alignment horizontal="left" wrapText="1"/>
    </xf>
    <xf numFmtId="0" fontId="14" fillId="5" borderId="7" xfId="0" applyFont="1" applyFill="1" applyBorder="1" applyAlignment="1">
      <alignment horizontal="left" vertical="top" wrapText="1"/>
    </xf>
    <xf numFmtId="0" fontId="14" fillId="5" borderId="35" xfId="0" applyFont="1" applyFill="1" applyBorder="1" applyAlignment="1">
      <alignment horizontal="left" vertical="top" wrapText="1"/>
    </xf>
    <xf numFmtId="0" fontId="0" fillId="0" borderId="0" xfId="0" applyFill="1" applyAlignment="1">
      <alignment horizontal="left" vertical="top" wrapText="1"/>
    </xf>
    <xf numFmtId="0" fontId="0" fillId="0" borderId="0" xfId="0" applyFill="1" applyAlignment="1">
      <alignment wrapText="1"/>
    </xf>
    <xf numFmtId="0" fontId="9" fillId="0" borderId="0" xfId="0" applyFont="1" applyFill="1" applyAlignment="1">
      <alignment horizontal="left" vertical="top" wrapText="1"/>
    </xf>
    <xf numFmtId="0" fontId="16" fillId="0" borderId="0" xfId="0" applyFont="1" applyAlignment="1">
      <alignment wrapText="1"/>
    </xf>
    <xf numFmtId="0" fontId="0" fillId="0" borderId="0" xfId="0" applyAlignment="1">
      <alignment wrapText="1"/>
    </xf>
    <xf numFmtId="0" fontId="32" fillId="0" borderId="0" xfId="0" applyFont="1" applyAlignment="1">
      <alignment wrapText="1"/>
    </xf>
    <xf numFmtId="0" fontId="29" fillId="7" borderId="17" xfId="0" applyFont="1" applyFill="1" applyBorder="1" applyAlignment="1" applyProtection="1">
      <alignment horizontal="left"/>
      <protection hidden="1"/>
    </xf>
    <xf numFmtId="0" fontId="29" fillId="7" borderId="18" xfId="0" applyFont="1" applyFill="1" applyBorder="1" applyAlignment="1" applyProtection="1">
      <alignment horizontal="left"/>
      <protection hidden="1"/>
    </xf>
    <xf numFmtId="0" fontId="29" fillId="7" borderId="19" xfId="0" applyFont="1" applyFill="1" applyBorder="1" applyAlignment="1" applyProtection="1">
      <alignment horizontal="left"/>
      <protection hidden="1"/>
    </xf>
    <xf numFmtId="0" fontId="25" fillId="0" borderId="0" xfId="0" applyFont="1" applyBorder="1" applyAlignment="1" applyProtection="1">
      <alignment vertical="center" wrapText="1"/>
      <protection hidden="1"/>
    </xf>
    <xf numFmtId="0" fontId="5" fillId="0" borderId="11" xfId="0" applyFont="1" applyFill="1" applyBorder="1" applyAlignment="1" applyProtection="1">
      <alignment horizontal="center" vertical="top"/>
      <protection hidden="1"/>
    </xf>
    <xf numFmtId="0" fontId="24" fillId="2" borderId="49" xfId="0" applyFont="1" applyFill="1" applyBorder="1" applyAlignment="1" applyProtection="1">
      <alignment horizontal="left" vertical="top" wrapText="1"/>
      <protection locked="0"/>
    </xf>
    <xf numFmtId="0" fontId="24" fillId="2" borderId="50" xfId="0" applyFont="1" applyFill="1" applyBorder="1" applyAlignment="1" applyProtection="1">
      <alignment horizontal="left" vertical="top" wrapText="1"/>
      <protection locked="0"/>
    </xf>
    <xf numFmtId="0" fontId="24" fillId="2" borderId="52"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6" fillId="2" borderId="50" xfId="0" applyFont="1" applyFill="1" applyBorder="1" applyAlignment="1" applyProtection="1">
      <alignment horizontal="left" vertical="top" wrapText="1"/>
      <protection locked="0"/>
    </xf>
    <xf numFmtId="0" fontId="26" fillId="2" borderId="52" xfId="0" applyFont="1" applyFill="1" applyBorder="1" applyAlignment="1" applyProtection="1">
      <alignment horizontal="left" vertical="top" wrapText="1"/>
      <protection locked="0"/>
    </xf>
    <xf numFmtId="0" fontId="24" fillId="2" borderId="0" xfId="0" applyFont="1" applyFill="1" applyBorder="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24" fillId="2" borderId="48" xfId="0" applyFont="1" applyFill="1" applyBorder="1" applyAlignment="1" applyProtection="1">
      <alignment horizontal="left" vertical="center"/>
      <protection locked="0"/>
    </xf>
    <xf numFmtId="0" fontId="0" fillId="2" borderId="0"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26" fillId="2" borderId="49" xfId="0" applyFont="1" applyFill="1" applyBorder="1" applyAlignment="1" applyProtection="1">
      <alignment horizontal="left" vertical="center"/>
      <protection locked="0"/>
    </xf>
    <xf numFmtId="0" fontId="26" fillId="2" borderId="50" xfId="0" applyFont="1" applyFill="1" applyBorder="1" applyAlignment="1" applyProtection="1">
      <alignment horizontal="left" vertical="center"/>
      <protection locked="0"/>
    </xf>
    <xf numFmtId="0" fontId="26" fillId="2" borderId="51" xfId="0" applyFont="1" applyFill="1" applyBorder="1" applyAlignment="1" applyProtection="1">
      <alignment horizontal="left" vertical="center"/>
      <protection locked="0"/>
    </xf>
    <xf numFmtId="0" fontId="30" fillId="2" borderId="48" xfId="0" applyFont="1" applyFill="1" applyBorder="1" applyAlignment="1" applyProtection="1">
      <alignment horizontal="left" vertical="top"/>
      <protection locked="0"/>
    </xf>
    <xf numFmtId="0" fontId="26" fillId="2" borderId="48" xfId="0" applyFont="1" applyFill="1" applyBorder="1" applyAlignment="1" applyProtection="1">
      <alignment horizontal="left"/>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1" fillId="8" borderId="0" xfId="0" applyFont="1" applyFill="1" applyBorder="1" applyAlignment="1" applyProtection="1">
      <alignment horizontal="left" vertical="top" wrapText="1"/>
      <protection hidden="1"/>
    </xf>
    <xf numFmtId="0" fontId="24" fillId="2" borderId="49"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protection locked="0"/>
    </xf>
    <xf numFmtId="0" fontId="0" fillId="0" borderId="39" xfId="0" applyBorder="1" applyAlignment="1" applyProtection="1">
      <alignment wrapText="1"/>
      <protection hidden="1"/>
    </xf>
    <xf numFmtId="0" fontId="0" fillId="0" borderId="40" xfId="0" applyBorder="1" applyAlignment="1" applyProtection="1">
      <alignment wrapText="1"/>
      <protection hidden="1"/>
    </xf>
    <xf numFmtId="0" fontId="0" fillId="0" borderId="0" xfId="0" applyBorder="1" applyAlignment="1" applyProtection="1">
      <alignment wrapText="1"/>
      <protection hidden="1"/>
    </xf>
    <xf numFmtId="0" fontId="0" fillId="0" borderId="13" xfId="0" applyBorder="1" applyAlignment="1" applyProtection="1">
      <alignment wrapText="1"/>
      <protection hidden="1"/>
    </xf>
    <xf numFmtId="0" fontId="1" fillId="3" borderId="0" xfId="0" applyFont="1" applyFill="1" applyBorder="1" applyAlignment="1" applyProtection="1">
      <alignment horizontal="center"/>
      <protection hidden="1"/>
    </xf>
    <xf numFmtId="0" fontId="1" fillId="3" borderId="13" xfId="0" applyFont="1" applyFill="1" applyBorder="1" applyAlignment="1" applyProtection="1">
      <alignment horizontal="center"/>
      <protection hidden="1"/>
    </xf>
    <xf numFmtId="0" fontId="30" fillId="2" borderId="0" xfId="0" applyFont="1" applyFill="1" applyBorder="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0" fillId="2" borderId="2" xfId="0" applyFont="1" applyFill="1" applyBorder="1" applyAlignment="1" applyProtection="1">
      <alignment horizontal="left"/>
      <protection locked="0"/>
    </xf>
    <xf numFmtId="0" fontId="1" fillId="2" borderId="16" xfId="0" applyFont="1" applyFill="1" applyBorder="1" applyAlignment="1" applyProtection="1">
      <alignment horizontal="left"/>
      <protection locked="0"/>
    </xf>
    <xf numFmtId="0" fontId="24" fillId="2" borderId="50" xfId="0" applyFont="1" applyFill="1" applyBorder="1" applyAlignment="1" applyProtection="1">
      <alignment horizontal="left" vertical="center"/>
      <protection locked="0"/>
    </xf>
    <xf numFmtId="9" fontId="0" fillId="2" borderId="49" xfId="1" applyFont="1" applyFill="1" applyBorder="1" applyAlignment="1" applyProtection="1">
      <alignment horizontal="left"/>
      <protection locked="0"/>
    </xf>
    <xf numFmtId="9" fontId="0" fillId="2" borderId="52" xfId="1" applyFont="1" applyFill="1" applyBorder="1" applyAlignment="1" applyProtection="1">
      <alignment horizontal="left"/>
      <protection locked="0"/>
    </xf>
    <xf numFmtId="0" fontId="24" fillId="0" borderId="0" xfId="0" applyFont="1" applyBorder="1" applyAlignment="1" applyProtection="1">
      <alignment vertical="center" wrapText="1"/>
      <protection hidden="1"/>
    </xf>
    <xf numFmtId="0" fontId="24" fillId="0" borderId="13" xfId="0" applyFont="1" applyBorder="1" applyAlignment="1" applyProtection="1">
      <alignment vertical="center" wrapText="1"/>
      <protection hidden="1"/>
    </xf>
    <xf numFmtId="9" fontId="0" fillId="2" borderId="57" xfId="1" applyFont="1" applyFill="1" applyBorder="1" applyAlignment="1" applyProtection="1">
      <alignment horizontal="left"/>
      <protection locked="0"/>
    </xf>
    <xf numFmtId="9" fontId="0" fillId="2" borderId="58" xfId="1" applyFont="1" applyFill="1" applyBorder="1" applyAlignment="1" applyProtection="1">
      <alignment horizontal="left"/>
      <protection locked="0"/>
    </xf>
    <xf numFmtId="9" fontId="1" fillId="0" borderId="2" xfId="1" applyFont="1" applyBorder="1" applyAlignment="1" applyProtection="1">
      <alignment horizontal="center"/>
      <protection hidden="1"/>
    </xf>
    <xf numFmtId="9" fontId="1" fillId="0" borderId="12" xfId="1" applyFont="1" applyBorder="1" applyAlignment="1" applyProtection="1">
      <alignment horizontal="center"/>
      <protection hidden="1"/>
    </xf>
    <xf numFmtId="0" fontId="26" fillId="2" borderId="48" xfId="0" applyFont="1" applyFill="1" applyBorder="1" applyAlignment="1" applyProtection="1">
      <alignment horizontal="left" vertical="center"/>
      <protection locked="0"/>
    </xf>
    <xf numFmtId="0" fontId="30" fillId="2" borderId="48" xfId="0" applyFont="1" applyFill="1" applyBorder="1" applyAlignment="1" applyProtection="1">
      <alignment horizontal="left" vertical="center"/>
      <protection locked="0"/>
    </xf>
    <xf numFmtId="0" fontId="0" fillId="2" borderId="0" xfId="0" applyFill="1" applyBorder="1" applyAlignment="1" applyProtection="1">
      <alignment horizontal="left"/>
      <protection hidden="1"/>
    </xf>
    <xf numFmtId="0" fontId="0" fillId="2" borderId="13" xfId="0" applyFill="1" applyBorder="1" applyAlignment="1" applyProtection="1">
      <alignment horizontal="left"/>
      <protection hidden="1"/>
    </xf>
    <xf numFmtId="0" fontId="0" fillId="2" borderId="0" xfId="0" applyFill="1" applyBorder="1" applyAlignment="1" applyProtection="1">
      <alignment horizontal="left"/>
    </xf>
    <xf numFmtId="0" fontId="0" fillId="2" borderId="13" xfId="0" applyFill="1" applyBorder="1" applyAlignment="1" applyProtection="1">
      <alignment horizontal="left"/>
    </xf>
    <xf numFmtId="9" fontId="0" fillId="2" borderId="49" xfId="1" applyFont="1" applyFill="1" applyBorder="1" applyAlignment="1" applyProtection="1">
      <alignment horizontal="left"/>
    </xf>
    <xf numFmtId="9" fontId="0" fillId="2" borderId="52" xfId="1" applyFont="1" applyFill="1" applyBorder="1" applyAlignment="1" applyProtection="1">
      <alignment horizontal="left"/>
    </xf>
    <xf numFmtId="9" fontId="0" fillId="2" borderId="57" xfId="1" applyFont="1" applyFill="1" applyBorder="1" applyAlignment="1" applyProtection="1">
      <alignment horizontal="left"/>
    </xf>
    <xf numFmtId="9" fontId="0" fillId="2" borderId="58" xfId="1" applyFont="1" applyFill="1" applyBorder="1" applyAlignment="1" applyProtection="1">
      <alignment horizontal="left"/>
    </xf>
    <xf numFmtId="0" fontId="63" fillId="0" borderId="0" xfId="0" applyFont="1" applyFill="1" applyBorder="1" applyAlignment="1" applyProtection="1">
      <protection locked="0"/>
    </xf>
    <xf numFmtId="0" fontId="27" fillId="8" borderId="0" xfId="0" applyFont="1" applyFill="1" applyBorder="1" applyAlignment="1" applyProtection="1">
      <alignment horizontal="left" vertical="top" wrapText="1"/>
      <protection hidden="1"/>
    </xf>
    <xf numFmtId="0" fontId="1" fillId="3" borderId="9"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54" xfId="0" applyFont="1" applyFill="1" applyBorder="1" applyAlignment="1" applyProtection="1">
      <alignment horizontal="center"/>
      <protection hidden="1"/>
    </xf>
    <xf numFmtId="0" fontId="45" fillId="2" borderId="48" xfId="0" applyFont="1" applyFill="1" applyBorder="1" applyAlignment="1" applyProtection="1">
      <alignment horizontal="left" vertical="top"/>
      <protection locked="0"/>
    </xf>
    <xf numFmtId="0" fontId="27" fillId="8" borderId="0" xfId="0" applyFont="1" applyFill="1" applyBorder="1" applyAlignment="1" applyProtection="1">
      <alignment wrapText="1"/>
      <protection hidden="1"/>
    </xf>
    <xf numFmtId="0" fontId="27" fillId="8" borderId="13" xfId="0" applyFont="1" applyFill="1" applyBorder="1" applyAlignment="1" applyProtection="1">
      <alignment wrapText="1"/>
      <protection hidden="1"/>
    </xf>
    <xf numFmtId="0" fontId="0" fillId="2" borderId="2" xfId="0" applyFont="1" applyFill="1" applyBorder="1" applyAlignment="1" applyProtection="1">
      <alignment horizontal="left" wrapText="1"/>
      <protection locked="0"/>
    </xf>
    <xf numFmtId="0" fontId="1" fillId="2" borderId="2"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0" fontId="0" fillId="2" borderId="16" xfId="0" applyFont="1" applyFill="1" applyBorder="1" applyAlignment="1" applyProtection="1">
      <alignment horizontal="left" wrapText="1"/>
      <protection locked="0"/>
    </xf>
    <xf numFmtId="0" fontId="0" fillId="2" borderId="54" xfId="0" applyFont="1" applyFill="1" applyBorder="1" applyAlignment="1" applyProtection="1">
      <alignment horizontal="left" wrapText="1"/>
      <protection locked="0"/>
    </xf>
    <xf numFmtId="0" fontId="24" fillId="0" borderId="0" xfId="0" applyFont="1" applyBorder="1" applyAlignment="1" applyProtection="1">
      <alignment horizontal="left" vertical="top" wrapText="1"/>
      <protection hidden="1"/>
    </xf>
    <xf numFmtId="0" fontId="24" fillId="0" borderId="13" xfId="0" applyFont="1" applyBorder="1" applyAlignment="1" applyProtection="1">
      <alignment horizontal="left" vertical="top" wrapText="1"/>
      <protection hidden="1"/>
    </xf>
    <xf numFmtId="0" fontId="1" fillId="2" borderId="0" xfId="0" applyFont="1" applyFill="1" applyBorder="1" applyAlignment="1" applyProtection="1">
      <alignment horizontal="left"/>
      <protection locked="0"/>
    </xf>
    <xf numFmtId="0" fontId="1" fillId="2" borderId="13" xfId="0" applyFont="1" applyFill="1" applyBorder="1" applyAlignment="1" applyProtection="1">
      <alignment horizontal="left"/>
      <protection locked="0"/>
    </xf>
    <xf numFmtId="0" fontId="24" fillId="2" borderId="4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protection locked="0"/>
    </xf>
    <xf numFmtId="0" fontId="0" fillId="2" borderId="13" xfId="0" applyFont="1" applyFill="1" applyBorder="1" applyAlignment="1" applyProtection="1">
      <alignment horizontal="left"/>
      <protection locked="0"/>
    </xf>
    <xf numFmtId="0" fontId="59" fillId="2" borderId="49" xfId="0" applyFont="1" applyFill="1" applyBorder="1" applyAlignment="1" applyProtection="1">
      <alignment horizontal="left" vertical="center"/>
      <protection locked="0"/>
    </xf>
    <xf numFmtId="0" fontId="59" fillId="2" borderId="50" xfId="0" applyFont="1" applyFill="1" applyBorder="1" applyAlignment="1" applyProtection="1">
      <alignment horizontal="left" vertical="center"/>
      <protection locked="0"/>
    </xf>
    <xf numFmtId="0" fontId="59" fillId="2" borderId="51" xfId="0" applyFont="1" applyFill="1" applyBorder="1" applyAlignment="1" applyProtection="1">
      <alignment horizontal="left" vertical="center"/>
      <protection locked="0"/>
    </xf>
    <xf numFmtId="0" fontId="24" fillId="2" borderId="50" xfId="0" applyFont="1" applyFill="1" applyBorder="1" applyAlignment="1" applyProtection="1">
      <alignment horizontal="center" vertical="center"/>
      <protection locked="0"/>
    </xf>
    <xf numFmtId="0" fontId="1" fillId="2" borderId="2"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0" fillId="2" borderId="16" xfId="0" applyFont="1" applyFill="1" applyBorder="1" applyAlignment="1" applyProtection="1">
      <alignment horizontal="left"/>
      <protection locked="0"/>
    </xf>
    <xf numFmtId="0" fontId="0" fillId="2" borderId="54" xfId="0" applyFont="1" applyFill="1" applyBorder="1" applyAlignment="1" applyProtection="1">
      <alignment horizontal="left"/>
      <protection locked="0"/>
    </xf>
    <xf numFmtId="0" fontId="0" fillId="0" borderId="33" xfId="0" applyFont="1" applyFill="1" applyBorder="1" applyAlignment="1" applyProtection="1">
      <alignment horizontal="left" vertical="top" wrapText="1"/>
      <protection hidden="1"/>
    </xf>
    <xf numFmtId="0" fontId="0" fillId="0" borderId="34" xfId="0" applyFont="1" applyFill="1" applyBorder="1" applyAlignment="1" applyProtection="1">
      <alignment horizontal="left" vertical="top" wrapText="1"/>
      <protection hidden="1"/>
    </xf>
    <xf numFmtId="0" fontId="0" fillId="0" borderId="11" xfId="0" applyFont="1" applyFill="1" applyBorder="1" applyAlignment="1" applyProtection="1">
      <alignment horizontal="left" vertical="top" wrapText="1"/>
      <protection hidden="1"/>
    </xf>
    <xf numFmtId="0" fontId="0" fillId="0" borderId="35" xfId="0" applyFont="1" applyFill="1" applyBorder="1" applyAlignment="1" applyProtection="1">
      <alignment horizontal="left" vertical="top" wrapText="1"/>
      <protection hidden="1"/>
    </xf>
    <xf numFmtId="0" fontId="0" fillId="0" borderId="14" xfId="0" applyFont="1" applyFill="1" applyBorder="1" applyAlignment="1" applyProtection="1">
      <alignment horizontal="left" vertical="top" wrapText="1"/>
      <protection hidden="1"/>
    </xf>
    <xf numFmtId="0" fontId="0" fillId="0" borderId="36" xfId="0" applyFont="1" applyFill="1" applyBorder="1" applyAlignment="1" applyProtection="1">
      <alignment horizontal="left" vertical="top" wrapText="1"/>
      <protection hidden="1"/>
    </xf>
    <xf numFmtId="0" fontId="1" fillId="3" borderId="33" xfId="0" applyFont="1" applyFill="1" applyBorder="1" applyAlignment="1" applyProtection="1">
      <alignment horizontal="center" vertical="center" wrapText="1"/>
      <protection hidden="1"/>
    </xf>
    <xf numFmtId="0" fontId="1" fillId="3" borderId="34"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wrapText="1"/>
      <protection hidden="1"/>
    </xf>
    <xf numFmtId="0" fontId="1" fillId="3" borderId="32" xfId="0" applyFont="1" applyFill="1" applyBorder="1" applyAlignment="1" applyProtection="1">
      <alignment horizontal="center" vertical="center" wrapText="1"/>
      <protection hidden="1"/>
    </xf>
    <xf numFmtId="0" fontId="1" fillId="3" borderId="37" xfId="0" applyFont="1" applyFill="1" applyBorder="1" applyAlignment="1" applyProtection="1">
      <alignment horizontal="center" vertical="center" wrapText="1"/>
      <protection hidden="1"/>
    </xf>
    <xf numFmtId="0" fontId="29" fillId="7" borderId="17" xfId="0" applyFont="1" applyFill="1" applyBorder="1" applyAlignment="1" applyProtection="1">
      <alignment horizontal="center" vertical="center" wrapText="1"/>
      <protection hidden="1"/>
    </xf>
    <xf numFmtId="0" fontId="29" fillId="7" borderId="19" xfId="0" applyFont="1" applyFill="1" applyBorder="1" applyAlignment="1" applyProtection="1">
      <alignment horizontal="center" vertical="center" wrapText="1"/>
      <protection hidden="1"/>
    </xf>
    <xf numFmtId="0" fontId="1" fillId="9" borderId="28" xfId="0" applyFont="1" applyFill="1" applyBorder="1" applyAlignment="1" applyProtection="1">
      <alignment horizontal="center" vertical="center" wrapText="1"/>
      <protection hidden="1"/>
    </xf>
    <xf numFmtId="0" fontId="1" fillId="9" borderId="32" xfId="0" applyFont="1" applyFill="1" applyBorder="1" applyAlignment="1" applyProtection="1">
      <alignment horizontal="center" vertical="center" wrapText="1"/>
      <protection hidden="1"/>
    </xf>
    <xf numFmtId="0" fontId="1" fillId="9" borderId="37" xfId="0" applyFont="1" applyFill="1" applyBorder="1" applyAlignment="1" applyProtection="1">
      <alignment horizontal="center" vertical="center" wrapText="1"/>
      <protection hidden="1"/>
    </xf>
    <xf numFmtId="0" fontId="29" fillId="7" borderId="18" xfId="0"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0" fillId="0" borderId="44" xfId="0" applyFont="1" applyFill="1" applyBorder="1" applyAlignment="1" applyProtection="1">
      <alignment horizontal="left" vertical="top" wrapText="1"/>
      <protection hidden="1"/>
    </xf>
    <xf numFmtId="0" fontId="0" fillId="0" borderId="45" xfId="0" applyFont="1" applyFill="1" applyBorder="1" applyAlignment="1" applyProtection="1">
      <alignment horizontal="left" vertical="top" wrapText="1"/>
      <protection hidden="1"/>
    </xf>
    <xf numFmtId="0" fontId="0" fillId="0" borderId="22" xfId="0" applyFont="1" applyFill="1" applyBorder="1" applyAlignment="1" applyProtection="1">
      <alignment horizontal="left" vertical="top" wrapText="1"/>
      <protection hidden="1"/>
    </xf>
    <xf numFmtId="0" fontId="0" fillId="0" borderId="1" xfId="0" applyFont="1" applyFill="1" applyBorder="1" applyAlignment="1" applyProtection="1">
      <alignment horizontal="left" vertical="top" wrapText="1"/>
      <protection hidden="1"/>
    </xf>
    <xf numFmtId="0" fontId="0" fillId="0" borderId="24" xfId="0" applyFont="1" applyFill="1" applyBorder="1" applyAlignment="1" applyProtection="1">
      <alignment horizontal="left" vertical="top" wrapText="1"/>
      <protection hidden="1"/>
    </xf>
    <xf numFmtId="0" fontId="0" fillId="0" borderId="46"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19" fillId="0" borderId="0" xfId="0" applyFont="1" applyAlignment="1" applyProtection="1">
      <alignment horizontal="left" vertical="center" wrapText="1"/>
      <protection hidden="1"/>
    </xf>
    <xf numFmtId="0" fontId="17" fillId="6" borderId="2" xfId="0" applyFont="1" applyFill="1" applyBorder="1" applyAlignment="1" applyProtection="1">
      <alignment horizontal="center"/>
      <protection locked="0"/>
    </xf>
  </cellXfs>
  <cellStyles count="4">
    <cellStyle name="Currency" xfId="2" builtinId="4"/>
    <cellStyle name="Hyperlink" xfId="3" builtinId="8"/>
    <cellStyle name="Normal" xfId="0" builtinId="0"/>
    <cellStyle name="Percent" xfId="1" builtinId="5"/>
  </cellStyles>
  <dxfs count="383">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numFmt numFmtId="166" formatCode=";;;"/>
    </dxf>
    <dxf>
      <numFmt numFmtId="166" formatCode=";;;"/>
    </dxf>
    <dxf>
      <numFmt numFmtId="166" formatCode=";;;"/>
    </dxf>
    <dxf>
      <numFmt numFmtId="166" formatCode=";;;"/>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numFmt numFmtId="164" formatCode=";;;&quot;Out-of-Pocket Maximum&quot;"/>
    </dxf>
    <dxf>
      <fill>
        <patternFill patternType="lightUp"/>
      </fill>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colors>
    <mruColors>
      <color rgb="FFD9D9D9"/>
      <color rgb="FFFCE4D6"/>
      <color rgb="FF7AC142"/>
      <color rgb="FF38939B"/>
      <color rgb="FF0000FF"/>
      <color rgb="FFF8971D"/>
      <color rgb="FF9C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81</xdr:row>
      <xdr:rowOff>0</xdr:rowOff>
    </xdr:from>
    <xdr:to>
      <xdr:col>3</xdr:col>
      <xdr:colOff>46990</xdr:colOff>
      <xdr:row>83</xdr:row>
      <xdr:rowOff>19050</xdr:rowOff>
    </xdr:to>
    <xdr:pic>
      <xdr:nvPicPr>
        <xdr:cNvPr id="3" name="Picture 2" descr="dch_logo_2012_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49675"/>
          <a:ext cx="169164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4848225</xdr:colOff>
      <xdr:row>80</xdr:row>
      <xdr:rowOff>123825</xdr:rowOff>
    </xdr:from>
    <xdr:to>
      <xdr:col>3</xdr:col>
      <xdr:colOff>6437398</xdr:colOff>
      <xdr:row>83</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6383000"/>
          <a:ext cx="1589173" cy="581025"/>
        </a:xfrm>
        <a:prstGeom prst="rect">
          <a:avLst/>
        </a:prstGeom>
      </xdr:spPr>
    </xdr:pic>
    <xdr:clientData/>
  </xdr:twoCellAnchor>
  <xdr:twoCellAnchor>
    <xdr:from>
      <xdr:col>3</xdr:col>
      <xdr:colOff>4781549</xdr:colOff>
      <xdr:row>0</xdr:row>
      <xdr:rowOff>9525</xdr:rowOff>
    </xdr:from>
    <xdr:to>
      <xdr:col>3</xdr:col>
      <xdr:colOff>6591300</xdr:colOff>
      <xdr:row>1</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29374" y="9525"/>
          <a:ext cx="18097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50" i="1">
              <a:solidFill>
                <a:schemeClr val="bg1">
                  <a:lumMod val="65000"/>
                </a:schemeClr>
              </a:solidFill>
            </a:rPr>
            <a:t>Proprietary and Confidential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0"/>
  <sheetViews>
    <sheetView showGridLines="0" tabSelected="1" zoomScaleNormal="100" workbookViewId="0">
      <pane ySplit="9" topLeftCell="A10" activePane="bottomLeft" state="frozen"/>
      <selection pane="bottomLeft" activeCell="A18" sqref="A18:D22"/>
    </sheetView>
  </sheetViews>
  <sheetFormatPr defaultColWidth="9.26953125" defaultRowHeight="14.5" x14ac:dyDescent="0.35"/>
  <cols>
    <col min="1" max="1" width="4.7265625" style="26" customWidth="1"/>
    <col min="2" max="2" width="6.453125" style="26" customWidth="1"/>
    <col min="3" max="3" width="13.453125" style="26" customWidth="1"/>
    <col min="4" max="4" width="99" style="26" customWidth="1"/>
    <col min="5" max="16384" width="9.26953125" style="26"/>
  </cols>
  <sheetData>
    <row r="1" spans="1:5" ht="18.5" x14ac:dyDescent="0.45">
      <c r="A1" s="28" t="s">
        <v>476</v>
      </c>
      <c r="D1" s="62"/>
    </row>
    <row r="2" spans="1:5" ht="26" x14ac:dyDescent="0.6">
      <c r="A2" s="29" t="s">
        <v>16</v>
      </c>
    </row>
    <row r="4" spans="1:5" x14ac:dyDescent="0.35">
      <c r="A4" s="27" t="s">
        <v>0</v>
      </c>
      <c r="D4" s="60" t="s">
        <v>510</v>
      </c>
    </row>
    <row r="5" spans="1:5" x14ac:dyDescent="0.35">
      <c r="A5" s="27" t="s">
        <v>506</v>
      </c>
      <c r="D5" s="60" t="s">
        <v>509</v>
      </c>
    </row>
    <row r="6" spans="1:5" x14ac:dyDescent="0.35">
      <c r="A6" s="27" t="s">
        <v>17</v>
      </c>
      <c r="D6" s="60" t="s">
        <v>461</v>
      </c>
    </row>
    <row r="7" spans="1:5" x14ac:dyDescent="0.35">
      <c r="A7" s="27" t="s">
        <v>18</v>
      </c>
      <c r="D7" s="60"/>
    </row>
    <row r="8" spans="1:5" x14ac:dyDescent="0.35">
      <c r="A8" s="27" t="s">
        <v>1</v>
      </c>
      <c r="D8" s="61"/>
      <c r="E8" s="54"/>
    </row>
    <row r="10" spans="1:5" x14ac:dyDescent="0.35">
      <c r="A10" s="4" t="s">
        <v>412</v>
      </c>
    </row>
    <row r="11" spans="1:5" x14ac:dyDescent="0.35">
      <c r="A11" s="4"/>
    </row>
    <row r="12" spans="1:5" x14ac:dyDescent="0.35">
      <c r="A12" s="419" t="s">
        <v>479</v>
      </c>
      <c r="B12" s="419"/>
      <c r="C12" s="419"/>
      <c r="D12" s="419"/>
    </row>
    <row r="13" spans="1:5" x14ac:dyDescent="0.35">
      <c r="A13" s="419"/>
      <c r="B13" s="419"/>
      <c r="C13" s="419"/>
      <c r="D13" s="419"/>
    </row>
    <row r="14" spans="1:5" x14ac:dyDescent="0.35">
      <c r="A14" s="419"/>
      <c r="B14" s="419"/>
      <c r="C14" s="419"/>
      <c r="D14" s="419"/>
    </row>
    <row r="15" spans="1:5" x14ac:dyDescent="0.35">
      <c r="A15" s="419"/>
      <c r="B15" s="419"/>
      <c r="C15" s="419"/>
      <c r="D15" s="419"/>
    </row>
    <row r="16" spans="1:5" x14ac:dyDescent="0.35">
      <c r="A16" s="419"/>
      <c r="B16" s="419"/>
      <c r="C16" s="419"/>
      <c r="D16" s="419"/>
    </row>
    <row r="17" spans="1:4" x14ac:dyDescent="0.35">
      <c r="A17" s="4"/>
    </row>
    <row r="18" spans="1:4" x14ac:dyDescent="0.35">
      <c r="A18" s="420" t="s">
        <v>480</v>
      </c>
      <c r="B18" s="420"/>
      <c r="C18" s="420"/>
      <c r="D18" s="420"/>
    </row>
    <row r="19" spans="1:4" x14ac:dyDescent="0.35">
      <c r="A19" s="420"/>
      <c r="B19" s="420"/>
      <c r="C19" s="420"/>
      <c r="D19" s="420"/>
    </row>
    <row r="20" spans="1:4" x14ac:dyDescent="0.35">
      <c r="A20" s="420"/>
      <c r="B20" s="420"/>
      <c r="C20" s="420"/>
      <c r="D20" s="420"/>
    </row>
    <row r="21" spans="1:4" x14ac:dyDescent="0.35">
      <c r="A21" s="420"/>
      <c r="B21" s="420"/>
      <c r="C21" s="420"/>
      <c r="D21" s="420"/>
    </row>
    <row r="22" spans="1:4" x14ac:dyDescent="0.35">
      <c r="A22" s="420"/>
      <c r="B22" s="420"/>
      <c r="C22" s="420"/>
      <c r="D22" s="420"/>
    </row>
    <row r="23" spans="1:4" x14ac:dyDescent="0.35">
      <c r="A23" s="13"/>
      <c r="B23" s="14"/>
      <c r="C23" s="14"/>
      <c r="D23" s="14"/>
    </row>
    <row r="24" spans="1:4" ht="15" customHeight="1" x14ac:dyDescent="0.35">
      <c r="A24" s="427" t="s">
        <v>575</v>
      </c>
      <c r="B24" s="427"/>
      <c r="C24" s="427"/>
      <c r="D24" s="427"/>
    </row>
    <row r="25" spans="1:4" x14ac:dyDescent="0.35">
      <c r="A25" s="427"/>
      <c r="B25" s="427"/>
      <c r="C25" s="427"/>
      <c r="D25" s="427"/>
    </row>
    <row r="26" spans="1:4" x14ac:dyDescent="0.35">
      <c r="A26" s="427"/>
      <c r="B26" s="427"/>
      <c r="C26" s="427"/>
      <c r="D26" s="427"/>
    </row>
    <row r="27" spans="1:4" x14ac:dyDescent="0.35">
      <c r="A27" s="13"/>
      <c r="B27" s="14"/>
      <c r="C27" s="14"/>
      <c r="D27" s="14"/>
    </row>
    <row r="28" spans="1:4" ht="15" customHeight="1" x14ac:dyDescent="0.35">
      <c r="A28" s="426" t="s">
        <v>574</v>
      </c>
      <c r="B28" s="426"/>
      <c r="C28" s="426"/>
      <c r="D28" s="426"/>
    </row>
    <row r="29" spans="1:4" ht="15" customHeight="1" x14ac:dyDescent="0.35">
      <c r="A29" s="426"/>
      <c r="B29" s="426"/>
      <c r="C29" s="426"/>
      <c r="D29" s="426"/>
    </row>
    <row r="30" spans="1:4" ht="15" customHeight="1" x14ac:dyDescent="0.35">
      <c r="A30" s="426"/>
      <c r="B30" s="426"/>
      <c r="C30" s="426"/>
      <c r="D30" s="426"/>
    </row>
    <row r="31" spans="1:4" ht="15" customHeight="1" x14ac:dyDescent="0.35">
      <c r="A31" s="426"/>
      <c r="B31" s="426"/>
      <c r="C31" s="426"/>
      <c r="D31" s="426"/>
    </row>
    <row r="32" spans="1:4" x14ac:dyDescent="0.35">
      <c r="A32" s="426"/>
      <c r="B32" s="426"/>
      <c r="C32" s="426"/>
      <c r="D32" s="426"/>
    </row>
    <row r="33" spans="1:4" x14ac:dyDescent="0.35">
      <c r="A33" s="426"/>
      <c r="B33" s="426"/>
      <c r="C33" s="426"/>
      <c r="D33" s="426"/>
    </row>
    <row r="34" spans="1:4" x14ac:dyDescent="0.35">
      <c r="A34" s="15"/>
      <c r="B34" s="14"/>
      <c r="C34" s="14"/>
      <c r="D34" s="14"/>
    </row>
    <row r="35" spans="1:4" x14ac:dyDescent="0.35">
      <c r="A35" s="15" t="s">
        <v>410</v>
      </c>
      <c r="B35" s="14"/>
      <c r="C35" s="14"/>
      <c r="D35" s="14"/>
    </row>
    <row r="36" spans="1:4" x14ac:dyDescent="0.35">
      <c r="A36" s="15"/>
      <c r="B36" s="14"/>
      <c r="C36" s="14"/>
      <c r="D36" s="14"/>
    </row>
    <row r="37" spans="1:4" x14ac:dyDescent="0.35">
      <c r="A37" s="15"/>
      <c r="B37" s="33" t="s">
        <v>408</v>
      </c>
      <c r="C37" s="33"/>
      <c r="D37" s="14"/>
    </row>
    <row r="38" spans="1:4" x14ac:dyDescent="0.35">
      <c r="A38" s="15"/>
      <c r="B38" s="33" t="s">
        <v>409</v>
      </c>
      <c r="C38" s="33"/>
      <c r="D38" s="14"/>
    </row>
    <row r="39" spans="1:4" x14ac:dyDescent="0.35">
      <c r="A39" s="15"/>
      <c r="B39" s="33"/>
      <c r="C39" s="33" t="s">
        <v>411</v>
      </c>
      <c r="D39" s="14"/>
    </row>
    <row r="40" spans="1:4" x14ac:dyDescent="0.35">
      <c r="A40" s="15"/>
      <c r="B40" s="33"/>
      <c r="C40" s="33" t="s">
        <v>444</v>
      </c>
      <c r="D40" s="14"/>
    </row>
    <row r="41" spans="1:4" x14ac:dyDescent="0.35">
      <c r="A41" s="15"/>
      <c r="B41" s="33"/>
      <c r="C41" s="33" t="s">
        <v>523</v>
      </c>
      <c r="D41" s="14"/>
    </row>
    <row r="42" spans="1:4" x14ac:dyDescent="0.35">
      <c r="A42" s="15"/>
      <c r="B42" s="47"/>
      <c r="C42" s="47"/>
      <c r="D42" s="14"/>
    </row>
    <row r="43" spans="1:4" x14ac:dyDescent="0.35">
      <c r="A43" s="422" t="s">
        <v>524</v>
      </c>
      <c r="B43" s="422"/>
      <c r="C43" s="422"/>
      <c r="D43" s="422"/>
    </row>
    <row r="44" spans="1:4" x14ac:dyDescent="0.35">
      <c r="A44" s="422"/>
      <c r="B44" s="422"/>
      <c r="C44" s="422"/>
      <c r="D44" s="422"/>
    </row>
    <row r="45" spans="1:4" x14ac:dyDescent="0.35">
      <c r="A45" s="422"/>
      <c r="B45" s="422"/>
      <c r="C45" s="422"/>
      <c r="D45" s="422"/>
    </row>
    <row r="46" spans="1:4" x14ac:dyDescent="0.35">
      <c r="A46" s="59"/>
      <c r="B46" s="59"/>
      <c r="C46" s="59"/>
      <c r="D46" s="59"/>
    </row>
    <row r="47" spans="1:4" x14ac:dyDescent="0.35">
      <c r="A47" s="32"/>
      <c r="B47" s="33" t="s">
        <v>111</v>
      </c>
      <c r="C47" s="33"/>
      <c r="D47" s="32"/>
    </row>
    <row r="48" spans="1:4" x14ac:dyDescent="0.35">
      <c r="A48" s="32"/>
      <c r="B48" s="33" t="s">
        <v>112</v>
      </c>
      <c r="C48" s="33"/>
      <c r="D48" s="32"/>
    </row>
    <row r="49" spans="1:4" x14ac:dyDescent="0.35">
      <c r="A49" s="32"/>
      <c r="B49" s="33" t="s">
        <v>113</v>
      </c>
      <c r="C49" s="33"/>
      <c r="D49" s="32"/>
    </row>
    <row r="50" spans="1:4" x14ac:dyDescent="0.35">
      <c r="A50" s="32"/>
      <c r="B50" s="32"/>
      <c r="C50" s="32"/>
      <c r="D50" s="32"/>
    </row>
    <row r="51" spans="1:4" x14ac:dyDescent="0.35">
      <c r="A51" s="14" t="s">
        <v>477</v>
      </c>
      <c r="B51" s="14"/>
      <c r="C51" s="14"/>
      <c r="D51" s="14"/>
    </row>
    <row r="52" spans="1:4" x14ac:dyDescent="0.35">
      <c r="A52" s="15"/>
      <c r="B52" s="14"/>
      <c r="C52" s="14"/>
      <c r="D52" s="14"/>
    </row>
    <row r="53" spans="1:4" x14ac:dyDescent="0.35">
      <c r="A53" s="15"/>
      <c r="B53" s="16" t="s">
        <v>114</v>
      </c>
      <c r="C53" s="16"/>
      <c r="D53" s="423" t="s">
        <v>212</v>
      </c>
    </row>
    <row r="54" spans="1:4" x14ac:dyDescent="0.35">
      <c r="A54" s="15"/>
      <c r="B54" s="17" t="s">
        <v>19</v>
      </c>
      <c r="C54" s="17"/>
      <c r="D54" s="424"/>
    </row>
    <row r="55" spans="1:4" x14ac:dyDescent="0.35">
      <c r="A55" s="15"/>
      <c r="B55" s="18" t="s">
        <v>51</v>
      </c>
      <c r="C55" s="18"/>
      <c r="D55" s="425"/>
    </row>
    <row r="56" spans="1:4" x14ac:dyDescent="0.35">
      <c r="A56" s="15"/>
      <c r="B56" s="19" t="s">
        <v>115</v>
      </c>
      <c r="C56" s="19"/>
      <c r="D56" s="423" t="s">
        <v>478</v>
      </c>
    </row>
    <row r="57" spans="1:4" x14ac:dyDescent="0.35">
      <c r="A57" s="15"/>
      <c r="B57" s="20" t="s">
        <v>116</v>
      </c>
      <c r="C57" s="20"/>
      <c r="D57" s="424"/>
    </row>
    <row r="58" spans="1:4" x14ac:dyDescent="0.35">
      <c r="A58" s="15"/>
      <c r="B58" s="20" t="s">
        <v>117</v>
      </c>
      <c r="C58" s="20"/>
      <c r="D58" s="424"/>
    </row>
    <row r="59" spans="1:4" x14ac:dyDescent="0.35">
      <c r="A59" s="15"/>
      <c r="B59" s="21" t="s">
        <v>118</v>
      </c>
      <c r="C59" s="21"/>
      <c r="D59" s="425"/>
    </row>
    <row r="60" spans="1:4" x14ac:dyDescent="0.35">
      <c r="A60" s="15"/>
      <c r="B60" s="22" t="s">
        <v>119</v>
      </c>
      <c r="C60" s="22"/>
      <c r="D60" s="423" t="s">
        <v>520</v>
      </c>
    </row>
    <row r="61" spans="1:4" x14ac:dyDescent="0.35">
      <c r="A61" s="15"/>
      <c r="B61" s="23" t="s">
        <v>326</v>
      </c>
      <c r="C61" s="23"/>
      <c r="D61" s="424"/>
    </row>
    <row r="62" spans="1:4" ht="24" customHeight="1" x14ac:dyDescent="0.35">
      <c r="A62" s="15"/>
      <c r="B62" s="428" t="s">
        <v>522</v>
      </c>
      <c r="C62" s="429"/>
      <c r="D62" s="424"/>
    </row>
    <row r="63" spans="1:4" x14ac:dyDescent="0.35">
      <c r="A63" s="15"/>
      <c r="B63" s="23" t="s">
        <v>521</v>
      </c>
      <c r="C63" s="23"/>
      <c r="D63" s="424"/>
    </row>
    <row r="64" spans="1:4" x14ac:dyDescent="0.35">
      <c r="A64" s="15"/>
      <c r="B64" s="23" t="s">
        <v>327</v>
      </c>
      <c r="C64" s="23"/>
      <c r="D64" s="424"/>
    </row>
    <row r="65" spans="1:4" x14ac:dyDescent="0.35">
      <c r="A65" s="15"/>
      <c r="B65" s="23" t="s">
        <v>328</v>
      </c>
      <c r="C65" s="23"/>
      <c r="D65" s="424"/>
    </row>
    <row r="66" spans="1:4" x14ac:dyDescent="0.35">
      <c r="A66" s="15"/>
      <c r="B66" s="23" t="s">
        <v>329</v>
      </c>
      <c r="C66" s="23"/>
      <c r="D66" s="424"/>
    </row>
    <row r="67" spans="1:4" x14ac:dyDescent="0.35">
      <c r="A67" s="15"/>
      <c r="B67" s="23" t="s">
        <v>330</v>
      </c>
      <c r="C67" s="23"/>
      <c r="D67" s="424"/>
    </row>
    <row r="68" spans="1:4" x14ac:dyDescent="0.35">
      <c r="A68" s="15"/>
      <c r="B68" s="23" t="s">
        <v>331</v>
      </c>
      <c r="C68" s="23"/>
      <c r="D68" s="424"/>
    </row>
    <row r="69" spans="1:4" x14ac:dyDescent="0.35">
      <c r="A69" s="15"/>
      <c r="B69" s="23" t="s">
        <v>332</v>
      </c>
      <c r="C69" s="23"/>
      <c r="D69" s="424"/>
    </row>
    <row r="70" spans="1:4" ht="71.25" customHeight="1" x14ac:dyDescent="0.35">
      <c r="A70" s="15"/>
      <c r="B70" s="48" t="s">
        <v>333</v>
      </c>
      <c r="C70" s="23"/>
      <c r="D70" s="424"/>
    </row>
    <row r="71" spans="1:4" x14ac:dyDescent="0.35">
      <c r="A71" s="15"/>
      <c r="B71" s="24" t="s">
        <v>120</v>
      </c>
      <c r="C71" s="24"/>
      <c r="D71" s="25" t="s">
        <v>125</v>
      </c>
    </row>
    <row r="72" spans="1:4" x14ac:dyDescent="0.35">
      <c r="A72" s="15"/>
      <c r="B72" s="14"/>
      <c r="C72" s="14"/>
      <c r="D72" s="14"/>
    </row>
    <row r="73" spans="1:4" x14ac:dyDescent="0.35">
      <c r="A73" s="4" t="s">
        <v>92</v>
      </c>
    </row>
    <row r="74" spans="1:4" x14ac:dyDescent="0.35">
      <c r="A74" s="26" t="s">
        <v>94</v>
      </c>
    </row>
    <row r="75" spans="1:4" x14ac:dyDescent="0.35">
      <c r="A75" s="26" t="s">
        <v>93</v>
      </c>
    </row>
    <row r="76" spans="1:4" x14ac:dyDescent="0.35">
      <c r="A76" s="26" t="s">
        <v>96</v>
      </c>
    </row>
    <row r="77" spans="1:4" x14ac:dyDescent="0.35">
      <c r="A77" s="26" t="s">
        <v>101</v>
      </c>
    </row>
    <row r="78" spans="1:4" x14ac:dyDescent="0.35">
      <c r="A78" s="421" t="s">
        <v>95</v>
      </c>
      <c r="B78" s="421"/>
      <c r="C78" s="421"/>
      <c r="D78" s="421"/>
    </row>
    <row r="79" spans="1:4" x14ac:dyDescent="0.35">
      <c r="A79" s="421"/>
      <c r="B79" s="421"/>
      <c r="C79" s="421"/>
      <c r="D79" s="421"/>
    </row>
    <row r="80" spans="1:4" x14ac:dyDescent="0.35">
      <c r="A80" s="421"/>
      <c r="B80" s="421"/>
      <c r="C80" s="421"/>
      <c r="D80" s="421"/>
    </row>
  </sheetData>
  <sheetProtection algorithmName="SHA-512" hashValue="zFC22TAezDq+4XZHGIJY4oiV1D9Vp2gXlW3RBh1qgqiHJRxKRyHP3L4TBFAT6H7FEOkNtPM4PyyafaKQtiMypA==" saltValue="Nx//O0XHho/d0jQ3RSV13g==" spinCount="100000" sheet="1" objects="1" scenarios="1"/>
  <customSheetViews>
    <customSheetView guid="{13810DCC-AA08-45AA-A2EB-614B3F1533B3}" showGridLines="0">
      <pane ySplit="8" topLeftCell="A21" activePane="bottomLeft" state="frozen"/>
      <selection pane="bottomLeft" activeCell="C6" sqref="C6"/>
      <pageMargins left="0.7" right="0.7" top="0.75" bottom="0.75" header="0.3" footer="0.3"/>
      <pageSetup orientation="portrait" horizontalDpi="1200" verticalDpi="1200" r:id="rId1"/>
    </customSheetView>
  </customSheetViews>
  <mergeCells count="10">
    <mergeCell ref="A12:D16"/>
    <mergeCell ref="A18:D22"/>
    <mergeCell ref="A78:D80"/>
    <mergeCell ref="A43:D45"/>
    <mergeCell ref="D53:D55"/>
    <mergeCell ref="D56:D59"/>
    <mergeCell ref="D60:D70"/>
    <mergeCell ref="A28:D33"/>
    <mergeCell ref="A24:D26"/>
    <mergeCell ref="B62:C62"/>
  </mergeCell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'Benefit Plan'!$A:$A</xm:f>
          </x14:formula1>
          <xm:sqref>D5</xm:sqref>
        </x14:dataValidation>
        <x14:dataValidation type="list" allowBlank="1" showInputMessage="1" showErrorMessage="1" xr:uid="{00000000-0002-0000-0000-000001000000}">
          <x14:formula1>
            <xm:f>'Benefit Plan'!$C:$C</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2"/>
  <sheetViews>
    <sheetView showGridLines="0" zoomScaleNormal="100" workbookViewId="0">
      <pane ySplit="4" topLeftCell="A5" activePane="bottomLeft" state="frozen"/>
      <selection pane="bottomLeft" activeCell="A35" sqref="A35:E37"/>
    </sheetView>
  </sheetViews>
  <sheetFormatPr defaultRowHeight="14.5" x14ac:dyDescent="0.35"/>
  <cols>
    <col min="2" max="2" width="49" customWidth="1"/>
    <col min="3" max="3" width="7.54296875" customWidth="1"/>
    <col min="4" max="4" width="49" customWidth="1"/>
  </cols>
  <sheetData>
    <row r="1" spans="1:5" ht="18.5" x14ac:dyDescent="0.45">
      <c r="A1" s="2" t="str">
        <f>'Cover and Instructions'!A1</f>
        <v>Georgia Families MHPAEA Parity</v>
      </c>
      <c r="E1" s="62" t="s">
        <v>571</v>
      </c>
    </row>
    <row r="2" spans="1:5" ht="26" x14ac:dyDescent="0.6">
      <c r="A2" s="3" t="s">
        <v>16</v>
      </c>
    </row>
    <row r="3" spans="1:5" ht="21" x14ac:dyDescent="0.5">
      <c r="A3" s="7" t="s">
        <v>19</v>
      </c>
    </row>
    <row r="5" spans="1:5" x14ac:dyDescent="0.35">
      <c r="A5" s="12" t="s">
        <v>85</v>
      </c>
    </row>
    <row r="6" spans="1:5" x14ac:dyDescent="0.35">
      <c r="A6" s="8"/>
    </row>
    <row r="7" spans="1:5" x14ac:dyDescent="0.35">
      <c r="A7" s="421" t="s">
        <v>22</v>
      </c>
      <c r="B7" s="421"/>
      <c r="C7" s="421"/>
      <c r="D7" s="421"/>
      <c r="E7" s="421"/>
    </row>
    <row r="8" spans="1:5" x14ac:dyDescent="0.35">
      <c r="A8" s="421"/>
      <c r="B8" s="421"/>
      <c r="C8" s="421"/>
      <c r="D8" s="421"/>
      <c r="E8" s="421"/>
    </row>
    <row r="9" spans="1:5" x14ac:dyDescent="0.35">
      <c r="A9" s="6"/>
      <c r="B9" s="6"/>
      <c r="C9" s="6"/>
      <c r="D9" s="6"/>
      <c r="E9" s="6"/>
    </row>
    <row r="10" spans="1:5" x14ac:dyDescent="0.35">
      <c r="A10" s="421" t="s">
        <v>21</v>
      </c>
      <c r="B10" s="421"/>
      <c r="C10" s="421"/>
      <c r="D10" s="421"/>
      <c r="E10" s="421"/>
    </row>
    <row r="11" spans="1:5" x14ac:dyDescent="0.35">
      <c r="A11" s="421"/>
      <c r="B11" s="421"/>
      <c r="C11" s="421"/>
      <c r="D11" s="421"/>
      <c r="E11" s="421"/>
    </row>
    <row r="12" spans="1:5" x14ac:dyDescent="0.35">
      <c r="A12" s="6"/>
      <c r="B12" s="6"/>
      <c r="C12" s="6"/>
      <c r="D12" s="6"/>
      <c r="E12" s="6"/>
    </row>
    <row r="13" spans="1:5" x14ac:dyDescent="0.35">
      <c r="A13" s="421" t="s">
        <v>20</v>
      </c>
      <c r="B13" s="421"/>
      <c r="C13" s="421"/>
      <c r="D13" s="421"/>
      <c r="E13" s="421"/>
    </row>
    <row r="14" spans="1:5" x14ac:dyDescent="0.35">
      <c r="A14" s="421"/>
      <c r="B14" s="421"/>
      <c r="C14" s="421"/>
      <c r="D14" s="421"/>
      <c r="E14" s="421"/>
    </row>
    <row r="15" spans="1:5" x14ac:dyDescent="0.35">
      <c r="A15" s="6"/>
      <c r="B15" s="6"/>
      <c r="C15" s="6"/>
      <c r="D15" s="6"/>
      <c r="E15" s="6"/>
    </row>
    <row r="16" spans="1:5" x14ac:dyDescent="0.35">
      <c r="A16" s="421" t="s">
        <v>102</v>
      </c>
      <c r="B16" s="421"/>
      <c r="C16" s="421"/>
      <c r="D16" s="421"/>
      <c r="E16" s="421"/>
    </row>
    <row r="17" spans="1:5" x14ac:dyDescent="0.35">
      <c r="A17" s="421"/>
      <c r="B17" s="421"/>
      <c r="C17" s="421"/>
      <c r="D17" s="421"/>
      <c r="E17" s="421"/>
    </row>
    <row r="18" spans="1:5" x14ac:dyDescent="0.35">
      <c r="A18" s="421"/>
      <c r="B18" s="421"/>
      <c r="C18" s="421"/>
      <c r="D18" s="421"/>
      <c r="E18" s="421"/>
    </row>
    <row r="19" spans="1:5" x14ac:dyDescent="0.35">
      <c r="A19" s="421" t="s">
        <v>103</v>
      </c>
      <c r="B19" s="421"/>
      <c r="C19" s="421"/>
      <c r="D19" s="421"/>
      <c r="E19" s="421"/>
    </row>
    <row r="20" spans="1:5" x14ac:dyDescent="0.35">
      <c r="A20" s="421"/>
      <c r="B20" s="421"/>
      <c r="C20" s="421"/>
      <c r="D20" s="421"/>
      <c r="E20" s="421"/>
    </row>
    <row r="21" spans="1:5" x14ac:dyDescent="0.35">
      <c r="A21" s="6"/>
      <c r="B21" s="6"/>
      <c r="C21" s="6"/>
      <c r="D21" s="6"/>
      <c r="E21" s="6"/>
    </row>
    <row r="22" spans="1:5" x14ac:dyDescent="0.35">
      <c r="A22" s="421" t="s">
        <v>104</v>
      </c>
      <c r="B22" s="421"/>
      <c r="C22" s="421"/>
      <c r="D22" s="421"/>
      <c r="E22" s="421"/>
    </row>
    <row r="23" spans="1:5" x14ac:dyDescent="0.35">
      <c r="A23" s="421"/>
      <c r="B23" s="421"/>
      <c r="C23" s="421"/>
      <c r="D23" s="421"/>
      <c r="E23" s="421"/>
    </row>
    <row r="24" spans="1:5" x14ac:dyDescent="0.35">
      <c r="A24" s="6"/>
      <c r="B24" s="6"/>
      <c r="C24" s="6"/>
      <c r="D24" s="6"/>
      <c r="E24" s="6"/>
    </row>
    <row r="25" spans="1:5" x14ac:dyDescent="0.35">
      <c r="A25" s="421" t="s">
        <v>105</v>
      </c>
      <c r="B25" s="421"/>
      <c r="C25" s="421"/>
      <c r="D25" s="421"/>
      <c r="E25" s="421"/>
    </row>
    <row r="26" spans="1:5" x14ac:dyDescent="0.35">
      <c r="A26" s="421"/>
      <c r="B26" s="421"/>
      <c r="C26" s="421"/>
      <c r="D26" s="421"/>
      <c r="E26" s="421"/>
    </row>
    <row r="27" spans="1:5" x14ac:dyDescent="0.35">
      <c r="A27" s="421"/>
      <c r="B27" s="421"/>
      <c r="C27" s="421"/>
      <c r="D27" s="421"/>
      <c r="E27" s="421"/>
    </row>
    <row r="28" spans="1:5" x14ac:dyDescent="0.35">
      <c r="A28" s="421"/>
      <c r="B28" s="421"/>
      <c r="C28" s="421"/>
      <c r="D28" s="421"/>
      <c r="E28" s="421"/>
    </row>
    <row r="29" spans="1:5" x14ac:dyDescent="0.35">
      <c r="A29" s="421"/>
      <c r="B29" s="421"/>
      <c r="C29" s="421"/>
      <c r="D29" s="421"/>
      <c r="E29" s="421"/>
    </row>
    <row r="31" spans="1:5" x14ac:dyDescent="0.35">
      <c r="A31" s="12" t="s">
        <v>97</v>
      </c>
    </row>
    <row r="33" spans="1:15" x14ac:dyDescent="0.35">
      <c r="A33" t="s">
        <v>481</v>
      </c>
    </row>
    <row r="35" spans="1:15" s="14" customFormat="1" x14ac:dyDescent="0.35">
      <c r="A35" s="430" t="s">
        <v>525</v>
      </c>
      <c r="B35" s="430"/>
      <c r="C35" s="430"/>
      <c r="D35" s="430"/>
      <c r="E35" s="430"/>
    </row>
    <row r="36" spans="1:15" s="14" customFormat="1" x14ac:dyDescent="0.35">
      <c r="A36" s="430"/>
      <c r="B36" s="430"/>
      <c r="C36" s="430"/>
      <c r="D36" s="430"/>
      <c r="E36" s="430"/>
    </row>
    <row r="37" spans="1:15" s="14" customFormat="1" x14ac:dyDescent="0.35">
      <c r="A37" s="430"/>
      <c r="B37" s="430"/>
      <c r="C37" s="430"/>
      <c r="D37" s="430"/>
      <c r="E37" s="430"/>
    </row>
    <row r="38" spans="1:15" s="14" customFormat="1" x14ac:dyDescent="0.35">
      <c r="A38" s="43"/>
      <c r="B38" s="43"/>
      <c r="C38" s="43"/>
      <c r="D38" s="43"/>
      <c r="E38" s="43"/>
    </row>
    <row r="39" spans="1:15" s="14" customFormat="1" x14ac:dyDescent="0.35">
      <c r="A39" s="430" t="s">
        <v>535</v>
      </c>
      <c r="B39" s="430"/>
      <c r="C39" s="430"/>
      <c r="D39" s="430"/>
      <c r="E39" s="430"/>
    </row>
    <row r="40" spans="1:15" s="14" customFormat="1" x14ac:dyDescent="0.35">
      <c r="A40" s="430"/>
      <c r="B40" s="430"/>
      <c r="C40" s="430"/>
      <c r="D40" s="430"/>
      <c r="E40" s="430"/>
    </row>
    <row r="41" spans="1:15" s="14" customFormat="1" x14ac:dyDescent="0.35">
      <c r="A41" s="430"/>
      <c r="B41" s="430"/>
      <c r="C41" s="430"/>
      <c r="D41" s="430"/>
      <c r="E41" s="430"/>
    </row>
    <row r="42" spans="1:15" s="14" customFormat="1" x14ac:dyDescent="0.35">
      <c r="A42" s="430"/>
      <c r="B42" s="430"/>
      <c r="C42" s="430"/>
      <c r="D42" s="430"/>
      <c r="E42" s="430"/>
    </row>
    <row r="43" spans="1:15" s="14" customFormat="1" x14ac:dyDescent="0.35">
      <c r="A43" s="430"/>
      <c r="B43" s="430"/>
      <c r="C43" s="430"/>
      <c r="D43" s="430"/>
      <c r="E43" s="430"/>
    </row>
    <row r="44" spans="1:15" s="14" customFormat="1" x14ac:dyDescent="0.35">
      <c r="A44" s="43"/>
      <c r="B44" s="49"/>
      <c r="C44" s="49"/>
      <c r="D44" s="49"/>
      <c r="E44" s="43"/>
      <c r="O44" s="50"/>
    </row>
    <row r="45" spans="1:15" s="14" customFormat="1" x14ac:dyDescent="0.35">
      <c r="A45" s="43"/>
      <c r="B45" s="50" t="s">
        <v>202</v>
      </c>
      <c r="C45" s="50"/>
      <c r="D45" s="50" t="s">
        <v>569</v>
      </c>
      <c r="E45" s="43"/>
      <c r="O45" s="51"/>
    </row>
    <row r="46" spans="1:15" s="14" customFormat="1" x14ac:dyDescent="0.35">
      <c r="A46" s="43"/>
      <c r="B46" s="51" t="s">
        <v>536</v>
      </c>
      <c r="C46" s="51"/>
      <c r="D46" s="51" t="s">
        <v>555</v>
      </c>
      <c r="E46" s="43"/>
      <c r="O46" s="51"/>
    </row>
    <row r="47" spans="1:15" s="14" customFormat="1" x14ac:dyDescent="0.35">
      <c r="A47" s="43"/>
      <c r="B47" s="51" t="s">
        <v>537</v>
      </c>
      <c r="C47" s="51"/>
      <c r="D47" s="51" t="s">
        <v>556</v>
      </c>
      <c r="E47" s="43"/>
      <c r="O47" s="51"/>
    </row>
    <row r="48" spans="1:15" s="14" customFormat="1" x14ac:dyDescent="0.35">
      <c r="A48" s="43"/>
      <c r="B48" s="51" t="s">
        <v>538</v>
      </c>
      <c r="C48" s="51"/>
      <c r="D48" s="51" t="s">
        <v>557</v>
      </c>
      <c r="E48" s="43"/>
      <c r="O48" s="51"/>
    </row>
    <row r="49" spans="1:15" s="14" customFormat="1" x14ac:dyDescent="0.35">
      <c r="A49" s="43"/>
      <c r="B49" s="51" t="s">
        <v>539</v>
      </c>
      <c r="C49" s="51"/>
      <c r="D49" s="51" t="s">
        <v>558</v>
      </c>
      <c r="E49" s="43"/>
      <c r="O49" s="51"/>
    </row>
    <row r="50" spans="1:15" s="14" customFormat="1" x14ac:dyDescent="0.35">
      <c r="A50" s="43"/>
      <c r="B50" s="51" t="s">
        <v>540</v>
      </c>
      <c r="C50" s="51"/>
      <c r="D50" s="51" t="s">
        <v>559</v>
      </c>
      <c r="E50" s="43"/>
      <c r="O50" s="51"/>
    </row>
    <row r="51" spans="1:15" s="14" customFormat="1" x14ac:dyDescent="0.35">
      <c r="A51" s="43"/>
      <c r="B51" s="51" t="s">
        <v>541</v>
      </c>
      <c r="C51" s="51"/>
      <c r="D51" s="51" t="s">
        <v>560</v>
      </c>
      <c r="E51" s="43"/>
      <c r="K51" s="58"/>
      <c r="O51" s="50"/>
    </row>
    <row r="52" spans="1:15" s="14" customFormat="1" x14ac:dyDescent="0.35">
      <c r="A52" s="43"/>
      <c r="B52" s="14" t="s">
        <v>542</v>
      </c>
      <c r="C52" s="51"/>
      <c r="D52" s="430" t="s">
        <v>564</v>
      </c>
      <c r="E52" s="43"/>
      <c r="O52" s="51"/>
    </row>
    <row r="53" spans="1:15" s="14" customFormat="1" x14ac:dyDescent="0.35">
      <c r="A53" s="58"/>
      <c r="B53" s="14" t="s">
        <v>543</v>
      </c>
      <c r="C53" s="51"/>
      <c r="D53" s="430"/>
      <c r="E53" s="58"/>
      <c r="O53" s="51"/>
    </row>
    <row r="54" spans="1:15" s="14" customFormat="1" x14ac:dyDescent="0.35">
      <c r="A54" s="58"/>
      <c r="B54" s="14" t="s">
        <v>544</v>
      </c>
      <c r="C54" s="51"/>
      <c r="D54" s="430" t="s">
        <v>565</v>
      </c>
      <c r="E54" s="58"/>
      <c r="O54" s="51"/>
    </row>
    <row r="55" spans="1:15" s="14" customFormat="1" x14ac:dyDescent="0.35">
      <c r="A55" s="58"/>
      <c r="B55" s="14" t="s">
        <v>545</v>
      </c>
      <c r="C55" s="51"/>
      <c r="D55" s="430"/>
      <c r="E55" s="58"/>
      <c r="O55" s="51"/>
    </row>
    <row r="56" spans="1:15" s="14" customFormat="1" ht="15" customHeight="1" x14ac:dyDescent="0.35">
      <c r="A56" s="58"/>
      <c r="B56" s="14" t="s">
        <v>546</v>
      </c>
      <c r="C56" s="51"/>
      <c r="D56" s="430" t="s">
        <v>566</v>
      </c>
      <c r="E56" s="58"/>
      <c r="O56" s="51"/>
    </row>
    <row r="57" spans="1:15" s="14" customFormat="1" x14ac:dyDescent="0.35">
      <c r="A57" s="58"/>
      <c r="B57" s="14" t="s">
        <v>547</v>
      </c>
      <c r="C57" s="51"/>
      <c r="D57" s="430"/>
      <c r="E57" s="58"/>
      <c r="O57" s="51"/>
    </row>
    <row r="58" spans="1:15" s="14" customFormat="1" x14ac:dyDescent="0.35">
      <c r="A58" s="58"/>
      <c r="B58" s="14" t="s">
        <v>548</v>
      </c>
      <c r="C58" s="51"/>
      <c r="D58" s="430"/>
      <c r="E58" s="58"/>
      <c r="O58" s="51"/>
    </row>
    <row r="59" spans="1:15" s="14" customFormat="1" x14ac:dyDescent="0.35">
      <c r="A59" s="58"/>
      <c r="B59" s="14" t="s">
        <v>549</v>
      </c>
      <c r="C59" s="51"/>
      <c r="D59" s="430" t="s">
        <v>567</v>
      </c>
      <c r="E59" s="58"/>
      <c r="O59" s="50"/>
    </row>
    <row r="60" spans="1:15" s="14" customFormat="1" x14ac:dyDescent="0.35">
      <c r="A60" s="58"/>
      <c r="B60" s="430" t="s">
        <v>563</v>
      </c>
      <c r="C60" s="51"/>
      <c r="D60" s="430"/>
      <c r="E60" s="58"/>
      <c r="O60" s="51"/>
    </row>
    <row r="61" spans="1:15" s="14" customFormat="1" x14ac:dyDescent="0.35">
      <c r="A61" s="58"/>
      <c r="B61" s="430"/>
      <c r="C61" s="51"/>
      <c r="D61" s="430"/>
      <c r="E61" s="58"/>
      <c r="O61" s="51"/>
    </row>
    <row r="62" spans="1:15" s="14" customFormat="1" x14ac:dyDescent="0.35">
      <c r="A62" s="58"/>
      <c r="B62" s="14" t="s">
        <v>550</v>
      </c>
      <c r="C62" s="51"/>
      <c r="D62" s="430" t="s">
        <v>568</v>
      </c>
      <c r="E62" s="58"/>
      <c r="O62" s="51"/>
    </row>
    <row r="63" spans="1:15" s="14" customFormat="1" x14ac:dyDescent="0.35">
      <c r="A63" s="58"/>
      <c r="B63" s="14" t="s">
        <v>551</v>
      </c>
      <c r="C63" s="51"/>
      <c r="D63" s="430"/>
      <c r="E63" s="58"/>
      <c r="O63" s="51"/>
    </row>
    <row r="64" spans="1:15" s="14" customFormat="1" x14ac:dyDescent="0.35">
      <c r="A64" s="58"/>
      <c r="B64" s="14" t="s">
        <v>552</v>
      </c>
      <c r="C64" s="51"/>
      <c r="D64" s="430"/>
      <c r="E64" s="58"/>
      <c r="O64" s="51"/>
    </row>
    <row r="65" spans="1:15" s="14" customFormat="1" x14ac:dyDescent="0.35">
      <c r="A65" s="58"/>
      <c r="B65" s="14" t="s">
        <v>553</v>
      </c>
      <c r="C65" s="51"/>
      <c r="D65" s="58" t="s">
        <v>561</v>
      </c>
      <c r="E65" s="58"/>
      <c r="O65" s="51"/>
    </row>
    <row r="66" spans="1:15" s="14" customFormat="1" x14ac:dyDescent="0.35">
      <c r="A66" s="58"/>
      <c r="B66" s="14" t="s">
        <v>554</v>
      </c>
      <c r="C66" s="51"/>
      <c r="D66" s="58" t="s">
        <v>562</v>
      </c>
      <c r="E66" s="58"/>
    </row>
    <row r="67" spans="1:15" s="14" customFormat="1" x14ac:dyDescent="0.35">
      <c r="A67" s="58"/>
      <c r="C67" s="51"/>
      <c r="D67" s="58"/>
      <c r="E67" s="58"/>
    </row>
    <row r="68" spans="1:15" s="14" customFormat="1" x14ac:dyDescent="0.35">
      <c r="A68" s="43"/>
      <c r="B68" s="43"/>
      <c r="C68" s="43"/>
      <c r="D68" s="43"/>
      <c r="E68" s="43"/>
    </row>
    <row r="69" spans="1:15" s="14" customFormat="1" x14ac:dyDescent="0.35">
      <c r="A69" s="14" t="s">
        <v>526</v>
      </c>
    </row>
    <row r="70" spans="1:15" s="14" customFormat="1" x14ac:dyDescent="0.35"/>
    <row r="71" spans="1:15" s="14" customFormat="1" x14ac:dyDescent="0.35">
      <c r="A71" s="14" t="s">
        <v>445</v>
      </c>
    </row>
    <row r="72" spans="1:15" s="14" customFormat="1" x14ac:dyDescent="0.35"/>
  </sheetData>
  <sheetProtection algorithmName="SHA-512" hashValue="hEV9RcFA/RFfZJ1JUoo02ybuaU9W+ewRJ+fFofgzCdg6q9AJg4qV/rZq2a9NuD7PFdjI9A7vEcyIvMih9X+uwQ==" saltValue="BG2GgzsbfUCFUo57gDuonQ==" spinCount="100000" sheet="1" objects="1" scenarios="1"/>
  <customSheetViews>
    <customSheetView guid="{13810DCC-AA08-45AA-A2EB-614B3F1533B3}" showGridLines="0">
      <pane ySplit="4" topLeftCell="A20" activePane="bottomLeft" state="frozen"/>
      <selection pane="bottomLeft" activeCell="A44" sqref="A44"/>
      <pageMargins left="0.7" right="0.7" top="0.75" bottom="0.75" header="0.3" footer="0.3"/>
      <pageSetup orientation="portrait" horizontalDpi="1200" verticalDpi="1200" r:id="rId1"/>
    </customSheetView>
  </customSheetViews>
  <mergeCells count="15">
    <mergeCell ref="D62:D64"/>
    <mergeCell ref="D52:D53"/>
    <mergeCell ref="D54:D55"/>
    <mergeCell ref="B60:B61"/>
    <mergeCell ref="D56:D58"/>
    <mergeCell ref="D59:D61"/>
    <mergeCell ref="A35:E37"/>
    <mergeCell ref="A39:E43"/>
    <mergeCell ref="A7:E8"/>
    <mergeCell ref="A25:E29"/>
    <mergeCell ref="A22:E23"/>
    <mergeCell ref="A19:E20"/>
    <mergeCell ref="A16:E18"/>
    <mergeCell ref="A13:E14"/>
    <mergeCell ref="A10:E11"/>
  </mergeCell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
  <sheetViews>
    <sheetView showGridLines="0" workbookViewId="0">
      <selection activeCell="A2" sqref="A2"/>
    </sheetView>
  </sheetViews>
  <sheetFormatPr defaultRowHeight="14.5" x14ac:dyDescent="0.35"/>
  <cols>
    <col min="1" max="1" width="12.26953125" customWidth="1"/>
  </cols>
  <sheetData>
    <row r="1" spans="1:10" ht="18.5" x14ac:dyDescent="0.45">
      <c r="A1" s="2" t="str">
        <f>'Cover and Instructions'!A1</f>
        <v>Georgia Families MHPAEA Parity</v>
      </c>
      <c r="J1" s="62" t="s">
        <v>571</v>
      </c>
    </row>
    <row r="2" spans="1:10" ht="26" x14ac:dyDescent="0.6">
      <c r="A2" s="3" t="s">
        <v>16</v>
      </c>
    </row>
    <row r="3" spans="1:10" ht="21" x14ac:dyDescent="0.5">
      <c r="A3" s="7" t="s">
        <v>51</v>
      </c>
    </row>
    <row r="5" spans="1:10" x14ac:dyDescent="0.35">
      <c r="A5" s="12" t="s">
        <v>98</v>
      </c>
    </row>
    <row r="6" spans="1:10" x14ac:dyDescent="0.35">
      <c r="A6" s="12"/>
    </row>
    <row r="7" spans="1:10" x14ac:dyDescent="0.35">
      <c r="A7" s="10" t="s">
        <v>65</v>
      </c>
      <c r="B7" t="s">
        <v>66</v>
      </c>
    </row>
    <row r="8" spans="1:10" x14ac:dyDescent="0.35">
      <c r="A8" s="10" t="s">
        <v>52</v>
      </c>
      <c r="B8" t="s">
        <v>53</v>
      </c>
    </row>
    <row r="9" spans="1:10" x14ac:dyDescent="0.35">
      <c r="A9" s="10" t="s">
        <v>67</v>
      </c>
      <c r="B9" t="s">
        <v>68</v>
      </c>
    </row>
    <row r="10" spans="1:10" x14ac:dyDescent="0.35">
      <c r="A10" s="10" t="s">
        <v>484</v>
      </c>
      <c r="B10" t="s">
        <v>485</v>
      </c>
    </row>
    <row r="11" spans="1:10" s="26" customFormat="1" x14ac:dyDescent="0.35">
      <c r="A11" s="10" t="s">
        <v>151</v>
      </c>
      <c r="B11" s="26" t="s">
        <v>152</v>
      </c>
    </row>
    <row r="12" spans="1:10" x14ac:dyDescent="0.35">
      <c r="A12" s="10" t="s">
        <v>86</v>
      </c>
      <c r="B12" t="s">
        <v>87</v>
      </c>
    </row>
    <row r="13" spans="1:10" s="26" customFormat="1" x14ac:dyDescent="0.35">
      <c r="A13" s="10" t="s">
        <v>482</v>
      </c>
      <c r="B13" s="26" t="s">
        <v>483</v>
      </c>
    </row>
    <row r="14" spans="1:10" s="26" customFormat="1" x14ac:dyDescent="0.35">
      <c r="A14" s="10" t="s">
        <v>149</v>
      </c>
      <c r="B14" s="26" t="s">
        <v>14</v>
      </c>
    </row>
    <row r="15" spans="1:10" x14ac:dyDescent="0.35">
      <c r="A15" s="10" t="s">
        <v>60</v>
      </c>
      <c r="B15" s="14" t="s">
        <v>496</v>
      </c>
    </row>
    <row r="16" spans="1:10" x14ac:dyDescent="0.35">
      <c r="A16" s="10" t="s">
        <v>58</v>
      </c>
      <c r="B16" t="s">
        <v>59</v>
      </c>
    </row>
    <row r="17" spans="1:2" x14ac:dyDescent="0.35">
      <c r="A17" s="10" t="s">
        <v>57</v>
      </c>
      <c r="B17" t="s">
        <v>69</v>
      </c>
    </row>
    <row r="18" spans="1:2" s="26" customFormat="1" x14ac:dyDescent="0.35">
      <c r="A18" s="10" t="s">
        <v>127</v>
      </c>
      <c r="B18" s="26" t="s">
        <v>128</v>
      </c>
    </row>
    <row r="19" spans="1:2" x14ac:dyDescent="0.35">
      <c r="A19" s="10" t="s">
        <v>13</v>
      </c>
      <c r="B19" t="s">
        <v>56</v>
      </c>
    </row>
    <row r="20" spans="1:2" s="26" customFormat="1" x14ac:dyDescent="0.35">
      <c r="A20" s="10" t="s">
        <v>150</v>
      </c>
      <c r="B20" s="26" t="s">
        <v>15</v>
      </c>
    </row>
    <row r="21" spans="1:2" x14ac:dyDescent="0.35">
      <c r="A21" s="10" t="s">
        <v>61</v>
      </c>
      <c r="B21" s="14" t="s">
        <v>63</v>
      </c>
    </row>
    <row r="22" spans="1:2" x14ac:dyDescent="0.35">
      <c r="A22" s="10" t="s">
        <v>62</v>
      </c>
      <c r="B22" s="14" t="s">
        <v>64</v>
      </c>
    </row>
    <row r="23" spans="1:2" x14ac:dyDescent="0.35">
      <c r="A23" s="10" t="s">
        <v>54</v>
      </c>
      <c r="B23" t="s">
        <v>55</v>
      </c>
    </row>
    <row r="24" spans="1:2" x14ac:dyDescent="0.35">
      <c r="A24" s="10" t="s">
        <v>179</v>
      </c>
      <c r="B24" s="26" t="s">
        <v>424</v>
      </c>
    </row>
    <row r="25" spans="1:2" x14ac:dyDescent="0.35">
      <c r="A25" s="10"/>
    </row>
    <row r="26" spans="1:2" x14ac:dyDescent="0.35">
      <c r="A26" s="10"/>
    </row>
    <row r="27" spans="1:2" x14ac:dyDescent="0.35">
      <c r="A27" s="10"/>
    </row>
    <row r="28" spans="1:2" x14ac:dyDescent="0.35">
      <c r="A28" s="10"/>
    </row>
    <row r="29" spans="1:2" x14ac:dyDescent="0.35">
      <c r="A29" s="10"/>
    </row>
    <row r="30" spans="1:2" x14ac:dyDescent="0.35">
      <c r="A30" s="10"/>
    </row>
    <row r="31" spans="1:2" x14ac:dyDescent="0.35">
      <c r="A31" s="10"/>
    </row>
    <row r="32" spans="1:2" x14ac:dyDescent="0.35">
      <c r="A32" s="10"/>
    </row>
    <row r="33" spans="1:1" x14ac:dyDescent="0.35">
      <c r="A33" s="10"/>
    </row>
    <row r="34" spans="1:1" x14ac:dyDescent="0.35">
      <c r="A34" s="10"/>
    </row>
    <row r="35" spans="1:1" x14ac:dyDescent="0.35">
      <c r="A35" s="10"/>
    </row>
    <row r="36" spans="1:1" x14ac:dyDescent="0.35">
      <c r="A36" s="10"/>
    </row>
    <row r="37" spans="1:1" x14ac:dyDescent="0.35">
      <c r="A37" s="10"/>
    </row>
    <row r="38" spans="1:1" x14ac:dyDescent="0.35">
      <c r="A38" s="10"/>
    </row>
    <row r="39" spans="1:1" x14ac:dyDescent="0.35">
      <c r="A39" s="10"/>
    </row>
    <row r="40" spans="1:1" x14ac:dyDescent="0.35">
      <c r="A40" s="10"/>
    </row>
    <row r="41" spans="1:1" x14ac:dyDescent="0.35">
      <c r="A41" s="10"/>
    </row>
    <row r="42" spans="1:1" x14ac:dyDescent="0.35">
      <c r="A42" s="10"/>
    </row>
  </sheetData>
  <sheetProtection algorithmName="SHA-512" hashValue="HlIMqhm5Y/CzIKjCnowk26Bb3jkL3ZdCcYb3lqQ0TylG7dBTfq/oNFKlMR4+GJSU+nlFroZt4FNIxPfiZmQeiw==" saltValue="KYebkP5fMU/wfHoIPrm76Q==" spinCount="100000" sheet="1" objects="1" scenarios="1"/>
  <customSheetViews>
    <customSheetView guid="{13810DCC-AA08-45AA-A2EB-614B3F1533B3}" showGridLines="0">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workbookViewId="0"/>
  </sheetViews>
  <sheetFormatPr defaultRowHeight="14.5" x14ac:dyDescent="0.35"/>
  <cols>
    <col min="1" max="1" width="41.7265625" bestFit="1" customWidth="1"/>
    <col min="3" max="3" width="41.7265625" bestFit="1" customWidth="1"/>
  </cols>
  <sheetData>
    <row r="1" spans="1:3" x14ac:dyDescent="0.35">
      <c r="A1" s="57" t="s">
        <v>518</v>
      </c>
      <c r="C1" s="57" t="s">
        <v>519</v>
      </c>
    </row>
    <row r="2" spans="1:3" x14ac:dyDescent="0.35">
      <c r="A2" s="26" t="s">
        <v>507</v>
      </c>
      <c r="C2" s="26" t="s">
        <v>510</v>
      </c>
    </row>
    <row r="3" spans="1:3" x14ac:dyDescent="0.35">
      <c r="A3" s="26" t="s">
        <v>508</v>
      </c>
      <c r="C3" s="26" t="s">
        <v>511</v>
      </c>
    </row>
    <row r="4" spans="1:3" x14ac:dyDescent="0.35">
      <c r="A4" t="s">
        <v>509</v>
      </c>
      <c r="C4" s="26" t="s">
        <v>512</v>
      </c>
    </row>
    <row r="5" spans="1:3" x14ac:dyDescent="0.35">
      <c r="A5" t="s">
        <v>570</v>
      </c>
      <c r="C5" s="26" t="s">
        <v>513</v>
      </c>
    </row>
  </sheetData>
  <sheetProtection algorithmName="SHA-512" hashValue="PoRSWjR/+Equf6GdQAOTFyj2elBis5yNKccshlewfNBiUwoDJXqUTLfCWWNrZi3Cf3lKeJ+BhVTKsrQGtS2QzA==" saltValue="XD/bVYbZsLTIZj3+IfBYq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RowHeight="14.5" x14ac:dyDescent="0.35"/>
  <cols>
    <col min="1" max="1" width="21.7265625" customWidth="1"/>
  </cols>
  <sheetData>
    <row r="1" spans="1:1" x14ac:dyDescent="0.35">
      <c r="A1" s="40"/>
    </row>
    <row r="2" spans="1:1" x14ac:dyDescent="0.35">
      <c r="A2" t="s">
        <v>371</v>
      </c>
    </row>
    <row r="3" spans="1:1" x14ac:dyDescent="0.35">
      <c r="A3" t="s">
        <v>372</v>
      </c>
    </row>
  </sheetData>
  <sheetProtection algorithmName="SHA-512" hashValue="sg3Z3SmQG8gm1uLAuhgv3ztCvCI+P9WFEx+GnHLaVoSPKXxSX9fEC2pfUMAj8f8uoQuVrPOOvIt9Eb+TtydUQw==" saltValue="Run44BnkQeYWxIDtpn7/n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5CA"/>
  </sheetPr>
  <dimension ref="A1:L67"/>
  <sheetViews>
    <sheetView showGridLines="0" workbookViewId="0">
      <pane ySplit="4" topLeftCell="A5" activePane="bottomLeft" state="frozen"/>
      <selection pane="bottomLeft" activeCell="A16" sqref="A16:L19"/>
    </sheetView>
  </sheetViews>
  <sheetFormatPr defaultRowHeight="14.5" x14ac:dyDescent="0.35"/>
  <cols>
    <col min="1" max="1" width="4.26953125" customWidth="1"/>
    <col min="2" max="2" width="3.7265625" customWidth="1"/>
    <col min="3" max="3" width="17.26953125" customWidth="1"/>
  </cols>
  <sheetData>
    <row r="1" spans="1:12" ht="18.5" x14ac:dyDescent="0.45">
      <c r="A1" s="2" t="str">
        <f>'Cover and Instructions'!A1</f>
        <v>Georgia Families MHPAEA Parity</v>
      </c>
      <c r="L1" s="62" t="s">
        <v>571</v>
      </c>
    </row>
    <row r="2" spans="1:12" ht="26" x14ac:dyDescent="0.6">
      <c r="A2" s="3" t="s">
        <v>16</v>
      </c>
    </row>
    <row r="3" spans="1:12" ht="21" x14ac:dyDescent="0.5">
      <c r="A3" s="7" t="s">
        <v>88</v>
      </c>
    </row>
    <row r="5" spans="1:12" x14ac:dyDescent="0.35">
      <c r="A5" s="12" t="s">
        <v>85</v>
      </c>
    </row>
    <row r="7" spans="1:12" x14ac:dyDescent="0.35">
      <c r="A7" s="421" t="s">
        <v>22</v>
      </c>
      <c r="B7" s="421"/>
      <c r="C7" s="421"/>
      <c r="D7" s="421"/>
      <c r="E7" s="421"/>
      <c r="F7" s="421"/>
      <c r="G7" s="421"/>
      <c r="H7" s="421"/>
      <c r="I7" s="421"/>
      <c r="J7" s="421"/>
      <c r="K7" s="421"/>
      <c r="L7" s="421"/>
    </row>
    <row r="8" spans="1:12" x14ac:dyDescent="0.35">
      <c r="A8" s="421"/>
      <c r="B8" s="421"/>
      <c r="C8" s="421"/>
      <c r="D8" s="421"/>
      <c r="E8" s="421"/>
      <c r="F8" s="421"/>
      <c r="G8" s="421"/>
      <c r="H8" s="421"/>
      <c r="I8" s="421"/>
      <c r="J8" s="421"/>
      <c r="K8" s="421"/>
      <c r="L8" s="421"/>
    </row>
    <row r="9" spans="1:12" x14ac:dyDescent="0.35">
      <c r="A9" s="6"/>
      <c r="B9" s="6"/>
      <c r="C9" s="6"/>
      <c r="D9" s="6"/>
      <c r="E9" s="6"/>
      <c r="F9" s="6"/>
      <c r="G9" s="6"/>
      <c r="H9" s="6"/>
      <c r="I9" s="6"/>
      <c r="J9" s="6"/>
      <c r="K9" s="6"/>
      <c r="L9" s="6"/>
    </row>
    <row r="10" spans="1:12" x14ac:dyDescent="0.35">
      <c r="A10" s="421" t="s">
        <v>21</v>
      </c>
      <c r="B10" s="421"/>
      <c r="C10" s="421"/>
      <c r="D10" s="421"/>
      <c r="E10" s="421"/>
      <c r="F10" s="421"/>
      <c r="G10" s="421"/>
      <c r="H10" s="421"/>
      <c r="I10" s="421"/>
      <c r="J10" s="421"/>
      <c r="K10" s="421"/>
      <c r="L10" s="421"/>
    </row>
    <row r="11" spans="1:12" x14ac:dyDescent="0.35">
      <c r="A11" s="421"/>
      <c r="B11" s="421"/>
      <c r="C11" s="421"/>
      <c r="D11" s="421"/>
      <c r="E11" s="421"/>
      <c r="F11" s="421"/>
      <c r="G11" s="421"/>
      <c r="H11" s="421"/>
      <c r="I11" s="421"/>
      <c r="J11" s="421"/>
      <c r="K11" s="421"/>
      <c r="L11" s="421"/>
    </row>
    <row r="13" spans="1:12" x14ac:dyDescent="0.35">
      <c r="A13" s="12" t="s">
        <v>99</v>
      </c>
    </row>
    <row r="15" spans="1:12" x14ac:dyDescent="0.35">
      <c r="A15" s="9" t="s">
        <v>23</v>
      </c>
    </row>
    <row r="16" spans="1:12" x14ac:dyDescent="0.35">
      <c r="A16" s="421" t="s">
        <v>37</v>
      </c>
      <c r="B16" s="421"/>
      <c r="C16" s="421"/>
      <c r="D16" s="421"/>
      <c r="E16" s="421"/>
      <c r="F16" s="421"/>
      <c r="G16" s="421"/>
      <c r="H16" s="421"/>
      <c r="I16" s="421"/>
      <c r="J16" s="421"/>
      <c r="K16" s="421"/>
      <c r="L16" s="421"/>
    </row>
    <row r="17" spans="1:12" x14ac:dyDescent="0.35">
      <c r="A17" s="421"/>
      <c r="B17" s="421"/>
      <c r="C17" s="421"/>
      <c r="D17" s="421"/>
      <c r="E17" s="421"/>
      <c r="F17" s="421"/>
      <c r="G17" s="421"/>
      <c r="H17" s="421"/>
      <c r="I17" s="421"/>
      <c r="J17" s="421"/>
      <c r="K17" s="421"/>
      <c r="L17" s="421"/>
    </row>
    <row r="18" spans="1:12" x14ac:dyDescent="0.35">
      <c r="A18" s="421"/>
      <c r="B18" s="421"/>
      <c r="C18" s="421"/>
      <c r="D18" s="421"/>
      <c r="E18" s="421"/>
      <c r="F18" s="421"/>
      <c r="G18" s="421"/>
      <c r="H18" s="421"/>
      <c r="I18" s="421"/>
      <c r="J18" s="421"/>
      <c r="K18" s="421"/>
      <c r="L18" s="421"/>
    </row>
    <row r="19" spans="1:12" x14ac:dyDescent="0.35">
      <c r="A19" s="421"/>
      <c r="B19" s="421"/>
      <c r="C19" s="421"/>
      <c r="D19" s="421"/>
      <c r="E19" s="421"/>
      <c r="F19" s="421"/>
      <c r="G19" s="421"/>
      <c r="H19" s="421"/>
      <c r="I19" s="421"/>
      <c r="J19" s="421"/>
      <c r="K19" s="421"/>
      <c r="L19" s="421"/>
    </row>
    <row r="21" spans="1:12" x14ac:dyDescent="0.35">
      <c r="A21" s="9" t="s">
        <v>24</v>
      </c>
    </row>
    <row r="22" spans="1:12" x14ac:dyDescent="0.35">
      <c r="A22" s="421" t="s">
        <v>25</v>
      </c>
      <c r="B22" s="421"/>
      <c r="C22" s="421"/>
      <c r="D22" s="421"/>
      <c r="E22" s="421"/>
      <c r="F22" s="421"/>
      <c r="G22" s="421"/>
      <c r="H22" s="421"/>
      <c r="I22" s="421"/>
      <c r="J22" s="421"/>
      <c r="K22" s="421"/>
      <c r="L22" s="421"/>
    </row>
    <row r="23" spans="1:12" x14ac:dyDescent="0.35">
      <c r="A23" s="421"/>
      <c r="B23" s="421"/>
      <c r="C23" s="421"/>
      <c r="D23" s="421"/>
      <c r="E23" s="421"/>
      <c r="F23" s="421"/>
      <c r="G23" s="421"/>
      <c r="H23" s="421"/>
      <c r="I23" s="421"/>
      <c r="J23" s="421"/>
      <c r="K23" s="421"/>
      <c r="L23" s="421"/>
    </row>
    <row r="25" spans="1:12" x14ac:dyDescent="0.35">
      <c r="B25" s="5" t="s">
        <v>26</v>
      </c>
      <c r="C25" s="421" t="s">
        <v>27</v>
      </c>
      <c r="D25" s="421"/>
      <c r="E25" s="421"/>
      <c r="F25" s="421"/>
      <c r="G25" s="421"/>
      <c r="H25" s="421"/>
      <c r="I25" s="421"/>
      <c r="J25" s="421"/>
      <c r="K25" s="421"/>
      <c r="L25" s="421"/>
    </row>
    <row r="26" spans="1:12" x14ac:dyDescent="0.35">
      <c r="C26" s="421"/>
      <c r="D26" s="421"/>
      <c r="E26" s="421"/>
      <c r="F26" s="421"/>
      <c r="G26" s="421"/>
      <c r="H26" s="421"/>
      <c r="I26" s="421"/>
      <c r="J26" s="421"/>
      <c r="K26" s="421"/>
      <c r="L26" s="421"/>
    </row>
    <row r="27" spans="1:12" x14ac:dyDescent="0.35">
      <c r="C27" s="421"/>
      <c r="D27" s="421"/>
      <c r="E27" s="421"/>
      <c r="F27" s="421"/>
      <c r="G27" s="421"/>
      <c r="H27" s="421"/>
      <c r="I27" s="421"/>
      <c r="J27" s="421"/>
      <c r="K27" s="421"/>
      <c r="L27" s="421"/>
    </row>
    <row r="29" spans="1:12" x14ac:dyDescent="0.35">
      <c r="B29" s="5" t="s">
        <v>28</v>
      </c>
      <c r="C29" s="421" t="s">
        <v>29</v>
      </c>
      <c r="D29" s="421"/>
      <c r="E29" s="421"/>
      <c r="F29" s="421"/>
      <c r="G29" s="421"/>
      <c r="H29" s="421"/>
      <c r="I29" s="421"/>
      <c r="J29" s="421"/>
      <c r="K29" s="421"/>
      <c r="L29" s="421"/>
    </row>
    <row r="30" spans="1:12" x14ac:dyDescent="0.35">
      <c r="C30" s="421"/>
      <c r="D30" s="421"/>
      <c r="E30" s="421"/>
      <c r="F30" s="421"/>
      <c r="G30" s="421"/>
      <c r="H30" s="421"/>
      <c r="I30" s="421"/>
      <c r="J30" s="421"/>
      <c r="K30" s="421"/>
      <c r="L30" s="421"/>
    </row>
    <row r="31" spans="1:12" x14ac:dyDescent="0.35">
      <c r="C31" s="421"/>
      <c r="D31" s="421"/>
      <c r="E31" s="421"/>
      <c r="F31" s="421"/>
      <c r="G31" s="421"/>
      <c r="H31" s="421"/>
      <c r="I31" s="421"/>
      <c r="J31" s="421"/>
      <c r="K31" s="421"/>
      <c r="L31" s="421"/>
    </row>
    <row r="33" spans="1:12" x14ac:dyDescent="0.35">
      <c r="A33" s="9" t="s">
        <v>30</v>
      </c>
    </row>
    <row r="34" spans="1:12" x14ac:dyDescent="0.35">
      <c r="A34" s="421" t="s">
        <v>498</v>
      </c>
      <c r="B34" s="421"/>
      <c r="C34" s="421"/>
      <c r="D34" s="421"/>
      <c r="E34" s="421"/>
      <c r="F34" s="421"/>
      <c r="G34" s="421"/>
      <c r="H34" s="421"/>
      <c r="I34" s="421"/>
      <c r="J34" s="421"/>
      <c r="K34" s="421"/>
      <c r="L34" s="421"/>
    </row>
    <row r="35" spans="1:12" x14ac:dyDescent="0.35">
      <c r="A35" s="421"/>
      <c r="B35" s="421"/>
      <c r="C35" s="421"/>
      <c r="D35" s="421"/>
      <c r="E35" s="421"/>
      <c r="F35" s="421"/>
      <c r="G35" s="421"/>
      <c r="H35" s="421"/>
      <c r="I35" s="421"/>
      <c r="J35" s="421"/>
      <c r="K35" s="421"/>
      <c r="L35" s="421"/>
    </row>
    <row r="36" spans="1:12" x14ac:dyDescent="0.35">
      <c r="A36" s="421"/>
      <c r="B36" s="421"/>
      <c r="C36" s="421"/>
      <c r="D36" s="421"/>
      <c r="E36" s="421"/>
      <c r="F36" s="421"/>
      <c r="G36" s="421"/>
      <c r="H36" s="421"/>
      <c r="I36" s="421"/>
      <c r="J36" s="421"/>
      <c r="K36" s="421"/>
      <c r="L36" s="421"/>
    </row>
    <row r="37" spans="1:12" x14ac:dyDescent="0.35">
      <c r="A37" s="421"/>
      <c r="B37" s="421"/>
      <c r="C37" s="421"/>
      <c r="D37" s="421"/>
      <c r="E37" s="421"/>
      <c r="F37" s="421"/>
      <c r="G37" s="421"/>
      <c r="H37" s="421"/>
      <c r="I37" s="421"/>
      <c r="J37" s="421"/>
      <c r="K37" s="421"/>
      <c r="L37" s="421"/>
    </row>
    <row r="39" spans="1:12" x14ac:dyDescent="0.35">
      <c r="A39" s="9" t="s">
        <v>31</v>
      </c>
    </row>
    <row r="40" spans="1:12" x14ac:dyDescent="0.35">
      <c r="A40" s="421" t="s">
        <v>32</v>
      </c>
      <c r="B40" s="421"/>
      <c r="C40" s="421"/>
      <c r="D40" s="421"/>
      <c r="E40" s="421"/>
      <c r="F40" s="421"/>
      <c r="G40" s="421"/>
      <c r="H40" s="421"/>
      <c r="I40" s="421"/>
      <c r="J40" s="421"/>
      <c r="K40" s="421"/>
      <c r="L40" s="421"/>
    </row>
    <row r="41" spans="1:12" x14ac:dyDescent="0.35">
      <c r="A41" s="421"/>
      <c r="B41" s="421"/>
      <c r="C41" s="421"/>
      <c r="D41" s="421"/>
      <c r="E41" s="421"/>
      <c r="F41" s="421"/>
      <c r="G41" s="421"/>
      <c r="H41" s="421"/>
      <c r="I41" s="421"/>
      <c r="J41" s="421"/>
      <c r="K41" s="421"/>
      <c r="L41" s="421"/>
    </row>
    <row r="43" spans="1:12" x14ac:dyDescent="0.35">
      <c r="B43" s="5" t="s">
        <v>34</v>
      </c>
      <c r="C43" t="s">
        <v>33</v>
      </c>
    </row>
    <row r="45" spans="1:12" x14ac:dyDescent="0.35">
      <c r="B45" s="5" t="s">
        <v>35</v>
      </c>
      <c r="C45" s="421" t="s">
        <v>36</v>
      </c>
      <c r="D45" s="421"/>
      <c r="E45" s="421"/>
      <c r="F45" s="421"/>
      <c r="G45" s="421"/>
      <c r="H45" s="421"/>
      <c r="I45" s="421"/>
      <c r="J45" s="421"/>
      <c r="K45" s="421"/>
      <c r="L45" s="421"/>
    </row>
    <row r="46" spans="1:12" x14ac:dyDescent="0.35">
      <c r="C46" s="421"/>
      <c r="D46" s="421"/>
      <c r="E46" s="421"/>
      <c r="F46" s="421"/>
      <c r="G46" s="421"/>
      <c r="H46" s="421"/>
      <c r="I46" s="421"/>
      <c r="J46" s="421"/>
      <c r="K46" s="421"/>
      <c r="L46" s="421"/>
    </row>
    <row r="48" spans="1:12" x14ac:dyDescent="0.35">
      <c r="A48" s="12" t="s">
        <v>497</v>
      </c>
    </row>
    <row r="49" spans="1:12" ht="15" customHeight="1" x14ac:dyDescent="0.35">
      <c r="A49" s="431" t="s">
        <v>282</v>
      </c>
      <c r="B49" s="431"/>
      <c r="C49" s="431"/>
      <c r="D49" s="431"/>
      <c r="E49" s="431"/>
      <c r="F49" s="431"/>
      <c r="G49" s="431"/>
      <c r="H49" s="431"/>
      <c r="I49" s="431"/>
      <c r="J49" s="431"/>
      <c r="K49" s="431"/>
      <c r="L49" s="431"/>
    </row>
    <row r="50" spans="1:12" x14ac:dyDescent="0.35">
      <c r="A50" s="431"/>
      <c r="B50" s="431"/>
      <c r="C50" s="431"/>
      <c r="D50" s="431"/>
      <c r="E50" s="431"/>
      <c r="F50" s="431"/>
      <c r="G50" s="431"/>
      <c r="H50" s="431"/>
      <c r="I50" s="431"/>
      <c r="J50" s="431"/>
      <c r="K50" s="431"/>
      <c r="L50" s="431"/>
    </row>
    <row r="51" spans="1:12" x14ac:dyDescent="0.35">
      <c r="A51" s="14"/>
      <c r="B51" s="14"/>
      <c r="C51" s="14"/>
      <c r="D51" s="14"/>
      <c r="E51" s="14"/>
      <c r="F51" s="14"/>
      <c r="G51" s="14"/>
      <c r="H51" s="14"/>
      <c r="I51" s="14"/>
      <c r="J51" s="14"/>
      <c r="K51" s="14"/>
      <c r="L51" s="14"/>
    </row>
    <row r="52" spans="1:12" x14ac:dyDescent="0.35">
      <c r="A52" s="14"/>
      <c r="B52" s="45" t="s">
        <v>346</v>
      </c>
      <c r="C52" s="14"/>
      <c r="D52" s="14"/>
      <c r="E52" s="14"/>
      <c r="F52" s="14"/>
      <c r="G52" s="14"/>
      <c r="H52" s="14"/>
      <c r="I52" s="14"/>
      <c r="J52" s="14"/>
      <c r="K52" s="14"/>
      <c r="L52" s="14"/>
    </row>
    <row r="53" spans="1:12" ht="15" customHeight="1" x14ac:dyDescent="0.35">
      <c r="A53" s="14"/>
      <c r="B53" s="431" t="s">
        <v>339</v>
      </c>
      <c r="C53" s="431"/>
      <c r="D53" s="431"/>
      <c r="E53" s="431"/>
      <c r="F53" s="431"/>
      <c r="G53" s="431"/>
      <c r="H53" s="431"/>
      <c r="I53" s="431"/>
      <c r="J53" s="431"/>
      <c r="K53" s="431"/>
      <c r="L53" s="431"/>
    </row>
    <row r="54" spans="1:12" s="26" customFormat="1" x14ac:dyDescent="0.35">
      <c r="A54" s="14"/>
      <c r="B54" s="431"/>
      <c r="C54" s="431"/>
      <c r="D54" s="431"/>
      <c r="E54" s="431"/>
      <c r="F54" s="431"/>
      <c r="G54" s="431"/>
      <c r="H54" s="431"/>
      <c r="I54" s="431"/>
      <c r="J54" s="431"/>
      <c r="K54" s="431"/>
      <c r="L54" s="431"/>
    </row>
    <row r="55" spans="1:12" x14ac:dyDescent="0.35">
      <c r="A55" s="14"/>
      <c r="B55" s="431"/>
      <c r="C55" s="431"/>
      <c r="D55" s="431"/>
      <c r="E55" s="431"/>
      <c r="F55" s="431"/>
      <c r="G55" s="431"/>
      <c r="H55" s="431"/>
      <c r="I55" s="431"/>
      <c r="J55" s="431"/>
      <c r="K55" s="431"/>
      <c r="L55" s="431"/>
    </row>
    <row r="56" spans="1:12" x14ac:dyDescent="0.35">
      <c r="A56" s="14"/>
      <c r="B56" s="14"/>
      <c r="C56" s="14"/>
      <c r="D56" s="14"/>
      <c r="E56" s="14"/>
      <c r="F56" s="14"/>
      <c r="G56" s="14"/>
      <c r="H56" s="14"/>
      <c r="I56" s="14"/>
      <c r="J56" s="14"/>
      <c r="K56" s="14"/>
      <c r="L56" s="14"/>
    </row>
    <row r="57" spans="1:12" x14ac:dyDescent="0.35">
      <c r="A57" s="14"/>
      <c r="B57" s="45" t="s">
        <v>347</v>
      </c>
      <c r="C57" s="14"/>
      <c r="D57" s="14"/>
      <c r="E57" s="14"/>
      <c r="F57" s="14"/>
      <c r="G57" s="14"/>
      <c r="H57" s="14"/>
      <c r="I57" s="14"/>
      <c r="J57" s="14"/>
      <c r="K57" s="14"/>
      <c r="L57" s="14"/>
    </row>
    <row r="58" spans="1:12" x14ac:dyDescent="0.35">
      <c r="A58" s="14"/>
      <c r="B58" s="431" t="s">
        <v>340</v>
      </c>
      <c r="C58" s="431"/>
      <c r="D58" s="431"/>
      <c r="E58" s="431"/>
      <c r="F58" s="431"/>
      <c r="G58" s="431"/>
      <c r="H58" s="431"/>
      <c r="I58" s="431"/>
      <c r="J58" s="431"/>
      <c r="K58" s="431"/>
      <c r="L58" s="431"/>
    </row>
    <row r="59" spans="1:12" x14ac:dyDescent="0.35">
      <c r="A59" s="14"/>
      <c r="B59" s="431"/>
      <c r="C59" s="431"/>
      <c r="D59" s="431"/>
      <c r="E59" s="431"/>
      <c r="F59" s="431"/>
      <c r="G59" s="431"/>
      <c r="H59" s="431"/>
      <c r="I59" s="431"/>
      <c r="J59" s="431"/>
      <c r="K59" s="431"/>
      <c r="L59" s="431"/>
    </row>
    <row r="60" spans="1:12" s="26" customFormat="1" x14ac:dyDescent="0.35">
      <c r="A60" s="14"/>
      <c r="B60" s="431"/>
      <c r="C60" s="431"/>
      <c r="D60" s="431"/>
      <c r="E60" s="431"/>
      <c r="F60" s="431"/>
      <c r="G60" s="431"/>
      <c r="H60" s="431"/>
      <c r="I60" s="431"/>
      <c r="J60" s="431"/>
      <c r="K60" s="431"/>
      <c r="L60" s="431"/>
    </row>
    <row r="61" spans="1:12" x14ac:dyDescent="0.35">
      <c r="A61" s="14"/>
      <c r="B61" s="431"/>
      <c r="C61" s="431"/>
      <c r="D61" s="431"/>
      <c r="E61" s="431"/>
      <c r="F61" s="431"/>
      <c r="G61" s="431"/>
      <c r="H61" s="431"/>
      <c r="I61" s="431"/>
      <c r="J61" s="431"/>
      <c r="K61" s="431"/>
      <c r="L61" s="431"/>
    </row>
    <row r="63" spans="1:12" x14ac:dyDescent="0.35">
      <c r="B63" s="45" t="s">
        <v>342</v>
      </c>
      <c r="C63" s="14"/>
      <c r="D63" s="14"/>
      <c r="E63" s="14"/>
      <c r="F63" s="14"/>
      <c r="G63" s="14"/>
      <c r="H63" s="14"/>
      <c r="I63" s="14"/>
      <c r="J63" s="14"/>
      <c r="K63" s="14"/>
      <c r="L63" s="14"/>
    </row>
    <row r="64" spans="1:12" ht="15" customHeight="1" x14ac:dyDescent="0.35">
      <c r="B64" s="431" t="s">
        <v>341</v>
      </c>
      <c r="C64" s="431"/>
      <c r="D64" s="431"/>
      <c r="E64" s="431"/>
      <c r="F64" s="431"/>
      <c r="G64" s="431"/>
      <c r="H64" s="431"/>
      <c r="I64" s="431"/>
      <c r="J64" s="431"/>
      <c r="K64" s="431"/>
      <c r="L64" s="431"/>
    </row>
    <row r="65" spans="2:12" x14ac:dyDescent="0.35">
      <c r="B65" s="431"/>
      <c r="C65" s="431"/>
      <c r="D65" s="431"/>
      <c r="E65" s="431"/>
      <c r="F65" s="431"/>
      <c r="G65" s="431"/>
      <c r="H65" s="431"/>
      <c r="I65" s="431"/>
      <c r="J65" s="431"/>
      <c r="K65" s="431"/>
      <c r="L65" s="431"/>
    </row>
    <row r="66" spans="2:12" s="26" customFormat="1" x14ac:dyDescent="0.35">
      <c r="B66" s="431"/>
      <c r="C66" s="431"/>
      <c r="D66" s="431"/>
      <c r="E66" s="431"/>
      <c r="F66" s="431"/>
      <c r="G66" s="431"/>
      <c r="H66" s="431"/>
      <c r="I66" s="431"/>
      <c r="J66" s="431"/>
      <c r="K66" s="431"/>
      <c r="L66" s="431"/>
    </row>
    <row r="67" spans="2:12" x14ac:dyDescent="0.35">
      <c r="B67" s="431"/>
      <c r="C67" s="431"/>
      <c r="D67" s="431"/>
      <c r="E67" s="431"/>
      <c r="F67" s="431"/>
      <c r="G67" s="431"/>
      <c r="H67" s="431"/>
      <c r="I67" s="431"/>
      <c r="J67" s="431"/>
      <c r="K67" s="431"/>
      <c r="L67" s="431"/>
    </row>
  </sheetData>
  <sheetProtection algorithmName="SHA-512" hashValue="PQRIX5c7szjadz2D4+f4GzhHCnm09wyfeQlpMzFAaWQA0MxxHx3oy2uSrAgswqLVfrSvzKrVp4Vm0bKDMUJE/w==" saltValue="uAeZQyl62GinEhDr1Mcc5w==" spinCount="100000" sheet="1" objects="1" scenarios="1"/>
  <customSheetViews>
    <customSheetView guid="{13810DCC-AA08-45AA-A2EB-614B3F1533B3}" showGridLines="0">
      <pane ySplit="4" topLeftCell="A26" activePane="bottomLeft" state="frozen"/>
      <selection pane="bottomLeft" activeCell="B13" sqref="B13"/>
      <pageMargins left="0.7" right="0.7" top="0.75" bottom="0.75" header="0.3" footer="0.3"/>
      <pageSetup orientation="portrait" horizontalDpi="1200" verticalDpi="1200" r:id="rId1"/>
    </customSheetView>
  </customSheetViews>
  <mergeCells count="13">
    <mergeCell ref="B53:L55"/>
    <mergeCell ref="B58:L61"/>
    <mergeCell ref="B64:L67"/>
    <mergeCell ref="A49:L50"/>
    <mergeCell ref="A34:L37"/>
    <mergeCell ref="A40:L41"/>
    <mergeCell ref="C45:L46"/>
    <mergeCell ref="C29:L31"/>
    <mergeCell ref="A7:L8"/>
    <mergeCell ref="A10:L11"/>
    <mergeCell ref="A16:L19"/>
    <mergeCell ref="A22:L23"/>
    <mergeCell ref="C25:L27"/>
  </mergeCells>
  <pageMargins left="0.7" right="0.7" top="0.75" bottom="0.75" header="0.3" footer="0.3"/>
  <pageSetup orientation="portrait" horizontalDpi="1200" verticalDpi="1200" r:id="rId2"/>
  <ignoredErrors>
    <ignoredError sqref="B25:B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5CA"/>
  </sheetPr>
  <dimension ref="A1:M78"/>
  <sheetViews>
    <sheetView showGridLines="0" zoomScaleNormal="100" workbookViewId="0">
      <pane ySplit="4" topLeftCell="A14" activePane="bottomLeft" state="frozen"/>
      <selection pane="bottomLeft" activeCell="A2" sqref="A2"/>
    </sheetView>
  </sheetViews>
  <sheetFormatPr defaultColWidth="9.26953125" defaultRowHeight="14.5" x14ac:dyDescent="0.35"/>
  <cols>
    <col min="1" max="1" width="5.26953125" style="26" customWidth="1"/>
    <col min="2" max="2" width="4.54296875" style="26" customWidth="1"/>
    <col min="3" max="16384" width="9.26953125" style="26"/>
  </cols>
  <sheetData>
    <row r="1" spans="1:13" ht="18.5" x14ac:dyDescent="0.45">
      <c r="A1" s="28" t="str">
        <f>'Cover and Instructions'!A1</f>
        <v>Georgia Families MHPAEA Parity</v>
      </c>
      <c r="M1" s="62" t="s">
        <v>571</v>
      </c>
    </row>
    <row r="2" spans="1:13" ht="26" x14ac:dyDescent="0.6">
      <c r="A2" s="29" t="s">
        <v>16</v>
      </c>
    </row>
    <row r="3" spans="1:13" ht="21" x14ac:dyDescent="0.5">
      <c r="A3" s="7" t="s">
        <v>90</v>
      </c>
    </row>
    <row r="5" spans="1:13" x14ac:dyDescent="0.35">
      <c r="A5" s="12" t="s">
        <v>85</v>
      </c>
    </row>
    <row r="7" spans="1:13" ht="15" customHeight="1" x14ac:dyDescent="0.35">
      <c r="A7" s="421" t="s">
        <v>20</v>
      </c>
      <c r="B7" s="421"/>
      <c r="C7" s="421"/>
      <c r="D7" s="421"/>
      <c r="E7" s="421"/>
      <c r="F7" s="421"/>
      <c r="G7" s="421"/>
      <c r="H7" s="421"/>
      <c r="I7" s="421"/>
      <c r="J7" s="421"/>
      <c r="K7" s="421"/>
      <c r="L7" s="421"/>
      <c r="M7" s="421"/>
    </row>
    <row r="8" spans="1:13" x14ac:dyDescent="0.35">
      <c r="A8" s="421"/>
      <c r="B8" s="421"/>
      <c r="C8" s="421"/>
      <c r="D8" s="421"/>
      <c r="E8" s="421"/>
      <c r="F8" s="421"/>
      <c r="G8" s="421"/>
      <c r="H8" s="421"/>
      <c r="I8" s="421"/>
      <c r="J8" s="421"/>
      <c r="K8" s="421"/>
      <c r="L8" s="421"/>
      <c r="M8" s="421"/>
    </row>
    <row r="10" spans="1:13" x14ac:dyDescent="0.35">
      <c r="A10" s="432" t="s">
        <v>527</v>
      </c>
      <c r="B10" s="432"/>
      <c r="C10" s="432"/>
      <c r="D10" s="432"/>
      <c r="E10" s="432"/>
      <c r="F10" s="432"/>
      <c r="G10" s="432"/>
      <c r="H10" s="432"/>
      <c r="I10" s="432"/>
      <c r="J10" s="432"/>
      <c r="K10" s="432"/>
      <c r="L10" s="432"/>
      <c r="M10" s="432"/>
    </row>
    <row r="11" spans="1:13" x14ac:dyDescent="0.35">
      <c r="A11" s="432"/>
      <c r="B11" s="432"/>
      <c r="C11" s="432"/>
      <c r="D11" s="432"/>
      <c r="E11" s="432"/>
      <c r="F11" s="432"/>
      <c r="G11" s="432"/>
      <c r="H11" s="432"/>
      <c r="I11" s="432"/>
      <c r="J11" s="432"/>
      <c r="K11" s="432"/>
      <c r="L11" s="432"/>
      <c r="M11" s="432"/>
    </row>
    <row r="12" spans="1:13" x14ac:dyDescent="0.35">
      <c r="A12" s="432"/>
      <c r="B12" s="432"/>
      <c r="C12" s="432"/>
      <c r="D12" s="432"/>
      <c r="E12" s="432"/>
      <c r="F12" s="432"/>
      <c r="G12" s="432"/>
      <c r="H12" s="432"/>
      <c r="I12" s="432"/>
      <c r="J12" s="432"/>
      <c r="K12" s="432"/>
      <c r="L12" s="432"/>
      <c r="M12" s="432"/>
    </row>
    <row r="13" spans="1:13" x14ac:dyDescent="0.35">
      <c r="A13" s="432"/>
      <c r="B13" s="432"/>
      <c r="C13" s="432"/>
      <c r="D13" s="432"/>
      <c r="E13" s="432"/>
      <c r="F13" s="432"/>
      <c r="G13" s="432"/>
      <c r="H13" s="432"/>
      <c r="I13" s="432"/>
      <c r="J13" s="432"/>
      <c r="K13" s="432"/>
      <c r="L13" s="432"/>
      <c r="M13" s="432"/>
    </row>
    <row r="14" spans="1:13" x14ac:dyDescent="0.35">
      <c r="A14" s="53"/>
      <c r="B14" s="53"/>
      <c r="C14" s="53"/>
      <c r="D14" s="53"/>
      <c r="E14" s="53"/>
      <c r="F14" s="53"/>
      <c r="G14" s="53"/>
      <c r="H14" s="53"/>
      <c r="I14" s="53"/>
      <c r="J14" s="53"/>
      <c r="K14" s="53"/>
      <c r="L14" s="53"/>
      <c r="M14" s="53"/>
    </row>
    <row r="15" spans="1:13" x14ac:dyDescent="0.35">
      <c r="A15" s="432" t="s">
        <v>528</v>
      </c>
      <c r="B15" s="432"/>
      <c r="C15" s="432"/>
      <c r="D15" s="432"/>
      <c r="E15" s="432"/>
      <c r="F15" s="432"/>
      <c r="G15" s="432"/>
      <c r="H15" s="432"/>
      <c r="I15" s="432"/>
      <c r="J15" s="432"/>
      <c r="K15" s="432"/>
      <c r="L15" s="432"/>
      <c r="M15" s="432"/>
    </row>
    <row r="16" spans="1:13" x14ac:dyDescent="0.35">
      <c r="A16" s="432"/>
      <c r="B16" s="432"/>
      <c r="C16" s="432"/>
      <c r="D16" s="432"/>
      <c r="E16" s="432"/>
      <c r="F16" s="432"/>
      <c r="G16" s="432"/>
      <c r="H16" s="432"/>
      <c r="I16" s="432"/>
      <c r="J16" s="432"/>
      <c r="K16" s="432"/>
      <c r="L16" s="432"/>
      <c r="M16" s="432"/>
    </row>
    <row r="17" spans="1:13" x14ac:dyDescent="0.35">
      <c r="A17" s="432"/>
      <c r="B17" s="432"/>
      <c r="C17" s="432"/>
      <c r="D17" s="432"/>
      <c r="E17" s="432"/>
      <c r="F17" s="432"/>
      <c r="G17" s="432"/>
      <c r="H17" s="432"/>
      <c r="I17" s="432"/>
      <c r="J17" s="432"/>
      <c r="K17" s="432"/>
      <c r="L17" s="432"/>
      <c r="M17" s="432"/>
    </row>
    <row r="18" spans="1:13" x14ac:dyDescent="0.35">
      <c r="A18" s="432"/>
      <c r="B18" s="432"/>
      <c r="C18" s="432"/>
      <c r="D18" s="432"/>
      <c r="E18" s="432"/>
      <c r="F18" s="432"/>
      <c r="G18" s="432"/>
      <c r="H18" s="432"/>
      <c r="I18" s="432"/>
      <c r="J18" s="432"/>
      <c r="K18" s="432"/>
      <c r="L18" s="432"/>
      <c r="M18" s="432"/>
    </row>
    <row r="19" spans="1:13" x14ac:dyDescent="0.35">
      <c r="A19" s="432"/>
      <c r="B19" s="432"/>
      <c r="C19" s="432"/>
      <c r="D19" s="432"/>
      <c r="E19" s="432"/>
      <c r="F19" s="432"/>
      <c r="G19" s="432"/>
      <c r="H19" s="432"/>
      <c r="I19" s="432"/>
      <c r="J19" s="432"/>
      <c r="K19" s="432"/>
      <c r="L19" s="432"/>
      <c r="M19" s="432"/>
    </row>
    <row r="20" spans="1:13" x14ac:dyDescent="0.35">
      <c r="A20" s="432"/>
      <c r="B20" s="432"/>
      <c r="C20" s="432"/>
      <c r="D20" s="432"/>
      <c r="E20" s="432"/>
      <c r="F20" s="432"/>
      <c r="G20" s="432"/>
      <c r="H20" s="432"/>
      <c r="I20" s="432"/>
      <c r="J20" s="432"/>
      <c r="K20" s="432"/>
      <c r="L20" s="432"/>
      <c r="M20" s="432"/>
    </row>
    <row r="21" spans="1:13" x14ac:dyDescent="0.35">
      <c r="A21" s="432"/>
      <c r="B21" s="432"/>
      <c r="C21" s="432"/>
      <c r="D21" s="432"/>
      <c r="E21" s="432"/>
      <c r="F21" s="432"/>
      <c r="G21" s="432"/>
      <c r="H21" s="432"/>
      <c r="I21" s="432"/>
      <c r="J21" s="432"/>
      <c r="K21" s="432"/>
      <c r="L21" s="432"/>
      <c r="M21" s="432"/>
    </row>
    <row r="22" spans="1:13" x14ac:dyDescent="0.35">
      <c r="A22" s="432"/>
      <c r="B22" s="432"/>
      <c r="C22" s="432"/>
      <c r="D22" s="432"/>
      <c r="E22" s="432"/>
      <c r="F22" s="432"/>
      <c r="G22" s="432"/>
      <c r="H22" s="432"/>
      <c r="I22" s="432"/>
      <c r="J22" s="432"/>
      <c r="K22" s="432"/>
      <c r="L22" s="432"/>
      <c r="M22" s="432"/>
    </row>
    <row r="23" spans="1:13" x14ac:dyDescent="0.35">
      <c r="A23" s="432"/>
      <c r="B23" s="432"/>
      <c r="C23" s="432"/>
      <c r="D23" s="432"/>
      <c r="E23" s="432"/>
      <c r="F23" s="432"/>
      <c r="G23" s="432"/>
      <c r="H23" s="432"/>
      <c r="I23" s="432"/>
      <c r="J23" s="432"/>
      <c r="K23" s="432"/>
      <c r="L23" s="432"/>
      <c r="M23" s="432"/>
    </row>
    <row r="24" spans="1:13" x14ac:dyDescent="0.35">
      <c r="A24" s="432"/>
      <c r="B24" s="432"/>
      <c r="C24" s="432"/>
      <c r="D24" s="432"/>
      <c r="E24" s="432"/>
      <c r="F24" s="432"/>
      <c r="G24" s="432"/>
      <c r="H24" s="432"/>
      <c r="I24" s="432"/>
      <c r="J24" s="432"/>
      <c r="K24" s="432"/>
      <c r="L24" s="432"/>
      <c r="M24" s="432"/>
    </row>
    <row r="25" spans="1:13" x14ac:dyDescent="0.35">
      <c r="A25" s="52"/>
      <c r="B25" s="52"/>
      <c r="C25" s="52"/>
      <c r="D25" s="52"/>
      <c r="E25" s="52"/>
      <c r="F25" s="52"/>
      <c r="G25" s="52"/>
      <c r="H25" s="52"/>
      <c r="I25" s="52"/>
      <c r="J25" s="52"/>
      <c r="K25" s="52"/>
      <c r="L25" s="52"/>
      <c r="M25" s="52"/>
    </row>
    <row r="26" spans="1:13" x14ac:dyDescent="0.35">
      <c r="A26" s="12" t="s">
        <v>100</v>
      </c>
    </row>
    <row r="28" spans="1:13" x14ac:dyDescent="0.35">
      <c r="A28" s="27" t="s">
        <v>70</v>
      </c>
    </row>
    <row r="29" spans="1:13" x14ac:dyDescent="0.35">
      <c r="A29" s="26" t="s">
        <v>71</v>
      </c>
    </row>
    <row r="31" spans="1:13" x14ac:dyDescent="0.35">
      <c r="A31" s="27" t="s">
        <v>38</v>
      </c>
    </row>
    <row r="32" spans="1:13" x14ac:dyDescent="0.35">
      <c r="A32" s="421" t="s">
        <v>39</v>
      </c>
      <c r="B32" s="421"/>
      <c r="C32" s="421"/>
      <c r="D32" s="421"/>
      <c r="E32" s="421"/>
      <c r="F32" s="421"/>
      <c r="G32" s="421"/>
      <c r="H32" s="421"/>
      <c r="I32" s="421"/>
      <c r="J32" s="421"/>
      <c r="K32" s="421"/>
      <c r="L32" s="421"/>
      <c r="M32" s="421"/>
    </row>
    <row r="33" spans="1:13" x14ac:dyDescent="0.35">
      <c r="A33" s="421"/>
      <c r="B33" s="421"/>
      <c r="C33" s="421"/>
      <c r="D33" s="421"/>
      <c r="E33" s="421"/>
      <c r="F33" s="421"/>
      <c r="G33" s="421"/>
      <c r="H33" s="421"/>
      <c r="I33" s="421"/>
      <c r="J33" s="421"/>
      <c r="K33" s="421"/>
      <c r="L33" s="421"/>
      <c r="M33" s="421"/>
    </row>
    <row r="34" spans="1:13" x14ac:dyDescent="0.35">
      <c r="A34" s="421"/>
      <c r="B34" s="421"/>
      <c r="C34" s="421"/>
      <c r="D34" s="421"/>
      <c r="E34" s="421"/>
      <c r="F34" s="421"/>
      <c r="G34" s="421"/>
      <c r="H34" s="421"/>
      <c r="I34" s="421"/>
      <c r="J34" s="421"/>
      <c r="K34" s="421"/>
      <c r="L34" s="421"/>
      <c r="M34" s="421"/>
    </row>
    <row r="35" spans="1:13" x14ac:dyDescent="0.35">
      <c r="A35" s="421"/>
      <c r="B35" s="421"/>
      <c r="C35" s="421"/>
      <c r="D35" s="421"/>
      <c r="E35" s="421"/>
      <c r="F35" s="421"/>
      <c r="G35" s="421"/>
      <c r="H35" s="421"/>
      <c r="I35" s="421"/>
      <c r="J35" s="421"/>
      <c r="K35" s="421"/>
      <c r="L35" s="421"/>
      <c r="M35" s="421"/>
    </row>
    <row r="36" spans="1:13" x14ac:dyDescent="0.35">
      <c r="A36" s="421"/>
      <c r="B36" s="421"/>
      <c r="C36" s="421"/>
      <c r="D36" s="421"/>
      <c r="E36" s="421"/>
      <c r="F36" s="421"/>
      <c r="G36" s="421"/>
      <c r="H36" s="421"/>
      <c r="I36" s="421"/>
      <c r="J36" s="421"/>
      <c r="K36" s="421"/>
      <c r="L36" s="421"/>
      <c r="M36" s="421"/>
    </row>
    <row r="37" spans="1:13" x14ac:dyDescent="0.35">
      <c r="A37" s="52"/>
      <c r="B37" s="52"/>
      <c r="C37" s="52"/>
      <c r="D37" s="52"/>
      <c r="E37" s="52"/>
      <c r="F37" s="52"/>
      <c r="G37" s="52"/>
      <c r="H37" s="52"/>
      <c r="I37" s="52"/>
      <c r="J37" s="52"/>
      <c r="K37" s="52"/>
      <c r="L37" s="52"/>
      <c r="M37" s="52"/>
    </row>
    <row r="38" spans="1:13" x14ac:dyDescent="0.35">
      <c r="A38" s="27" t="s">
        <v>40</v>
      </c>
    </row>
    <row r="39" spans="1:13" x14ac:dyDescent="0.35">
      <c r="A39" s="421" t="s">
        <v>106</v>
      </c>
      <c r="B39" s="421"/>
      <c r="C39" s="421"/>
      <c r="D39" s="421"/>
      <c r="E39" s="421"/>
      <c r="F39" s="421"/>
      <c r="G39" s="421"/>
      <c r="H39" s="421"/>
      <c r="I39" s="421"/>
      <c r="J39" s="421"/>
      <c r="K39" s="421"/>
      <c r="L39" s="421"/>
      <c r="M39" s="421"/>
    </row>
    <row r="40" spans="1:13" x14ac:dyDescent="0.35">
      <c r="A40" s="421"/>
      <c r="B40" s="421"/>
      <c r="C40" s="421"/>
      <c r="D40" s="421"/>
      <c r="E40" s="421"/>
      <c r="F40" s="421"/>
      <c r="G40" s="421"/>
      <c r="H40" s="421"/>
      <c r="I40" s="421"/>
      <c r="J40" s="421"/>
      <c r="K40" s="421"/>
      <c r="L40" s="421"/>
      <c r="M40" s="421"/>
    </row>
    <row r="41" spans="1:13" x14ac:dyDescent="0.35">
      <c r="A41" s="421"/>
      <c r="B41" s="421"/>
      <c r="C41" s="421"/>
      <c r="D41" s="421"/>
      <c r="E41" s="421"/>
      <c r="F41" s="421"/>
      <c r="G41" s="421"/>
      <c r="H41" s="421"/>
      <c r="I41" s="421"/>
      <c r="J41" s="421"/>
      <c r="K41" s="421"/>
      <c r="L41" s="421"/>
      <c r="M41" s="421"/>
    </row>
    <row r="42" spans="1:13" x14ac:dyDescent="0.35">
      <c r="A42" s="421"/>
      <c r="B42" s="421"/>
      <c r="C42" s="421"/>
      <c r="D42" s="421"/>
      <c r="E42" s="421"/>
      <c r="F42" s="421"/>
      <c r="G42" s="421"/>
      <c r="H42" s="421"/>
      <c r="I42" s="421"/>
      <c r="J42" s="421"/>
      <c r="K42" s="421"/>
      <c r="L42" s="421"/>
      <c r="M42" s="421"/>
    </row>
    <row r="44" spans="1:13" x14ac:dyDescent="0.35">
      <c r="B44" s="5" t="s">
        <v>34</v>
      </c>
      <c r="C44" s="26" t="s">
        <v>43</v>
      </c>
    </row>
    <row r="45" spans="1:13" x14ac:dyDescent="0.35">
      <c r="B45" s="5" t="s">
        <v>35</v>
      </c>
      <c r="C45" s="26" t="s">
        <v>337</v>
      </c>
    </row>
    <row r="46" spans="1:13" x14ac:dyDescent="0.35">
      <c r="B46" s="5" t="s">
        <v>41</v>
      </c>
      <c r="C46" s="26" t="s">
        <v>45</v>
      </c>
    </row>
    <row r="47" spans="1:13" x14ac:dyDescent="0.35">
      <c r="B47" s="5" t="s">
        <v>42</v>
      </c>
      <c r="C47" s="26" t="s">
        <v>46</v>
      </c>
    </row>
    <row r="49" spans="1:13" x14ac:dyDescent="0.35">
      <c r="A49" s="55" t="s">
        <v>470</v>
      </c>
    </row>
    <row r="51" spans="1:13" x14ac:dyDescent="0.35">
      <c r="A51" s="27" t="s">
        <v>47</v>
      </c>
    </row>
    <row r="52" spans="1:13" x14ac:dyDescent="0.35">
      <c r="A52" s="421" t="s">
        <v>48</v>
      </c>
      <c r="B52" s="421"/>
      <c r="C52" s="421"/>
      <c r="D52" s="421"/>
      <c r="E52" s="421"/>
      <c r="F52" s="421"/>
      <c r="G52" s="421"/>
      <c r="H52" s="421"/>
      <c r="I52" s="421"/>
      <c r="J52" s="421"/>
      <c r="K52" s="421"/>
      <c r="L52" s="421"/>
      <c r="M52" s="421"/>
    </row>
    <row r="53" spans="1:13" x14ac:dyDescent="0.35">
      <c r="A53" s="421"/>
      <c r="B53" s="421"/>
      <c r="C53" s="421"/>
      <c r="D53" s="421"/>
      <c r="E53" s="421"/>
      <c r="F53" s="421"/>
      <c r="G53" s="421"/>
      <c r="H53" s="421"/>
      <c r="I53" s="421"/>
      <c r="J53" s="421"/>
      <c r="K53" s="421"/>
      <c r="L53" s="421"/>
      <c r="M53" s="421"/>
    </row>
    <row r="54" spans="1:13" x14ac:dyDescent="0.35">
      <c r="A54" s="421"/>
      <c r="B54" s="421"/>
      <c r="C54" s="421"/>
      <c r="D54" s="421"/>
      <c r="E54" s="421"/>
      <c r="F54" s="421"/>
      <c r="G54" s="421"/>
      <c r="H54" s="421"/>
      <c r="I54" s="421"/>
      <c r="J54" s="421"/>
      <c r="K54" s="421"/>
      <c r="L54" s="421"/>
      <c r="M54" s="421"/>
    </row>
    <row r="56" spans="1:13" x14ac:dyDescent="0.35">
      <c r="A56" s="12" t="s">
        <v>486</v>
      </c>
    </row>
    <row r="57" spans="1:13" ht="15" customHeight="1" x14ac:dyDescent="0.35">
      <c r="A57" s="422" t="s">
        <v>471</v>
      </c>
      <c r="B57" s="422"/>
      <c r="C57" s="422"/>
      <c r="D57" s="422"/>
      <c r="E57" s="422"/>
      <c r="F57" s="422"/>
      <c r="G57" s="422"/>
      <c r="H57" s="422"/>
      <c r="I57" s="422"/>
      <c r="J57" s="422"/>
      <c r="K57" s="422"/>
      <c r="L57" s="422"/>
      <c r="M57" s="422"/>
    </row>
    <row r="58" spans="1:13" x14ac:dyDescent="0.35">
      <c r="A58" s="422"/>
      <c r="B58" s="422"/>
      <c r="C58" s="422"/>
      <c r="D58" s="422"/>
      <c r="E58" s="422"/>
      <c r="F58" s="422"/>
      <c r="G58" s="422"/>
      <c r="H58" s="422"/>
      <c r="I58" s="422"/>
      <c r="J58" s="422"/>
      <c r="K58" s="422"/>
      <c r="L58" s="422"/>
      <c r="M58" s="422"/>
    </row>
    <row r="59" spans="1:13" x14ac:dyDescent="0.35">
      <c r="A59" s="422"/>
      <c r="B59" s="422"/>
      <c r="C59" s="422"/>
      <c r="D59" s="422"/>
      <c r="E59" s="422"/>
      <c r="F59" s="422"/>
      <c r="G59" s="422"/>
      <c r="H59" s="422"/>
      <c r="I59" s="422"/>
      <c r="J59" s="422"/>
      <c r="K59" s="422"/>
      <c r="L59" s="422"/>
      <c r="M59" s="422"/>
    </row>
    <row r="60" spans="1:13" x14ac:dyDescent="0.35">
      <c r="A60" s="422"/>
      <c r="B60" s="422"/>
      <c r="C60" s="422"/>
      <c r="D60" s="422"/>
      <c r="E60" s="422"/>
      <c r="F60" s="422"/>
      <c r="G60" s="422"/>
      <c r="H60" s="422"/>
      <c r="I60" s="422"/>
      <c r="J60" s="422"/>
      <c r="K60" s="422"/>
      <c r="L60" s="422"/>
      <c r="M60" s="422"/>
    </row>
    <row r="61" spans="1:13" x14ac:dyDescent="0.35">
      <c r="A61" s="422"/>
      <c r="B61" s="422"/>
      <c r="C61" s="422"/>
      <c r="D61" s="422"/>
      <c r="E61" s="422"/>
      <c r="F61" s="422"/>
      <c r="G61" s="422"/>
      <c r="H61" s="422"/>
      <c r="I61" s="422"/>
      <c r="J61" s="422"/>
      <c r="K61" s="422"/>
      <c r="L61" s="422"/>
      <c r="M61" s="422"/>
    </row>
    <row r="62" spans="1:13" x14ac:dyDescent="0.35">
      <c r="A62" s="422"/>
      <c r="B62" s="422"/>
      <c r="C62" s="422"/>
      <c r="D62" s="422"/>
      <c r="E62" s="422"/>
      <c r="F62" s="422"/>
      <c r="G62" s="422"/>
      <c r="H62" s="422"/>
      <c r="I62" s="422"/>
      <c r="J62" s="422"/>
      <c r="K62" s="422"/>
      <c r="L62" s="422"/>
      <c r="M62" s="422"/>
    </row>
    <row r="63" spans="1:13" x14ac:dyDescent="0.35">
      <c r="A63" s="422"/>
      <c r="B63" s="422"/>
      <c r="C63" s="422"/>
      <c r="D63" s="422"/>
      <c r="E63" s="422"/>
      <c r="F63" s="422"/>
      <c r="G63" s="422"/>
      <c r="H63" s="422"/>
      <c r="I63" s="422"/>
      <c r="J63" s="422"/>
      <c r="K63" s="422"/>
      <c r="L63" s="422"/>
      <c r="M63" s="422"/>
    </row>
    <row r="64" spans="1:13" x14ac:dyDescent="0.35">
      <c r="A64" s="422"/>
      <c r="B64" s="422"/>
      <c r="C64" s="422"/>
      <c r="D64" s="422"/>
      <c r="E64" s="422"/>
      <c r="F64" s="422"/>
      <c r="G64" s="422"/>
      <c r="H64" s="422"/>
      <c r="I64" s="422"/>
      <c r="J64" s="422"/>
      <c r="K64" s="422"/>
      <c r="L64" s="422"/>
      <c r="M64" s="422"/>
    </row>
    <row r="65" spans="1:13" x14ac:dyDescent="0.35">
      <c r="A65" s="422"/>
      <c r="B65" s="422"/>
      <c r="C65" s="422"/>
      <c r="D65" s="422"/>
      <c r="E65" s="422"/>
      <c r="F65" s="422"/>
      <c r="G65" s="422"/>
      <c r="H65" s="422"/>
      <c r="I65" s="422"/>
      <c r="J65" s="422"/>
      <c r="K65" s="422"/>
      <c r="L65" s="422"/>
      <c r="M65" s="422"/>
    </row>
    <row r="66" spans="1:13" x14ac:dyDescent="0.35">
      <c r="A66" s="422"/>
      <c r="B66" s="422"/>
      <c r="C66" s="422"/>
      <c r="D66" s="422"/>
      <c r="E66" s="422"/>
      <c r="F66" s="422"/>
      <c r="G66" s="422"/>
      <c r="H66" s="422"/>
      <c r="I66" s="422"/>
      <c r="J66" s="422"/>
      <c r="K66" s="422"/>
      <c r="L66" s="422"/>
      <c r="M66" s="422"/>
    </row>
    <row r="67" spans="1:13" x14ac:dyDescent="0.35">
      <c r="A67" s="422"/>
      <c r="B67" s="422"/>
      <c r="C67" s="422"/>
      <c r="D67" s="422"/>
      <c r="E67" s="422"/>
      <c r="F67" s="422"/>
      <c r="G67" s="422"/>
      <c r="H67" s="422"/>
      <c r="I67" s="422"/>
      <c r="J67" s="422"/>
      <c r="K67" s="422"/>
      <c r="L67" s="422"/>
      <c r="M67" s="422"/>
    </row>
    <row r="68" spans="1:13" ht="15" customHeight="1" x14ac:dyDescent="0.35">
      <c r="A68" s="422"/>
      <c r="B68" s="422"/>
      <c r="C68" s="422"/>
      <c r="D68" s="422"/>
      <c r="E68" s="422"/>
      <c r="F68" s="422"/>
      <c r="G68" s="422"/>
      <c r="H68" s="422"/>
      <c r="I68" s="422"/>
      <c r="J68" s="422"/>
      <c r="K68" s="422"/>
      <c r="L68" s="422"/>
      <c r="M68" s="422"/>
    </row>
    <row r="69" spans="1:13" x14ac:dyDescent="0.35">
      <c r="A69" s="56"/>
      <c r="B69" s="56"/>
      <c r="C69" s="56"/>
      <c r="D69" s="56"/>
      <c r="E69" s="56"/>
      <c r="F69" s="56"/>
      <c r="G69" s="56"/>
      <c r="H69" s="56"/>
      <c r="I69" s="56"/>
      <c r="J69" s="56"/>
      <c r="K69" s="56"/>
      <c r="L69" s="56"/>
      <c r="M69" s="56"/>
    </row>
    <row r="70" spans="1:13" x14ac:dyDescent="0.35">
      <c r="A70" s="44"/>
      <c r="B70" s="44"/>
      <c r="C70" s="44"/>
      <c r="D70" s="44"/>
      <c r="E70" s="44"/>
      <c r="F70" s="44"/>
      <c r="G70" s="44"/>
      <c r="H70" s="44"/>
      <c r="I70" s="44"/>
      <c r="J70" s="44"/>
      <c r="K70" s="44"/>
      <c r="L70" s="44"/>
      <c r="M70" s="44"/>
    </row>
    <row r="71" spans="1:13" x14ac:dyDescent="0.35">
      <c r="A71" s="44"/>
      <c r="B71" s="44"/>
      <c r="C71" s="44"/>
      <c r="D71" s="44"/>
      <c r="E71" s="44"/>
      <c r="F71" s="44"/>
      <c r="G71" s="44"/>
      <c r="H71" s="44"/>
      <c r="I71" s="44"/>
      <c r="J71" s="44"/>
      <c r="K71" s="44"/>
      <c r="L71" s="44"/>
      <c r="M71" s="44"/>
    </row>
    <row r="72" spans="1:13" x14ac:dyDescent="0.35">
      <c r="A72" s="44"/>
      <c r="B72" s="44"/>
      <c r="C72" s="44"/>
      <c r="D72" s="44"/>
      <c r="E72" s="44"/>
      <c r="F72" s="44"/>
      <c r="G72" s="44"/>
      <c r="H72" s="44"/>
      <c r="I72" s="44"/>
      <c r="J72" s="44"/>
      <c r="K72" s="44"/>
      <c r="L72" s="44"/>
      <c r="M72" s="44"/>
    </row>
    <row r="73" spans="1:13" x14ac:dyDescent="0.35">
      <c r="A73" s="44"/>
      <c r="B73" s="44"/>
      <c r="C73" s="44"/>
      <c r="D73" s="44"/>
      <c r="E73" s="44"/>
      <c r="F73" s="44"/>
      <c r="G73" s="44"/>
      <c r="H73" s="44"/>
      <c r="I73" s="44"/>
      <c r="J73" s="44"/>
      <c r="K73" s="44"/>
      <c r="L73" s="44"/>
      <c r="M73" s="44"/>
    </row>
    <row r="74" spans="1:13" x14ac:dyDescent="0.35">
      <c r="A74" s="44"/>
      <c r="B74" s="44"/>
      <c r="C74" s="44"/>
      <c r="D74" s="44"/>
      <c r="E74" s="44"/>
      <c r="F74" s="44"/>
      <c r="G74" s="44"/>
      <c r="H74" s="44"/>
      <c r="I74" s="44"/>
      <c r="J74" s="44"/>
      <c r="K74" s="44"/>
      <c r="L74" s="44"/>
      <c r="M74" s="44"/>
    </row>
    <row r="75" spans="1:13" x14ac:dyDescent="0.35">
      <c r="A75" s="44"/>
      <c r="B75" s="44"/>
      <c r="C75" s="44"/>
      <c r="D75" s="44"/>
      <c r="E75" s="44"/>
      <c r="F75" s="44"/>
      <c r="G75" s="44"/>
      <c r="H75" s="44"/>
      <c r="I75" s="44"/>
      <c r="J75" s="44"/>
      <c r="K75" s="44"/>
      <c r="L75" s="44"/>
      <c r="M75" s="44"/>
    </row>
    <row r="76" spans="1:13" x14ac:dyDescent="0.35">
      <c r="A76" s="44"/>
      <c r="B76" s="44"/>
      <c r="C76" s="44"/>
      <c r="D76" s="44"/>
      <c r="E76" s="44"/>
      <c r="F76" s="44"/>
      <c r="G76" s="44"/>
      <c r="H76" s="44"/>
      <c r="I76" s="44"/>
      <c r="J76" s="44"/>
      <c r="K76" s="44"/>
      <c r="L76" s="44"/>
      <c r="M76" s="44"/>
    </row>
    <row r="77" spans="1:13" x14ac:dyDescent="0.35">
      <c r="A77" s="44"/>
      <c r="B77" s="44"/>
      <c r="C77" s="44"/>
      <c r="D77" s="44"/>
      <c r="E77" s="44"/>
      <c r="F77" s="44"/>
      <c r="G77" s="44"/>
      <c r="H77" s="44"/>
      <c r="I77" s="44"/>
      <c r="J77" s="44"/>
      <c r="K77" s="44"/>
      <c r="L77" s="44"/>
      <c r="M77" s="44"/>
    </row>
    <row r="78" spans="1:13" x14ac:dyDescent="0.35">
      <c r="A78" s="14"/>
      <c r="B78" s="14"/>
      <c r="C78" s="14"/>
      <c r="D78" s="14"/>
      <c r="E78" s="14"/>
      <c r="F78" s="14"/>
      <c r="G78" s="14"/>
      <c r="H78" s="14"/>
      <c r="I78" s="14"/>
      <c r="J78" s="14"/>
      <c r="K78" s="14"/>
      <c r="L78" s="14"/>
      <c r="M78" s="14"/>
    </row>
  </sheetData>
  <sheetProtection algorithmName="SHA-512" hashValue="NFlQmv03583Lc+a2itDJxsW+3ufMLfaUJrZyof7psHWcZYAV/xh216euOGT8DUTx+/9ZRk6cYos0AuOM+slAcw==" saltValue="K0VijcQBGuKi0eL4Vr1npw==" spinCount="100000" sheet="1" objects="1" scenarios="1"/>
  <customSheetViews>
    <customSheetView guid="{13810DCC-AA08-45AA-A2EB-614B3F1533B3}" showGridLines="0">
      <pane ySplit="4" topLeftCell="A17" activePane="bottomLeft" state="frozen"/>
      <selection pane="bottomLeft" activeCell="J37" sqref="J37"/>
      <pageMargins left="0.7" right="0.7" top="0.75" bottom="0.75" header="0.3" footer="0.3"/>
      <pageSetup orientation="portrait" horizontalDpi="1200" verticalDpi="1200" r:id="rId1"/>
    </customSheetView>
  </customSheetViews>
  <mergeCells count="7">
    <mergeCell ref="A57:M68"/>
    <mergeCell ref="A32:M36"/>
    <mergeCell ref="A52:M54"/>
    <mergeCell ref="A7:M8"/>
    <mergeCell ref="A39:M42"/>
    <mergeCell ref="A10:M13"/>
    <mergeCell ref="A15:M24"/>
  </mergeCell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C5CA"/>
  </sheetPr>
  <dimension ref="A1:M67"/>
  <sheetViews>
    <sheetView showGridLines="0" zoomScaleNormal="100" workbookViewId="0">
      <pane ySplit="4" topLeftCell="A5" activePane="bottomLeft" state="frozen"/>
      <selection pane="bottomLeft" activeCell="A2" sqref="A2"/>
    </sheetView>
  </sheetViews>
  <sheetFormatPr defaultColWidth="9.26953125" defaultRowHeight="14.5" x14ac:dyDescent="0.35"/>
  <cols>
    <col min="1" max="1" width="4" style="26" customWidth="1"/>
    <col min="2" max="2" width="5.54296875" style="26" customWidth="1"/>
    <col min="3" max="3" width="18.453125" style="26" customWidth="1"/>
    <col min="4" max="13" width="9.26953125" style="26"/>
    <col min="14" max="20" width="18" style="26" customWidth="1"/>
    <col min="21" max="16384" width="9.26953125" style="26"/>
  </cols>
  <sheetData>
    <row r="1" spans="1:13" ht="18.5" x14ac:dyDescent="0.45">
      <c r="A1" s="28" t="str">
        <f>'Cover and Instructions'!A1</f>
        <v>Georgia Families MHPAEA Parity</v>
      </c>
      <c r="M1" s="62" t="s">
        <v>571</v>
      </c>
    </row>
    <row r="2" spans="1:13" ht="26" x14ac:dyDescent="0.6">
      <c r="A2" s="29" t="s">
        <v>16</v>
      </c>
    </row>
    <row r="3" spans="1:13" ht="21" x14ac:dyDescent="0.5">
      <c r="A3" s="7" t="s">
        <v>89</v>
      </c>
    </row>
    <row r="5" spans="1:13" x14ac:dyDescent="0.35">
      <c r="A5" s="12" t="s">
        <v>85</v>
      </c>
    </row>
    <row r="6" spans="1:13" x14ac:dyDescent="0.35">
      <c r="A6" s="8"/>
    </row>
    <row r="7" spans="1:13" ht="15" customHeight="1" x14ac:dyDescent="0.35">
      <c r="A7" s="421" t="s">
        <v>105</v>
      </c>
      <c r="B7" s="421"/>
      <c r="C7" s="421"/>
      <c r="D7" s="421"/>
      <c r="E7" s="421"/>
      <c r="F7" s="421"/>
      <c r="G7" s="421"/>
      <c r="H7" s="421"/>
      <c r="I7" s="421"/>
      <c r="J7" s="421"/>
      <c r="K7" s="421"/>
      <c r="L7" s="421"/>
      <c r="M7" s="421"/>
    </row>
    <row r="8" spans="1:13" x14ac:dyDescent="0.35">
      <c r="A8" s="421"/>
      <c r="B8" s="421"/>
      <c r="C8" s="421"/>
      <c r="D8" s="421"/>
      <c r="E8" s="421"/>
      <c r="F8" s="421"/>
      <c r="G8" s="421"/>
      <c r="H8" s="421"/>
      <c r="I8" s="421"/>
      <c r="J8" s="421"/>
      <c r="K8" s="421"/>
      <c r="L8" s="421"/>
      <c r="M8" s="421"/>
    </row>
    <row r="9" spans="1:13" x14ac:dyDescent="0.35">
      <c r="A9" s="421"/>
      <c r="B9" s="421"/>
      <c r="C9" s="421"/>
      <c r="D9" s="421"/>
      <c r="E9" s="421"/>
      <c r="F9" s="421"/>
      <c r="G9" s="421"/>
      <c r="H9" s="421"/>
      <c r="I9" s="421"/>
      <c r="J9" s="421"/>
      <c r="K9" s="421"/>
      <c r="L9" s="421"/>
      <c r="M9" s="421"/>
    </row>
    <row r="10" spans="1:13" x14ac:dyDescent="0.35">
      <c r="A10" s="421"/>
      <c r="B10" s="421"/>
      <c r="C10" s="421"/>
      <c r="D10" s="421"/>
      <c r="E10" s="421"/>
      <c r="F10" s="421"/>
      <c r="G10" s="421"/>
      <c r="H10" s="421"/>
      <c r="I10" s="421"/>
      <c r="J10" s="421"/>
      <c r="K10" s="421"/>
      <c r="L10" s="421"/>
      <c r="M10" s="421"/>
    </row>
    <row r="11" spans="1:13" x14ac:dyDescent="0.35">
      <c r="A11" s="421"/>
      <c r="B11" s="421"/>
      <c r="C11" s="421"/>
      <c r="D11" s="421"/>
      <c r="E11" s="421"/>
      <c r="F11" s="421"/>
      <c r="G11" s="421"/>
      <c r="H11" s="421"/>
      <c r="I11" s="421"/>
      <c r="J11" s="421"/>
      <c r="K11" s="421"/>
      <c r="L11" s="421"/>
      <c r="M11" s="421"/>
    </row>
    <row r="13" spans="1:13" x14ac:dyDescent="0.35">
      <c r="A13" s="432" t="s">
        <v>529</v>
      </c>
      <c r="B13" s="432"/>
      <c r="C13" s="432"/>
      <c r="D13" s="432"/>
      <c r="E13" s="432"/>
      <c r="F13" s="432"/>
      <c r="G13" s="432"/>
      <c r="H13" s="432"/>
      <c r="I13" s="432"/>
      <c r="J13" s="432"/>
      <c r="K13" s="432"/>
      <c r="L13" s="432"/>
      <c r="M13" s="432"/>
    </row>
    <row r="14" spans="1:13" x14ac:dyDescent="0.35">
      <c r="A14" s="432"/>
      <c r="B14" s="432"/>
      <c r="C14" s="432"/>
      <c r="D14" s="432"/>
      <c r="E14" s="432"/>
      <c r="F14" s="432"/>
      <c r="G14" s="432"/>
      <c r="H14" s="432"/>
      <c r="I14" s="432"/>
      <c r="J14" s="432"/>
      <c r="K14" s="432"/>
      <c r="L14" s="432"/>
      <c r="M14" s="432"/>
    </row>
    <row r="15" spans="1:13" x14ac:dyDescent="0.35">
      <c r="A15" s="432"/>
      <c r="B15" s="432"/>
      <c r="C15" s="432"/>
      <c r="D15" s="432"/>
      <c r="E15" s="432"/>
      <c r="F15" s="432"/>
      <c r="G15" s="432"/>
      <c r="H15" s="432"/>
      <c r="I15" s="432"/>
      <c r="J15" s="432"/>
      <c r="K15" s="432"/>
      <c r="L15" s="432"/>
      <c r="M15" s="432"/>
    </row>
    <row r="16" spans="1:13" x14ac:dyDescent="0.35">
      <c r="A16" s="432"/>
      <c r="B16" s="432"/>
      <c r="C16" s="432"/>
      <c r="D16" s="432"/>
      <c r="E16" s="432"/>
      <c r="F16" s="432"/>
      <c r="G16" s="432"/>
      <c r="H16" s="432"/>
      <c r="I16" s="432"/>
      <c r="J16" s="432"/>
      <c r="K16" s="432"/>
      <c r="L16" s="432"/>
      <c r="M16" s="432"/>
    </row>
    <row r="17" spans="1:13" x14ac:dyDescent="0.35">
      <c r="A17" s="53"/>
      <c r="B17" s="53"/>
      <c r="C17" s="53"/>
      <c r="D17" s="53"/>
      <c r="E17" s="53"/>
      <c r="F17" s="53"/>
      <c r="G17" s="53"/>
      <c r="H17" s="53"/>
      <c r="I17" s="53"/>
      <c r="J17" s="53"/>
      <c r="K17" s="53"/>
      <c r="L17" s="53"/>
      <c r="M17" s="53"/>
    </row>
    <row r="18" spans="1:13" x14ac:dyDescent="0.35">
      <c r="A18" s="432" t="s">
        <v>530</v>
      </c>
      <c r="B18" s="432"/>
      <c r="C18" s="432"/>
      <c r="D18" s="432"/>
      <c r="E18" s="432"/>
      <c r="F18" s="432"/>
      <c r="G18" s="432"/>
      <c r="H18" s="432"/>
      <c r="I18" s="432"/>
      <c r="J18" s="432"/>
      <c r="K18" s="432"/>
      <c r="L18" s="432"/>
      <c r="M18" s="432"/>
    </row>
    <row r="19" spans="1:13" x14ac:dyDescent="0.35">
      <c r="A19" s="432"/>
      <c r="B19" s="432"/>
      <c r="C19" s="432"/>
      <c r="D19" s="432"/>
      <c r="E19" s="432"/>
      <c r="F19" s="432"/>
      <c r="G19" s="432"/>
      <c r="H19" s="432"/>
      <c r="I19" s="432"/>
      <c r="J19" s="432"/>
      <c r="K19" s="432"/>
      <c r="L19" s="432"/>
      <c r="M19" s="432"/>
    </row>
    <row r="20" spans="1:13" x14ac:dyDescent="0.35">
      <c r="A20" s="432"/>
      <c r="B20" s="432"/>
      <c r="C20" s="432"/>
      <c r="D20" s="432"/>
      <c r="E20" s="432"/>
      <c r="F20" s="432"/>
      <c r="G20" s="432"/>
      <c r="H20" s="432"/>
      <c r="I20" s="432"/>
      <c r="J20" s="432"/>
      <c r="K20" s="432"/>
      <c r="L20" s="432"/>
      <c r="M20" s="432"/>
    </row>
    <row r="21" spans="1:13" x14ac:dyDescent="0.35">
      <c r="A21" s="432"/>
      <c r="B21" s="432"/>
      <c r="C21" s="432"/>
      <c r="D21" s="432"/>
      <c r="E21" s="432"/>
      <c r="F21" s="432"/>
      <c r="G21" s="432"/>
      <c r="H21" s="432"/>
      <c r="I21" s="432"/>
      <c r="J21" s="432"/>
      <c r="K21" s="432"/>
      <c r="L21" s="432"/>
      <c r="M21" s="432"/>
    </row>
    <row r="22" spans="1:13" x14ac:dyDescent="0.35">
      <c r="A22" s="432"/>
      <c r="B22" s="432"/>
      <c r="C22" s="432"/>
      <c r="D22" s="432"/>
      <c r="E22" s="432"/>
      <c r="F22" s="432"/>
      <c r="G22" s="432"/>
      <c r="H22" s="432"/>
      <c r="I22" s="432"/>
      <c r="J22" s="432"/>
      <c r="K22" s="432"/>
      <c r="L22" s="432"/>
      <c r="M22" s="432"/>
    </row>
    <row r="23" spans="1:13" x14ac:dyDescent="0.35">
      <c r="A23" s="432"/>
      <c r="B23" s="432"/>
      <c r="C23" s="432"/>
      <c r="D23" s="432"/>
      <c r="E23" s="432"/>
      <c r="F23" s="432"/>
      <c r="G23" s="432"/>
      <c r="H23" s="432"/>
      <c r="I23" s="432"/>
      <c r="J23" s="432"/>
      <c r="K23" s="432"/>
      <c r="L23" s="432"/>
      <c r="M23" s="432"/>
    </row>
    <row r="24" spans="1:13" x14ac:dyDescent="0.35">
      <c r="A24" s="432"/>
      <c r="B24" s="432"/>
      <c r="C24" s="432"/>
      <c r="D24" s="432"/>
      <c r="E24" s="432"/>
      <c r="F24" s="432"/>
      <c r="G24" s="432"/>
      <c r="H24" s="432"/>
      <c r="I24" s="432"/>
      <c r="J24" s="432"/>
      <c r="K24" s="432"/>
      <c r="L24" s="432"/>
      <c r="M24" s="432"/>
    </row>
    <row r="25" spans="1:13" x14ac:dyDescent="0.35">
      <c r="A25" s="432"/>
      <c r="B25" s="432"/>
      <c r="C25" s="432"/>
      <c r="D25" s="432"/>
      <c r="E25" s="432"/>
      <c r="F25" s="432"/>
      <c r="G25" s="432"/>
      <c r="H25" s="432"/>
      <c r="I25" s="432"/>
      <c r="J25" s="432"/>
      <c r="K25" s="432"/>
      <c r="L25" s="432"/>
      <c r="M25" s="432"/>
    </row>
    <row r="26" spans="1:13" x14ac:dyDescent="0.35">
      <c r="A26" s="432"/>
      <c r="B26" s="432"/>
      <c r="C26" s="432"/>
      <c r="D26" s="432"/>
      <c r="E26" s="432"/>
      <c r="F26" s="432"/>
      <c r="G26" s="432"/>
      <c r="H26" s="432"/>
      <c r="I26" s="432"/>
      <c r="J26" s="432"/>
      <c r="K26" s="432"/>
      <c r="L26" s="432"/>
      <c r="M26" s="432"/>
    </row>
    <row r="27" spans="1:13" x14ac:dyDescent="0.35">
      <c r="A27" s="432"/>
      <c r="B27" s="432"/>
      <c r="C27" s="432"/>
      <c r="D27" s="432"/>
      <c r="E27" s="432"/>
      <c r="F27" s="432"/>
      <c r="G27" s="432"/>
      <c r="H27" s="432"/>
      <c r="I27" s="432"/>
      <c r="J27" s="432"/>
      <c r="K27" s="432"/>
      <c r="L27" s="432"/>
      <c r="M27" s="432"/>
    </row>
    <row r="29" spans="1:13" x14ac:dyDescent="0.35">
      <c r="A29" s="12" t="s">
        <v>100</v>
      </c>
    </row>
    <row r="31" spans="1:13" x14ac:dyDescent="0.35">
      <c r="A31" s="27" t="s">
        <v>70</v>
      </c>
    </row>
    <row r="32" spans="1:13" x14ac:dyDescent="0.35">
      <c r="A32" s="26" t="s">
        <v>72</v>
      </c>
    </row>
    <row r="34" spans="1:13" x14ac:dyDescent="0.35">
      <c r="A34" s="27" t="s">
        <v>38</v>
      </c>
    </row>
    <row r="35" spans="1:13" ht="15" customHeight="1" x14ac:dyDescent="0.35">
      <c r="A35" s="421" t="s">
        <v>39</v>
      </c>
      <c r="B35" s="421"/>
      <c r="C35" s="421"/>
      <c r="D35" s="421"/>
      <c r="E35" s="421"/>
      <c r="F35" s="421"/>
      <c r="G35" s="421"/>
      <c r="H35" s="421"/>
      <c r="I35" s="421"/>
      <c r="J35" s="421"/>
      <c r="K35" s="421"/>
      <c r="L35" s="421"/>
      <c r="M35" s="421"/>
    </row>
    <row r="36" spans="1:13" x14ac:dyDescent="0.35">
      <c r="A36" s="421"/>
      <c r="B36" s="421"/>
      <c r="C36" s="421"/>
      <c r="D36" s="421"/>
      <c r="E36" s="421"/>
      <c r="F36" s="421"/>
      <c r="G36" s="421"/>
      <c r="H36" s="421"/>
      <c r="I36" s="421"/>
      <c r="J36" s="421"/>
      <c r="K36" s="421"/>
      <c r="L36" s="421"/>
      <c r="M36" s="421"/>
    </row>
    <row r="37" spans="1:13" x14ac:dyDescent="0.35">
      <c r="A37" s="421"/>
      <c r="B37" s="421"/>
      <c r="C37" s="421"/>
      <c r="D37" s="421"/>
      <c r="E37" s="421"/>
      <c r="F37" s="421"/>
      <c r="G37" s="421"/>
      <c r="H37" s="421"/>
      <c r="I37" s="421"/>
      <c r="J37" s="421"/>
      <c r="K37" s="421"/>
      <c r="L37" s="421"/>
      <c r="M37" s="421"/>
    </row>
    <row r="38" spans="1:13" x14ac:dyDescent="0.35">
      <c r="A38" s="421"/>
      <c r="B38" s="421"/>
      <c r="C38" s="421"/>
      <c r="D38" s="421"/>
      <c r="E38" s="421"/>
      <c r="F38" s="421"/>
      <c r="G38" s="421"/>
      <c r="H38" s="421"/>
      <c r="I38" s="421"/>
      <c r="J38" s="421"/>
      <c r="K38" s="421"/>
      <c r="L38" s="421"/>
      <c r="M38" s="421"/>
    </row>
    <row r="39" spans="1:13" x14ac:dyDescent="0.35">
      <c r="A39" s="421"/>
      <c r="B39" s="421"/>
      <c r="C39" s="421"/>
      <c r="D39" s="421"/>
      <c r="E39" s="421"/>
      <c r="F39" s="421"/>
      <c r="G39" s="421"/>
      <c r="H39" s="421"/>
      <c r="I39" s="421"/>
      <c r="J39" s="421"/>
      <c r="K39" s="421"/>
      <c r="L39" s="421"/>
      <c r="M39" s="421"/>
    </row>
    <row r="40" spans="1:13" x14ac:dyDescent="0.35">
      <c r="A40" s="11"/>
      <c r="B40" s="11"/>
      <c r="C40" s="11"/>
      <c r="D40" s="11"/>
      <c r="E40" s="11"/>
      <c r="F40" s="11"/>
      <c r="G40" s="11"/>
      <c r="H40" s="11"/>
      <c r="I40" s="11"/>
      <c r="J40" s="11"/>
      <c r="K40" s="11"/>
      <c r="L40" s="11"/>
      <c r="M40" s="11"/>
    </row>
    <row r="41" spans="1:13" x14ac:dyDescent="0.35">
      <c r="A41" s="27" t="s">
        <v>40</v>
      </c>
    </row>
    <row r="42" spans="1:13" x14ac:dyDescent="0.35">
      <c r="A42" s="421" t="s">
        <v>106</v>
      </c>
      <c r="B42" s="421"/>
      <c r="C42" s="421"/>
      <c r="D42" s="421"/>
      <c r="E42" s="421"/>
      <c r="F42" s="421"/>
      <c r="G42" s="421"/>
      <c r="H42" s="421"/>
      <c r="I42" s="421"/>
      <c r="J42" s="421"/>
      <c r="K42" s="421"/>
      <c r="L42" s="421"/>
      <c r="M42" s="421"/>
    </row>
    <row r="43" spans="1:13" x14ac:dyDescent="0.35">
      <c r="A43" s="421"/>
      <c r="B43" s="421"/>
      <c r="C43" s="421"/>
      <c r="D43" s="421"/>
      <c r="E43" s="421"/>
      <c r="F43" s="421"/>
      <c r="G43" s="421"/>
      <c r="H43" s="421"/>
      <c r="I43" s="421"/>
      <c r="J43" s="421"/>
      <c r="K43" s="421"/>
      <c r="L43" s="421"/>
      <c r="M43" s="421"/>
    </row>
    <row r="44" spans="1:13" x14ac:dyDescent="0.35">
      <c r="A44" s="421"/>
      <c r="B44" s="421"/>
      <c r="C44" s="421"/>
      <c r="D44" s="421"/>
      <c r="E44" s="421"/>
      <c r="F44" s="421"/>
      <c r="G44" s="421"/>
      <c r="H44" s="421"/>
      <c r="I44" s="421"/>
      <c r="J44" s="421"/>
      <c r="K44" s="421"/>
      <c r="L44" s="421"/>
      <c r="M44" s="421"/>
    </row>
    <row r="45" spans="1:13" x14ac:dyDescent="0.35">
      <c r="A45" s="52"/>
      <c r="B45" s="52"/>
      <c r="C45" s="52"/>
      <c r="D45" s="52"/>
      <c r="E45" s="52"/>
      <c r="F45" s="52"/>
      <c r="G45" s="52"/>
      <c r="H45" s="52"/>
      <c r="I45" s="52"/>
      <c r="J45" s="52"/>
      <c r="K45" s="52"/>
      <c r="L45" s="52"/>
      <c r="M45" s="52"/>
    </row>
    <row r="46" spans="1:13" x14ac:dyDescent="0.35">
      <c r="B46" s="5" t="s">
        <v>34</v>
      </c>
      <c r="C46" s="26" t="s">
        <v>43</v>
      </c>
    </row>
    <row r="47" spans="1:13" x14ac:dyDescent="0.35">
      <c r="B47" s="5" t="s">
        <v>35</v>
      </c>
      <c r="C47" s="26" t="s">
        <v>44</v>
      </c>
    </row>
    <row r="48" spans="1:13" x14ac:dyDescent="0.35">
      <c r="B48" s="5" t="s">
        <v>41</v>
      </c>
      <c r="C48" s="26" t="s">
        <v>45</v>
      </c>
    </row>
    <row r="49" spans="1:13" x14ac:dyDescent="0.35">
      <c r="B49" s="5" t="s">
        <v>42</v>
      </c>
      <c r="C49" s="26" t="s">
        <v>46</v>
      </c>
    </row>
    <row r="51" spans="1:13" x14ac:dyDescent="0.35">
      <c r="A51" s="12" t="s">
        <v>487</v>
      </c>
    </row>
    <row r="52" spans="1:13" x14ac:dyDescent="0.35">
      <c r="A52" s="422" t="s">
        <v>531</v>
      </c>
      <c r="B52" s="422"/>
      <c r="C52" s="422"/>
      <c r="D52" s="422"/>
      <c r="E52" s="422"/>
      <c r="F52" s="422"/>
      <c r="G52" s="422"/>
      <c r="H52" s="422"/>
      <c r="I52" s="422"/>
      <c r="J52" s="422"/>
      <c r="K52" s="422"/>
      <c r="L52" s="422"/>
      <c r="M52" s="422"/>
    </row>
    <row r="53" spans="1:13" x14ac:dyDescent="0.35">
      <c r="A53" s="422"/>
      <c r="B53" s="422"/>
      <c r="C53" s="422"/>
      <c r="D53" s="422"/>
      <c r="E53" s="422"/>
      <c r="F53" s="422"/>
      <c r="G53" s="422"/>
      <c r="H53" s="422"/>
      <c r="I53" s="422"/>
      <c r="J53" s="422"/>
      <c r="K53" s="422"/>
      <c r="L53" s="422"/>
      <c r="M53" s="422"/>
    </row>
    <row r="54" spans="1:13" x14ac:dyDescent="0.35">
      <c r="A54" s="422"/>
      <c r="B54" s="422"/>
      <c r="C54" s="422"/>
      <c r="D54" s="422"/>
      <c r="E54" s="422"/>
      <c r="F54" s="422"/>
      <c r="G54" s="422"/>
      <c r="H54" s="422"/>
      <c r="I54" s="422"/>
      <c r="J54" s="422"/>
      <c r="K54" s="422"/>
      <c r="L54" s="422"/>
      <c r="M54" s="422"/>
    </row>
    <row r="55" spans="1:13" x14ac:dyDescent="0.35">
      <c r="A55" s="422"/>
      <c r="B55" s="422"/>
      <c r="C55" s="422"/>
      <c r="D55" s="422"/>
      <c r="E55" s="422"/>
      <c r="F55" s="422"/>
      <c r="G55" s="422"/>
      <c r="H55" s="422"/>
      <c r="I55" s="422"/>
      <c r="J55" s="422"/>
      <c r="K55" s="422"/>
      <c r="L55" s="422"/>
      <c r="M55" s="422"/>
    </row>
    <row r="56" spans="1:13" x14ac:dyDescent="0.35">
      <c r="A56" s="422"/>
      <c r="B56" s="422"/>
      <c r="C56" s="422"/>
      <c r="D56" s="422"/>
      <c r="E56" s="422"/>
      <c r="F56" s="422"/>
      <c r="G56" s="422"/>
      <c r="H56" s="422"/>
      <c r="I56" s="422"/>
      <c r="J56" s="422"/>
      <c r="K56" s="422"/>
      <c r="L56" s="422"/>
      <c r="M56" s="422"/>
    </row>
    <row r="57" spans="1:13" x14ac:dyDescent="0.35">
      <c r="A57" s="422"/>
      <c r="B57" s="422"/>
      <c r="C57" s="422"/>
      <c r="D57" s="422"/>
      <c r="E57" s="422"/>
      <c r="F57" s="422"/>
      <c r="G57" s="422"/>
      <c r="H57" s="422"/>
      <c r="I57" s="422"/>
      <c r="J57" s="422"/>
      <c r="K57" s="422"/>
      <c r="L57" s="422"/>
      <c r="M57" s="422"/>
    </row>
    <row r="58" spans="1:13" x14ac:dyDescent="0.35">
      <c r="A58" s="422"/>
      <c r="B58" s="422"/>
      <c r="C58" s="422"/>
      <c r="D58" s="422"/>
      <c r="E58" s="422"/>
      <c r="F58" s="422"/>
      <c r="G58" s="422"/>
      <c r="H58" s="422"/>
      <c r="I58" s="422"/>
      <c r="J58" s="422"/>
      <c r="K58" s="422"/>
      <c r="L58" s="422"/>
      <c r="M58" s="422"/>
    </row>
    <row r="60" spans="1:13" x14ac:dyDescent="0.35">
      <c r="A60" s="434" t="s">
        <v>338</v>
      </c>
      <c r="B60" s="434"/>
      <c r="C60" s="434"/>
      <c r="D60" s="434"/>
      <c r="E60" s="434"/>
      <c r="F60" s="434"/>
      <c r="G60" s="434"/>
      <c r="H60" s="434"/>
      <c r="I60" s="434"/>
      <c r="J60" s="434"/>
      <c r="K60" s="434"/>
      <c r="L60" s="434"/>
      <c r="M60" s="434"/>
    </row>
    <row r="61" spans="1:13" x14ac:dyDescent="0.35">
      <c r="A61" s="434"/>
      <c r="B61" s="434"/>
      <c r="C61" s="434"/>
      <c r="D61" s="434"/>
      <c r="E61" s="434"/>
      <c r="F61" s="434"/>
      <c r="G61" s="434"/>
      <c r="H61" s="434"/>
      <c r="I61" s="434"/>
      <c r="J61" s="434"/>
      <c r="K61" s="434"/>
      <c r="L61" s="434"/>
      <c r="M61" s="434"/>
    </row>
    <row r="62" spans="1:13" x14ac:dyDescent="0.35">
      <c r="A62" s="434"/>
      <c r="B62" s="434"/>
      <c r="C62" s="434"/>
      <c r="D62" s="434"/>
      <c r="E62" s="434"/>
      <c r="F62" s="434"/>
      <c r="G62" s="434"/>
      <c r="H62" s="434"/>
      <c r="I62" s="434"/>
      <c r="J62" s="434"/>
      <c r="K62" s="434"/>
      <c r="L62" s="434"/>
      <c r="M62" s="434"/>
    </row>
    <row r="64" spans="1:13" ht="15" customHeight="1" x14ac:dyDescent="0.35">
      <c r="A64" s="433" t="s">
        <v>572</v>
      </c>
      <c r="B64" s="433"/>
      <c r="C64" s="433"/>
      <c r="D64" s="433"/>
      <c r="E64" s="433"/>
      <c r="F64" s="433"/>
      <c r="G64" s="433"/>
      <c r="H64" s="433"/>
      <c r="I64" s="433"/>
      <c r="J64" s="433"/>
      <c r="K64" s="433"/>
      <c r="L64" s="433"/>
      <c r="M64" s="433"/>
    </row>
    <row r="65" spans="1:13" x14ac:dyDescent="0.35">
      <c r="A65" s="433"/>
      <c r="B65" s="433"/>
      <c r="C65" s="433"/>
      <c r="D65" s="433"/>
      <c r="E65" s="433"/>
      <c r="F65" s="433"/>
      <c r="G65" s="433"/>
      <c r="H65" s="433"/>
      <c r="I65" s="433"/>
      <c r="J65" s="433"/>
      <c r="K65" s="433"/>
      <c r="L65" s="433"/>
      <c r="M65" s="433"/>
    </row>
    <row r="66" spans="1:13" x14ac:dyDescent="0.35">
      <c r="A66" s="433"/>
      <c r="B66" s="433"/>
      <c r="C66" s="433"/>
      <c r="D66" s="433"/>
      <c r="E66" s="433"/>
      <c r="F66" s="433"/>
      <c r="G66" s="433"/>
      <c r="H66" s="433"/>
      <c r="I66" s="433"/>
      <c r="J66" s="433"/>
      <c r="K66" s="433"/>
      <c r="L66" s="433"/>
      <c r="M66" s="433"/>
    </row>
    <row r="67" spans="1:13" x14ac:dyDescent="0.35">
      <c r="A67" s="433"/>
      <c r="B67" s="433"/>
      <c r="C67" s="433"/>
      <c r="D67" s="433"/>
      <c r="E67" s="433"/>
      <c r="F67" s="433"/>
      <c r="G67" s="433"/>
      <c r="H67" s="433"/>
      <c r="I67" s="433"/>
      <c r="J67" s="433"/>
      <c r="K67" s="433"/>
      <c r="L67" s="433"/>
      <c r="M67" s="433"/>
    </row>
  </sheetData>
  <sheetProtection algorithmName="SHA-512" hashValue="rEqe7H6g5DGyKNcdgmqbnRw0mkZcY8oPDzmGlK8MJNOYlMRPE1XoMxlqB+Rl0sdEMugpH3WkW3Qx9jWsDIrNYQ==" saltValue="2rmftNJjuOpcjcMtaJ0wmQ==" spinCount="100000" sheet="1" objects="1" scenarios="1"/>
  <customSheetViews>
    <customSheetView guid="{13810DCC-AA08-45AA-A2EB-614B3F1533B3}" showGridLines="0">
      <pane ySplit="4" topLeftCell="A17" activePane="bottomLeft" state="frozen"/>
      <selection pane="bottomLeft" activeCell="D43" sqref="D43"/>
      <pageMargins left="0.7" right="0.7" top="0.75" bottom="0.75" header="0.3" footer="0.3"/>
      <pageSetup orientation="portrait" horizontalDpi="1200" verticalDpi="1200" r:id="rId1"/>
    </customSheetView>
  </customSheetViews>
  <mergeCells count="8">
    <mergeCell ref="A64:M67"/>
    <mergeCell ref="A60:M62"/>
    <mergeCell ref="A42:M44"/>
    <mergeCell ref="A7:M11"/>
    <mergeCell ref="A35:M39"/>
    <mergeCell ref="A13:M16"/>
    <mergeCell ref="A18:M27"/>
    <mergeCell ref="A52:M58"/>
  </mergeCell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C5CA"/>
  </sheetPr>
  <dimension ref="A1:M114"/>
  <sheetViews>
    <sheetView showGridLines="0" workbookViewId="0">
      <pane ySplit="4" topLeftCell="A5" activePane="bottomLeft" state="frozen"/>
      <selection pane="bottomLeft" activeCell="A2" sqref="A2"/>
    </sheetView>
  </sheetViews>
  <sheetFormatPr defaultRowHeight="14.5" x14ac:dyDescent="0.35"/>
  <cols>
    <col min="1" max="1" width="5.26953125" customWidth="1"/>
    <col min="2" max="2" width="4.54296875" customWidth="1"/>
    <col min="4" max="4" width="10.26953125" customWidth="1"/>
    <col min="5" max="6" width="10.7265625" customWidth="1"/>
    <col min="7" max="10" width="11.26953125" customWidth="1"/>
  </cols>
  <sheetData>
    <row r="1" spans="1:13" ht="18.5" x14ac:dyDescent="0.45">
      <c r="A1" s="2" t="str">
        <f>'Cover and Instructions'!A1</f>
        <v>Georgia Families MHPAEA Parity</v>
      </c>
      <c r="M1" s="62" t="s">
        <v>571</v>
      </c>
    </row>
    <row r="2" spans="1:13" ht="26" x14ac:dyDescent="0.6">
      <c r="A2" s="3" t="s">
        <v>16</v>
      </c>
    </row>
    <row r="3" spans="1:13" ht="21" x14ac:dyDescent="0.5">
      <c r="A3" s="7" t="s">
        <v>91</v>
      </c>
    </row>
    <row r="5" spans="1:13" x14ac:dyDescent="0.35">
      <c r="A5" s="12" t="s">
        <v>85</v>
      </c>
    </row>
    <row r="7" spans="1:13" ht="15" customHeight="1" x14ac:dyDescent="0.35">
      <c r="A7" s="421" t="s">
        <v>105</v>
      </c>
      <c r="B7" s="421"/>
      <c r="C7" s="421"/>
      <c r="D7" s="421"/>
      <c r="E7" s="421"/>
      <c r="F7" s="421"/>
      <c r="G7" s="421"/>
      <c r="H7" s="421"/>
      <c r="I7" s="421"/>
      <c r="J7" s="421"/>
      <c r="K7" s="421"/>
      <c r="L7" s="421"/>
      <c r="M7" s="421"/>
    </row>
    <row r="8" spans="1:13" x14ac:dyDescent="0.35">
      <c r="A8" s="421"/>
      <c r="B8" s="421"/>
      <c r="C8" s="421"/>
      <c r="D8" s="421"/>
      <c r="E8" s="421"/>
      <c r="F8" s="421"/>
      <c r="G8" s="421"/>
      <c r="H8" s="421"/>
      <c r="I8" s="421"/>
      <c r="J8" s="421"/>
      <c r="K8" s="421"/>
      <c r="L8" s="421"/>
      <c r="M8" s="421"/>
    </row>
    <row r="9" spans="1:13" s="26" customFormat="1" x14ac:dyDescent="0.35">
      <c r="A9" s="421"/>
      <c r="B9" s="421"/>
      <c r="C9" s="421"/>
      <c r="D9" s="421"/>
      <c r="E9" s="421"/>
      <c r="F9" s="421"/>
      <c r="G9" s="421"/>
      <c r="H9" s="421"/>
      <c r="I9" s="421"/>
      <c r="J9" s="421"/>
      <c r="K9" s="421"/>
      <c r="L9" s="421"/>
      <c r="M9" s="421"/>
    </row>
    <row r="10" spans="1:13" s="26" customFormat="1" x14ac:dyDescent="0.35">
      <c r="A10" s="421"/>
      <c r="B10" s="421"/>
      <c r="C10" s="421"/>
      <c r="D10" s="421"/>
      <c r="E10" s="421"/>
      <c r="F10" s="421"/>
      <c r="G10" s="421"/>
      <c r="H10" s="421"/>
      <c r="I10" s="421"/>
      <c r="J10" s="421"/>
      <c r="K10" s="421"/>
      <c r="L10" s="421"/>
      <c r="M10" s="421"/>
    </row>
    <row r="11" spans="1:13" x14ac:dyDescent="0.35">
      <c r="A11" s="421"/>
      <c r="B11" s="421"/>
      <c r="C11" s="421"/>
      <c r="D11" s="421"/>
      <c r="E11" s="421"/>
      <c r="F11" s="421"/>
      <c r="G11" s="421"/>
      <c r="H11" s="421"/>
      <c r="I11" s="421"/>
      <c r="J11" s="421"/>
      <c r="K11" s="421"/>
      <c r="L11" s="421"/>
      <c r="M11" s="421"/>
    </row>
    <row r="12" spans="1:13" s="26" customFormat="1" x14ac:dyDescent="0.35">
      <c r="A12" s="46"/>
      <c r="B12" s="46"/>
      <c r="C12" s="46"/>
      <c r="D12" s="46"/>
      <c r="E12" s="46"/>
      <c r="F12" s="46"/>
      <c r="G12" s="46"/>
      <c r="H12" s="46"/>
      <c r="I12" s="46"/>
      <c r="J12" s="46"/>
      <c r="K12" s="46"/>
      <c r="L12" s="46"/>
      <c r="M12" s="46"/>
    </row>
    <row r="13" spans="1:13" x14ac:dyDescent="0.35">
      <c r="A13" s="12" t="s">
        <v>100</v>
      </c>
    </row>
    <row r="15" spans="1:13" x14ac:dyDescent="0.35">
      <c r="A15" s="1" t="s">
        <v>38</v>
      </c>
    </row>
    <row r="16" spans="1:13" x14ac:dyDescent="0.35">
      <c r="A16" s="421" t="s">
        <v>39</v>
      </c>
      <c r="B16" s="421"/>
      <c r="C16" s="421"/>
      <c r="D16" s="421"/>
      <c r="E16" s="421"/>
      <c r="F16" s="421"/>
      <c r="G16" s="421"/>
      <c r="H16" s="421"/>
      <c r="I16" s="421"/>
      <c r="J16" s="421"/>
      <c r="K16" s="421"/>
      <c r="L16" s="421"/>
    </row>
    <row r="17" spans="1:12" x14ac:dyDescent="0.35">
      <c r="A17" s="421"/>
      <c r="B17" s="421"/>
      <c r="C17" s="421"/>
      <c r="D17" s="421"/>
      <c r="E17" s="421"/>
      <c r="F17" s="421"/>
      <c r="G17" s="421"/>
      <c r="H17" s="421"/>
      <c r="I17" s="421"/>
      <c r="J17" s="421"/>
      <c r="K17" s="421"/>
      <c r="L17" s="421"/>
    </row>
    <row r="18" spans="1:12" x14ac:dyDescent="0.35">
      <c r="A18" s="421"/>
      <c r="B18" s="421"/>
      <c r="C18" s="421"/>
      <c r="D18" s="421"/>
      <c r="E18" s="421"/>
      <c r="F18" s="421"/>
      <c r="G18" s="421"/>
      <c r="H18" s="421"/>
      <c r="I18" s="421"/>
      <c r="J18" s="421"/>
      <c r="K18" s="421"/>
      <c r="L18" s="421"/>
    </row>
    <row r="19" spans="1:12" x14ac:dyDescent="0.35">
      <c r="A19" s="421"/>
      <c r="B19" s="421"/>
      <c r="C19" s="421"/>
      <c r="D19" s="421"/>
      <c r="E19" s="421"/>
      <c r="F19" s="421"/>
      <c r="G19" s="421"/>
      <c r="H19" s="421"/>
      <c r="I19" s="421"/>
      <c r="J19" s="421"/>
      <c r="K19" s="421"/>
      <c r="L19" s="421"/>
    </row>
    <row r="20" spans="1:12" x14ac:dyDescent="0.35">
      <c r="A20" s="421"/>
      <c r="B20" s="421"/>
      <c r="C20" s="421"/>
      <c r="D20" s="421"/>
      <c r="E20" s="421"/>
      <c r="F20" s="421"/>
      <c r="G20" s="421"/>
      <c r="H20" s="421"/>
      <c r="I20" s="421"/>
      <c r="J20" s="421"/>
      <c r="K20" s="421"/>
      <c r="L20" s="421"/>
    </row>
    <row r="21" spans="1:12" x14ac:dyDescent="0.35">
      <c r="A21" s="421"/>
      <c r="B21" s="421"/>
      <c r="C21" s="421"/>
      <c r="D21" s="421"/>
      <c r="E21" s="421"/>
      <c r="F21" s="421"/>
      <c r="G21" s="421"/>
      <c r="H21" s="421"/>
      <c r="I21" s="421"/>
      <c r="J21" s="421"/>
      <c r="K21" s="421"/>
      <c r="L21" s="421"/>
    </row>
    <row r="22" spans="1:12" x14ac:dyDescent="0.35">
      <c r="A22" s="1" t="s">
        <v>40</v>
      </c>
    </row>
    <row r="23" spans="1:12" x14ac:dyDescent="0.35">
      <c r="A23" s="421" t="s">
        <v>106</v>
      </c>
      <c r="B23" s="421"/>
      <c r="C23" s="421"/>
      <c r="D23" s="421"/>
      <c r="E23" s="421"/>
      <c r="F23" s="421"/>
      <c r="G23" s="421"/>
      <c r="H23" s="421"/>
      <c r="I23" s="421"/>
      <c r="J23" s="421"/>
      <c r="K23" s="421"/>
      <c r="L23" s="421"/>
    </row>
    <row r="24" spans="1:12" x14ac:dyDescent="0.35">
      <c r="A24" s="421"/>
      <c r="B24" s="421"/>
      <c r="C24" s="421"/>
      <c r="D24" s="421"/>
      <c r="E24" s="421"/>
      <c r="F24" s="421"/>
      <c r="G24" s="421"/>
      <c r="H24" s="421"/>
      <c r="I24" s="421"/>
      <c r="J24" s="421"/>
      <c r="K24" s="421"/>
      <c r="L24" s="421"/>
    </row>
    <row r="25" spans="1:12" x14ac:dyDescent="0.35">
      <c r="A25" s="421"/>
      <c r="B25" s="421"/>
      <c r="C25" s="421"/>
      <c r="D25" s="421"/>
      <c r="E25" s="421"/>
      <c r="F25" s="421"/>
      <c r="G25" s="421"/>
      <c r="H25" s="421"/>
      <c r="I25" s="421"/>
      <c r="J25" s="421"/>
      <c r="K25" s="421"/>
      <c r="L25" s="421"/>
    </row>
    <row r="27" spans="1:12" x14ac:dyDescent="0.35">
      <c r="B27" s="5" t="s">
        <v>34</v>
      </c>
      <c r="C27" t="s">
        <v>43</v>
      </c>
    </row>
    <row r="28" spans="1:12" x14ac:dyDescent="0.35">
      <c r="B28" s="5" t="s">
        <v>35</v>
      </c>
      <c r="C28" t="s">
        <v>44</v>
      </c>
    </row>
    <row r="29" spans="1:12" x14ac:dyDescent="0.35">
      <c r="B29" s="5" t="s">
        <v>41</v>
      </c>
      <c r="C29" t="s">
        <v>45</v>
      </c>
    </row>
    <row r="30" spans="1:12" x14ac:dyDescent="0.35">
      <c r="B30" s="5" t="s">
        <v>42</v>
      </c>
      <c r="C30" t="s">
        <v>46</v>
      </c>
    </row>
    <row r="32" spans="1:12" x14ac:dyDescent="0.35">
      <c r="A32" s="1" t="s">
        <v>49</v>
      </c>
    </row>
    <row r="33" spans="1:12" x14ac:dyDescent="0.35">
      <c r="A33" s="421" t="s">
        <v>107</v>
      </c>
      <c r="B33" s="421"/>
      <c r="C33" s="421"/>
      <c r="D33" s="421"/>
      <c r="E33" s="421"/>
      <c r="F33" s="421"/>
      <c r="G33" s="421"/>
      <c r="H33" s="421"/>
      <c r="I33" s="421"/>
      <c r="J33" s="421"/>
      <c r="K33" s="421"/>
      <c r="L33" s="421"/>
    </row>
    <row r="34" spans="1:12" x14ac:dyDescent="0.35">
      <c r="A34" s="421"/>
      <c r="B34" s="421"/>
      <c r="C34" s="421"/>
      <c r="D34" s="421"/>
      <c r="E34" s="421"/>
      <c r="F34" s="421"/>
      <c r="G34" s="421"/>
      <c r="H34" s="421"/>
      <c r="I34" s="421"/>
      <c r="J34" s="421"/>
      <c r="K34" s="421"/>
      <c r="L34" s="421"/>
    </row>
    <row r="35" spans="1:12" x14ac:dyDescent="0.35">
      <c r="A35" s="421"/>
      <c r="B35" s="421"/>
      <c r="C35" s="421"/>
      <c r="D35" s="421"/>
      <c r="E35" s="421"/>
      <c r="F35" s="421"/>
      <c r="G35" s="421"/>
      <c r="H35" s="421"/>
      <c r="I35" s="421"/>
      <c r="J35" s="421"/>
      <c r="K35" s="421"/>
      <c r="L35" s="421"/>
    </row>
    <row r="36" spans="1:12" x14ac:dyDescent="0.35">
      <c r="A36" s="421"/>
      <c r="B36" s="421"/>
      <c r="C36" s="421"/>
      <c r="D36" s="421"/>
      <c r="E36" s="421"/>
      <c r="F36" s="421"/>
      <c r="G36" s="421"/>
      <c r="H36" s="421"/>
      <c r="I36" s="421"/>
      <c r="J36" s="421"/>
      <c r="K36" s="421"/>
      <c r="L36" s="421"/>
    </row>
    <row r="37" spans="1:12" x14ac:dyDescent="0.35">
      <c r="A37" s="421"/>
      <c r="B37" s="421"/>
      <c r="C37" s="421"/>
      <c r="D37" s="421"/>
      <c r="E37" s="421"/>
      <c r="F37" s="421"/>
      <c r="G37" s="421"/>
      <c r="H37" s="421"/>
      <c r="I37" s="421"/>
      <c r="J37" s="421"/>
      <c r="K37" s="421"/>
      <c r="L37" s="421"/>
    </row>
    <row r="38" spans="1:12" x14ac:dyDescent="0.35">
      <c r="A38" s="421"/>
      <c r="B38" s="421"/>
      <c r="C38" s="421"/>
      <c r="D38" s="421"/>
      <c r="E38" s="421"/>
      <c r="F38" s="421"/>
      <c r="G38" s="421"/>
      <c r="H38" s="421"/>
      <c r="I38" s="421"/>
      <c r="J38" s="421"/>
      <c r="K38" s="421"/>
      <c r="L38" s="421"/>
    </row>
    <row r="40" spans="1:12" x14ac:dyDescent="0.35">
      <c r="A40" s="1" t="s">
        <v>50</v>
      </c>
    </row>
    <row r="41" spans="1:12" x14ac:dyDescent="0.35">
      <c r="A41" t="s">
        <v>73</v>
      </c>
    </row>
    <row r="43" spans="1:12" x14ac:dyDescent="0.35">
      <c r="B43" s="5" t="s">
        <v>34</v>
      </c>
      <c r="C43" s="421" t="s">
        <v>74</v>
      </c>
      <c r="D43" s="421"/>
      <c r="E43" s="421"/>
      <c r="F43" s="421"/>
      <c r="G43" s="421"/>
      <c r="H43" s="421"/>
      <c r="I43" s="421"/>
      <c r="J43" s="421"/>
      <c r="K43" s="421"/>
      <c r="L43" s="421"/>
    </row>
    <row r="44" spans="1:12" x14ac:dyDescent="0.35">
      <c r="B44" s="5"/>
      <c r="C44" s="421"/>
      <c r="D44" s="421"/>
      <c r="E44" s="421"/>
      <c r="F44" s="421"/>
      <c r="G44" s="421"/>
      <c r="H44" s="421"/>
      <c r="I44" s="421"/>
      <c r="J44" s="421"/>
      <c r="K44" s="421"/>
      <c r="L44" s="421"/>
    </row>
    <row r="45" spans="1:12" x14ac:dyDescent="0.35">
      <c r="B45" s="5"/>
    </row>
    <row r="46" spans="1:12" x14ac:dyDescent="0.35">
      <c r="B46" s="5" t="s">
        <v>35</v>
      </c>
      <c r="C46" t="s">
        <v>75</v>
      </c>
    </row>
    <row r="47" spans="1:12" x14ac:dyDescent="0.35">
      <c r="B47" s="5"/>
    </row>
    <row r="48" spans="1:12" x14ac:dyDescent="0.35">
      <c r="B48" s="5" t="s">
        <v>41</v>
      </c>
      <c r="C48" s="421" t="s">
        <v>76</v>
      </c>
      <c r="D48" s="421"/>
      <c r="E48" s="421"/>
      <c r="F48" s="421"/>
      <c r="G48" s="421"/>
      <c r="H48" s="421"/>
      <c r="I48" s="421"/>
      <c r="J48" s="421"/>
      <c r="K48" s="421"/>
      <c r="L48" s="421"/>
    </row>
    <row r="49" spans="2:12" x14ac:dyDescent="0.35">
      <c r="C49" s="421"/>
      <c r="D49" s="421"/>
      <c r="E49" s="421"/>
      <c r="F49" s="421"/>
      <c r="G49" s="421"/>
      <c r="H49" s="421"/>
      <c r="I49" s="421"/>
      <c r="J49" s="421"/>
      <c r="K49" s="421"/>
      <c r="L49" s="421"/>
    </row>
    <row r="51" spans="2:12" x14ac:dyDescent="0.35">
      <c r="B51" s="5" t="s">
        <v>42</v>
      </c>
      <c r="C51" t="s">
        <v>77</v>
      </c>
    </row>
    <row r="53" spans="2:12" x14ac:dyDescent="0.35">
      <c r="B53" s="5" t="s">
        <v>78</v>
      </c>
      <c r="C53" t="s">
        <v>108</v>
      </c>
    </row>
    <row r="55" spans="2:12" x14ac:dyDescent="0.35">
      <c r="B55" s="5" t="s">
        <v>79</v>
      </c>
      <c r="C55" s="421" t="s">
        <v>109</v>
      </c>
      <c r="D55" s="421"/>
      <c r="E55" s="421"/>
      <c r="F55" s="421"/>
      <c r="G55" s="421"/>
      <c r="H55" s="421"/>
      <c r="I55" s="421"/>
      <c r="J55" s="421"/>
      <c r="K55" s="421"/>
      <c r="L55" s="421"/>
    </row>
    <row r="56" spans="2:12" x14ac:dyDescent="0.35">
      <c r="C56" s="421"/>
      <c r="D56" s="421"/>
      <c r="E56" s="421"/>
      <c r="F56" s="421"/>
      <c r="G56" s="421"/>
      <c r="H56" s="421"/>
      <c r="I56" s="421"/>
      <c r="J56" s="421"/>
      <c r="K56" s="421"/>
      <c r="L56" s="421"/>
    </row>
    <row r="58" spans="2:12" x14ac:dyDescent="0.35">
      <c r="B58" s="5" t="s">
        <v>80</v>
      </c>
      <c r="C58" t="s">
        <v>81</v>
      </c>
    </row>
    <row r="60" spans="2:12" x14ac:dyDescent="0.35">
      <c r="B60" s="5" t="s">
        <v>82</v>
      </c>
      <c r="C60" s="421" t="s">
        <v>110</v>
      </c>
      <c r="D60" s="421"/>
      <c r="E60" s="421"/>
      <c r="F60" s="421"/>
      <c r="G60" s="421"/>
      <c r="H60" s="421"/>
      <c r="I60" s="421"/>
      <c r="J60" s="421"/>
      <c r="K60" s="421"/>
      <c r="L60" s="421"/>
    </row>
    <row r="61" spans="2:12" x14ac:dyDescent="0.35">
      <c r="C61" s="421"/>
      <c r="D61" s="421"/>
      <c r="E61" s="421"/>
      <c r="F61" s="421"/>
      <c r="G61" s="421"/>
      <c r="H61" s="421"/>
      <c r="I61" s="421"/>
      <c r="J61" s="421"/>
      <c r="K61" s="421"/>
      <c r="L61" s="421"/>
    </row>
    <row r="63" spans="2:12" x14ac:dyDescent="0.35">
      <c r="B63" s="5" t="s">
        <v>83</v>
      </c>
      <c r="C63" t="s">
        <v>84</v>
      </c>
    </row>
    <row r="65" spans="1:12" x14ac:dyDescent="0.35">
      <c r="A65" s="12" t="s">
        <v>488</v>
      </c>
      <c r="B65" s="14"/>
      <c r="C65" s="14"/>
      <c r="D65" s="14"/>
      <c r="E65" s="14"/>
      <c r="F65" s="14"/>
      <c r="G65" s="14"/>
      <c r="H65" s="14"/>
      <c r="I65" s="14"/>
      <c r="J65" s="14"/>
      <c r="K65" s="14"/>
      <c r="L65" s="14"/>
    </row>
    <row r="66" spans="1:12" s="26" customFormat="1" x14ac:dyDescent="0.35">
      <c r="A66" s="34" t="s">
        <v>489</v>
      </c>
      <c r="B66" s="14"/>
      <c r="C66" s="14"/>
      <c r="D66" s="14"/>
      <c r="E66" s="14"/>
      <c r="F66" s="14"/>
      <c r="G66" s="14"/>
      <c r="H66" s="14"/>
      <c r="I66" s="14"/>
      <c r="J66" s="14"/>
      <c r="K66" s="14"/>
      <c r="L66" s="14"/>
    </row>
    <row r="67" spans="1:12" s="26" customFormat="1" x14ac:dyDescent="0.35">
      <c r="A67" s="12"/>
      <c r="B67" s="14"/>
      <c r="C67" s="14"/>
      <c r="D67" s="14"/>
      <c r="E67" s="14"/>
      <c r="F67" s="14"/>
      <c r="G67" s="14"/>
      <c r="H67" s="14"/>
      <c r="I67" s="14"/>
      <c r="J67" s="14"/>
      <c r="K67" s="14"/>
      <c r="L67" s="14"/>
    </row>
    <row r="68" spans="1:12" s="26" customFormat="1" x14ac:dyDescent="0.35">
      <c r="A68" s="12"/>
      <c r="C68" s="41" t="s">
        <v>13</v>
      </c>
      <c r="D68" s="42" t="s">
        <v>263</v>
      </c>
      <c r="E68" s="42" t="s">
        <v>264</v>
      </c>
      <c r="F68" s="42"/>
      <c r="G68" s="31"/>
      <c r="H68" s="31"/>
      <c r="I68" s="14"/>
      <c r="J68" s="14"/>
      <c r="K68" s="14"/>
      <c r="L68" s="14"/>
    </row>
    <row r="69" spans="1:12" s="26" customFormat="1" x14ac:dyDescent="0.35">
      <c r="A69" s="12"/>
      <c r="B69" s="38" t="s">
        <v>277</v>
      </c>
      <c r="C69" s="30"/>
      <c r="D69" s="31"/>
      <c r="E69" s="31"/>
      <c r="F69" s="31"/>
      <c r="G69" s="31"/>
      <c r="H69" s="31"/>
      <c r="I69" s="14"/>
      <c r="J69" s="14"/>
      <c r="K69" s="14"/>
      <c r="L69" s="14"/>
    </row>
    <row r="70" spans="1:12" s="26" customFormat="1" x14ac:dyDescent="0.35">
      <c r="A70" s="12"/>
      <c r="C70" s="35" t="s">
        <v>276</v>
      </c>
      <c r="D70" s="36" t="s">
        <v>213</v>
      </c>
      <c r="E70" s="14"/>
      <c r="F70" s="14"/>
      <c r="G70" s="14"/>
      <c r="H70" s="14"/>
      <c r="I70" s="14"/>
      <c r="J70" s="14"/>
      <c r="K70" s="14"/>
      <c r="L70" s="14"/>
    </row>
    <row r="71" spans="1:12" s="26" customFormat="1" x14ac:dyDescent="0.35">
      <c r="A71" s="12"/>
      <c r="C71" s="35" t="s">
        <v>226</v>
      </c>
      <c r="D71" s="37"/>
      <c r="E71" s="14" t="s">
        <v>261</v>
      </c>
      <c r="F71" s="14"/>
      <c r="G71" s="14"/>
      <c r="H71" s="14"/>
      <c r="I71" s="14"/>
      <c r="J71" s="14"/>
      <c r="K71" s="14"/>
      <c r="L71" s="14"/>
    </row>
    <row r="72" spans="1:12" s="26" customFormat="1" x14ac:dyDescent="0.35">
      <c r="A72" s="12"/>
      <c r="C72" s="35" t="s">
        <v>268</v>
      </c>
      <c r="D72" s="37"/>
      <c r="E72" s="14" t="s">
        <v>262</v>
      </c>
      <c r="F72" s="14"/>
      <c r="G72" s="14"/>
      <c r="H72" s="14"/>
      <c r="I72" s="14"/>
      <c r="J72" s="14"/>
      <c r="K72" s="14"/>
      <c r="L72" s="14"/>
    </row>
    <row r="73" spans="1:12" s="26" customFormat="1" x14ac:dyDescent="0.35">
      <c r="A73" s="12"/>
      <c r="C73" s="35" t="s">
        <v>269</v>
      </c>
      <c r="D73" s="36"/>
      <c r="E73" s="14" t="s">
        <v>265</v>
      </c>
      <c r="F73" s="14"/>
      <c r="G73" s="14"/>
      <c r="H73" s="14"/>
      <c r="I73" s="14"/>
      <c r="J73" s="14"/>
      <c r="K73" s="14"/>
      <c r="L73" s="14"/>
    </row>
    <row r="74" spans="1:12" s="26" customFormat="1" x14ac:dyDescent="0.35">
      <c r="A74" s="12"/>
      <c r="C74" s="35" t="s">
        <v>270</v>
      </c>
      <c r="D74" s="36" t="s">
        <v>214</v>
      </c>
      <c r="E74" s="14"/>
      <c r="F74" s="14"/>
      <c r="G74" s="14"/>
      <c r="H74" s="14"/>
      <c r="I74" s="14"/>
      <c r="J74" s="14"/>
      <c r="K74" s="14"/>
      <c r="L74" s="14"/>
    </row>
    <row r="75" spans="1:12" s="26" customFormat="1" x14ac:dyDescent="0.35">
      <c r="A75" s="12"/>
      <c r="C75" s="35" t="s">
        <v>271</v>
      </c>
      <c r="D75" s="36" t="s">
        <v>215</v>
      </c>
      <c r="E75" s="14"/>
      <c r="F75" s="14"/>
      <c r="G75" s="14"/>
      <c r="H75" s="14"/>
      <c r="I75" s="14"/>
      <c r="J75" s="14"/>
      <c r="K75" s="14"/>
      <c r="L75" s="14"/>
    </row>
    <row r="76" spans="1:12" s="26" customFormat="1" x14ac:dyDescent="0.35">
      <c r="A76" s="12"/>
      <c r="B76" s="14"/>
      <c r="C76" s="35" t="s">
        <v>272</v>
      </c>
      <c r="D76" s="36" t="s">
        <v>274</v>
      </c>
      <c r="E76" s="14"/>
      <c r="F76" s="14"/>
      <c r="G76" s="14"/>
      <c r="H76" s="14"/>
      <c r="I76" s="14"/>
      <c r="J76" s="14"/>
      <c r="K76" s="14"/>
      <c r="L76" s="14"/>
    </row>
    <row r="77" spans="1:12" s="26" customFormat="1" x14ac:dyDescent="0.35">
      <c r="A77" s="12"/>
      <c r="B77" s="39" t="s">
        <v>278</v>
      </c>
      <c r="C77" s="35"/>
      <c r="D77" s="36"/>
      <c r="E77" s="14"/>
      <c r="F77" s="14"/>
      <c r="G77" s="14"/>
      <c r="H77" s="14"/>
      <c r="I77" s="14"/>
      <c r="J77" s="14"/>
      <c r="K77" s="14"/>
      <c r="L77" s="14"/>
    </row>
    <row r="78" spans="1:12" s="26" customFormat="1" x14ac:dyDescent="0.35">
      <c r="A78" s="12"/>
      <c r="B78" s="14"/>
      <c r="C78" s="35" t="s">
        <v>273</v>
      </c>
      <c r="D78" s="36" t="s">
        <v>275</v>
      </c>
      <c r="E78" s="14"/>
      <c r="F78" s="14"/>
      <c r="G78" s="14"/>
      <c r="H78" s="14"/>
      <c r="I78" s="14"/>
      <c r="J78" s="14"/>
      <c r="K78" s="14"/>
      <c r="L78" s="14"/>
    </row>
    <row r="79" spans="1:12" s="26" customFormat="1" x14ac:dyDescent="0.35">
      <c r="A79" s="12"/>
      <c r="B79" s="14"/>
      <c r="C79" s="14"/>
      <c r="D79" s="14"/>
      <c r="E79" s="14"/>
      <c r="F79" s="14"/>
      <c r="G79" s="14"/>
      <c r="H79" s="14"/>
      <c r="I79" s="14"/>
      <c r="J79" s="14"/>
      <c r="K79" s="14"/>
      <c r="L79" s="14"/>
    </row>
    <row r="80" spans="1:12" s="26" customFormat="1" x14ac:dyDescent="0.35">
      <c r="A80" s="435" t="s">
        <v>532</v>
      </c>
      <c r="B80" s="435"/>
      <c r="C80" s="435"/>
      <c r="D80" s="435"/>
      <c r="E80" s="435"/>
      <c r="F80" s="435"/>
      <c r="G80" s="435"/>
      <c r="H80" s="435"/>
      <c r="I80" s="435"/>
      <c r="J80" s="435"/>
      <c r="K80" s="435"/>
      <c r="L80" s="435"/>
    </row>
    <row r="81" spans="1:12" s="26" customFormat="1" x14ac:dyDescent="0.35">
      <c r="A81" s="435"/>
      <c r="B81" s="435"/>
      <c r="C81" s="435"/>
      <c r="D81" s="435"/>
      <c r="E81" s="435"/>
      <c r="F81" s="435"/>
      <c r="G81" s="435"/>
      <c r="H81" s="435"/>
      <c r="I81" s="435"/>
      <c r="J81" s="435"/>
      <c r="K81" s="435"/>
      <c r="L81" s="435"/>
    </row>
    <row r="82" spans="1:12" s="26" customFormat="1" x14ac:dyDescent="0.35">
      <c r="A82" s="435"/>
      <c r="B82" s="435"/>
      <c r="C82" s="435"/>
      <c r="D82" s="435"/>
      <c r="E82" s="435"/>
      <c r="F82" s="435"/>
      <c r="G82" s="435"/>
      <c r="H82" s="435"/>
      <c r="I82" s="435"/>
      <c r="J82" s="435"/>
      <c r="K82" s="435"/>
      <c r="L82" s="435"/>
    </row>
    <row r="83" spans="1:12" s="26" customFormat="1" x14ac:dyDescent="0.35">
      <c r="A83" s="435"/>
      <c r="B83" s="435"/>
      <c r="C83" s="435"/>
      <c r="D83" s="435"/>
      <c r="E83" s="435"/>
      <c r="F83" s="435"/>
      <c r="G83" s="435"/>
      <c r="H83" s="435"/>
      <c r="I83" s="435"/>
      <c r="J83" s="435"/>
      <c r="K83" s="435"/>
      <c r="L83" s="435"/>
    </row>
    <row r="84" spans="1:12" s="26" customFormat="1" x14ac:dyDescent="0.35">
      <c r="A84" s="435"/>
      <c r="B84" s="435"/>
      <c r="C84" s="435"/>
      <c r="D84" s="435"/>
      <c r="E84" s="435"/>
      <c r="F84" s="435"/>
      <c r="G84" s="435"/>
      <c r="H84" s="435"/>
      <c r="I84" s="435"/>
      <c r="J84" s="435"/>
      <c r="K84" s="435"/>
      <c r="L84" s="435"/>
    </row>
    <row r="85" spans="1:12" s="26" customFormat="1" x14ac:dyDescent="0.35">
      <c r="A85" s="435"/>
      <c r="B85" s="435"/>
      <c r="C85" s="435"/>
      <c r="D85" s="435"/>
      <c r="E85" s="435"/>
      <c r="F85" s="435"/>
      <c r="G85" s="435"/>
      <c r="H85" s="435"/>
      <c r="I85" s="435"/>
      <c r="J85" s="435"/>
      <c r="K85" s="435"/>
      <c r="L85" s="435"/>
    </row>
    <row r="86" spans="1:12" s="26" customFormat="1" x14ac:dyDescent="0.35">
      <c r="A86" s="435"/>
      <c r="B86" s="435"/>
      <c r="C86" s="435"/>
      <c r="D86" s="435"/>
      <c r="E86" s="435"/>
      <c r="F86" s="435"/>
      <c r="G86" s="435"/>
      <c r="H86" s="435"/>
      <c r="I86" s="435"/>
      <c r="J86" s="435"/>
      <c r="K86" s="435"/>
      <c r="L86" s="435"/>
    </row>
    <row r="87" spans="1:12" s="26" customFormat="1" x14ac:dyDescent="0.35">
      <c r="A87" s="12"/>
      <c r="B87" s="14"/>
      <c r="C87" s="14"/>
      <c r="D87" s="14"/>
      <c r="E87" s="14"/>
      <c r="F87" s="14"/>
      <c r="G87" s="14"/>
      <c r="H87" s="14"/>
      <c r="I87" s="14"/>
      <c r="J87" s="14"/>
      <c r="K87" s="14"/>
      <c r="L87" s="14"/>
    </row>
    <row r="88" spans="1:12" s="26" customFormat="1" x14ac:dyDescent="0.35">
      <c r="A88" s="435" t="s">
        <v>533</v>
      </c>
      <c r="B88" s="435"/>
      <c r="C88" s="435"/>
      <c r="D88" s="435"/>
      <c r="E88" s="435"/>
      <c r="F88" s="435"/>
      <c r="G88" s="435"/>
      <c r="H88" s="435"/>
      <c r="I88" s="435"/>
      <c r="J88" s="435"/>
      <c r="K88" s="435"/>
      <c r="L88" s="435"/>
    </row>
    <row r="89" spans="1:12" s="26" customFormat="1" x14ac:dyDescent="0.35">
      <c r="A89" s="435"/>
      <c r="B89" s="435"/>
      <c r="C89" s="435"/>
      <c r="D89" s="435"/>
      <c r="E89" s="435"/>
      <c r="F89" s="435"/>
      <c r="G89" s="435"/>
      <c r="H89" s="435"/>
      <c r="I89" s="435"/>
      <c r="J89" s="435"/>
      <c r="K89" s="435"/>
      <c r="L89" s="435"/>
    </row>
    <row r="90" spans="1:12" s="26" customFormat="1" x14ac:dyDescent="0.35">
      <c r="A90" s="435"/>
      <c r="B90" s="435"/>
      <c r="C90" s="435"/>
      <c r="D90" s="435"/>
      <c r="E90" s="435"/>
      <c r="F90" s="435"/>
      <c r="G90" s="435"/>
      <c r="H90" s="435"/>
      <c r="I90" s="435"/>
      <c r="J90" s="435"/>
      <c r="K90" s="435"/>
      <c r="L90" s="435"/>
    </row>
    <row r="91" spans="1:12" s="26" customFormat="1" x14ac:dyDescent="0.35">
      <c r="A91" s="12"/>
      <c r="B91" s="14"/>
      <c r="C91" s="14"/>
      <c r="D91" s="14"/>
      <c r="E91" s="14"/>
      <c r="F91" s="14"/>
      <c r="G91" s="14"/>
      <c r="H91" s="14"/>
      <c r="I91" s="14"/>
      <c r="J91" s="14"/>
      <c r="K91" s="14"/>
      <c r="L91" s="14"/>
    </row>
    <row r="92" spans="1:12" s="26" customFormat="1" x14ac:dyDescent="0.35">
      <c r="A92" s="34" t="s">
        <v>267</v>
      </c>
      <c r="B92" s="14"/>
      <c r="C92" s="14"/>
      <c r="D92" s="14"/>
      <c r="E92" s="14"/>
      <c r="F92" s="14"/>
      <c r="G92" s="14"/>
      <c r="H92" s="14"/>
      <c r="I92" s="14"/>
      <c r="J92" s="14"/>
      <c r="K92" s="14"/>
      <c r="L92" s="14"/>
    </row>
    <row r="93" spans="1:12" s="26" customFormat="1" x14ac:dyDescent="0.35">
      <c r="A93" s="12"/>
      <c r="B93" s="14"/>
      <c r="C93" s="14"/>
      <c r="D93" s="14"/>
      <c r="E93" s="14"/>
      <c r="F93" s="14"/>
      <c r="G93" s="14"/>
      <c r="H93" s="14"/>
      <c r="I93" s="14"/>
      <c r="J93" s="14"/>
      <c r="K93" s="14"/>
      <c r="L93" s="14"/>
    </row>
    <row r="94" spans="1:12" s="26" customFormat="1" x14ac:dyDescent="0.35">
      <c r="H94" s="14"/>
      <c r="I94" s="14"/>
      <c r="J94" s="14"/>
      <c r="K94" s="14"/>
      <c r="L94" s="14"/>
    </row>
    <row r="95" spans="1:12" s="26" customFormat="1" x14ac:dyDescent="0.35">
      <c r="H95" s="14"/>
      <c r="I95" s="14"/>
      <c r="J95" s="14"/>
      <c r="K95" s="14"/>
      <c r="L95" s="14"/>
    </row>
    <row r="96" spans="1:12" s="26" customFormat="1" x14ac:dyDescent="0.35">
      <c r="H96" s="14"/>
      <c r="I96" s="14"/>
      <c r="J96" s="14"/>
      <c r="K96" s="14"/>
      <c r="L96" s="14"/>
    </row>
    <row r="97" spans="1:12" s="26" customFormat="1" x14ac:dyDescent="0.35">
      <c r="H97" s="14"/>
      <c r="I97" s="14"/>
      <c r="J97" s="14"/>
      <c r="K97" s="14"/>
      <c r="L97" s="14"/>
    </row>
    <row r="98" spans="1:12" s="26" customFormat="1" x14ac:dyDescent="0.35">
      <c r="H98" s="14"/>
      <c r="I98" s="14"/>
      <c r="J98" s="14"/>
      <c r="K98" s="14"/>
      <c r="L98" s="14"/>
    </row>
    <row r="99" spans="1:12" s="26" customFormat="1" x14ac:dyDescent="0.35">
      <c r="H99" s="14"/>
      <c r="I99" s="14"/>
      <c r="J99" s="14"/>
      <c r="K99" s="14"/>
      <c r="L99" s="14"/>
    </row>
    <row r="100" spans="1:12" s="26" customFormat="1" x14ac:dyDescent="0.35">
      <c r="H100" s="14"/>
      <c r="I100" s="14"/>
      <c r="J100" s="14"/>
      <c r="K100" s="14"/>
      <c r="L100" s="14"/>
    </row>
    <row r="101" spans="1:12" s="26" customFormat="1" x14ac:dyDescent="0.35">
      <c r="H101" s="14"/>
      <c r="I101" s="14"/>
      <c r="J101" s="14"/>
      <c r="K101" s="14"/>
      <c r="L101" s="14"/>
    </row>
    <row r="102" spans="1:12" s="26" customFormat="1" x14ac:dyDescent="0.35">
      <c r="H102" s="14"/>
      <c r="I102" s="14"/>
      <c r="J102" s="14"/>
      <c r="K102" s="14"/>
      <c r="L102" s="14"/>
    </row>
    <row r="103" spans="1:12" s="26" customFormat="1" x14ac:dyDescent="0.35">
      <c r="H103" s="14"/>
      <c r="I103" s="14"/>
      <c r="J103" s="14"/>
      <c r="K103" s="14"/>
      <c r="L103" s="14"/>
    </row>
    <row r="104" spans="1:12" s="26" customFormat="1" x14ac:dyDescent="0.35">
      <c r="A104" s="12"/>
      <c r="B104" s="14"/>
      <c r="C104" s="14"/>
      <c r="D104" s="14"/>
      <c r="E104" s="14"/>
      <c r="F104" s="14"/>
      <c r="G104" s="14"/>
      <c r="H104" s="14"/>
      <c r="I104" s="14"/>
      <c r="J104" s="14"/>
      <c r="K104" s="14"/>
      <c r="L104" s="14"/>
    </row>
    <row r="105" spans="1:12" s="26" customFormat="1" x14ac:dyDescent="0.35">
      <c r="A105" s="12"/>
      <c r="B105" s="14"/>
      <c r="C105" s="14"/>
      <c r="D105" s="14"/>
      <c r="E105" s="14"/>
      <c r="F105" s="14"/>
      <c r="G105" s="14"/>
      <c r="H105" s="14"/>
      <c r="I105" s="14"/>
      <c r="J105" s="14"/>
      <c r="K105" s="14"/>
      <c r="L105" s="14"/>
    </row>
    <row r="106" spans="1:12" s="26" customFormat="1" x14ac:dyDescent="0.35">
      <c r="B106" s="14"/>
      <c r="C106" s="14"/>
      <c r="D106" s="14"/>
      <c r="E106" s="14"/>
      <c r="F106" s="14"/>
      <c r="G106" s="14"/>
      <c r="H106" s="14"/>
      <c r="I106" s="14"/>
      <c r="J106" s="14"/>
      <c r="K106" s="14"/>
      <c r="L106" s="14"/>
    </row>
    <row r="107" spans="1:12" s="26" customFormat="1" x14ac:dyDescent="0.35">
      <c r="A107" s="12"/>
      <c r="B107" s="14"/>
      <c r="C107" s="14"/>
      <c r="D107" s="14"/>
      <c r="E107" s="14"/>
      <c r="F107" s="14"/>
      <c r="G107" s="14"/>
      <c r="H107" s="14"/>
      <c r="I107" s="14"/>
      <c r="J107" s="14"/>
      <c r="K107" s="14"/>
      <c r="L107" s="14"/>
    </row>
    <row r="108" spans="1:12" s="26" customFormat="1" x14ac:dyDescent="0.35">
      <c r="A108" s="12"/>
      <c r="B108" s="14"/>
      <c r="C108" s="14"/>
      <c r="D108" s="14"/>
      <c r="E108" s="14"/>
      <c r="F108" s="14"/>
      <c r="G108" s="14"/>
      <c r="H108" s="14"/>
      <c r="I108" s="14"/>
      <c r="J108" s="14"/>
      <c r="K108" s="14"/>
      <c r="L108" s="14"/>
    </row>
    <row r="109" spans="1:12" s="26" customFormat="1" x14ac:dyDescent="0.35">
      <c r="C109" s="14"/>
      <c r="D109" s="14"/>
      <c r="E109" s="14"/>
      <c r="F109" s="14"/>
      <c r="G109" s="14"/>
      <c r="H109" s="14"/>
      <c r="I109" s="14"/>
      <c r="J109" s="14"/>
      <c r="K109" s="14"/>
      <c r="L109" s="14"/>
    </row>
    <row r="110" spans="1:12" s="26" customFormat="1" x14ac:dyDescent="0.35">
      <c r="C110" s="14"/>
      <c r="D110" s="14"/>
      <c r="E110" s="14"/>
      <c r="F110" s="14"/>
      <c r="G110" s="14"/>
      <c r="H110" s="14"/>
      <c r="I110" s="14"/>
      <c r="J110" s="14"/>
      <c r="K110" s="14"/>
      <c r="L110" s="14"/>
    </row>
    <row r="111" spans="1:12" s="26" customFormat="1" x14ac:dyDescent="0.35">
      <c r="C111" s="14"/>
      <c r="D111" s="14"/>
      <c r="E111" s="14"/>
      <c r="F111" s="14"/>
      <c r="G111" s="14"/>
      <c r="H111" s="14"/>
      <c r="I111" s="14"/>
      <c r="J111" s="14"/>
      <c r="K111" s="14"/>
      <c r="L111" s="14"/>
    </row>
    <row r="112" spans="1:12" s="26" customFormat="1" x14ac:dyDescent="0.35">
      <c r="C112" s="14"/>
      <c r="D112" s="14"/>
      <c r="E112" s="14"/>
      <c r="F112" s="14"/>
      <c r="G112" s="14"/>
      <c r="H112" s="14"/>
      <c r="I112" s="14"/>
      <c r="J112" s="14"/>
      <c r="K112" s="14"/>
      <c r="L112" s="14"/>
    </row>
    <row r="113" spans="1:12" s="26" customFormat="1" x14ac:dyDescent="0.35">
      <c r="A113" s="12"/>
      <c r="B113" s="14"/>
      <c r="C113" s="14"/>
      <c r="D113" s="14"/>
      <c r="E113" s="14"/>
      <c r="F113" s="14"/>
      <c r="G113" s="14"/>
      <c r="H113" s="14"/>
      <c r="I113" s="14"/>
      <c r="J113" s="14"/>
      <c r="K113" s="14"/>
      <c r="L113" s="14"/>
    </row>
    <row r="114" spans="1:12" x14ac:dyDescent="0.35">
      <c r="A114" s="434" t="s">
        <v>266</v>
      </c>
      <c r="B114" s="434"/>
      <c r="C114" s="434"/>
      <c r="D114" s="434"/>
      <c r="E114" s="434"/>
      <c r="F114" s="434"/>
      <c r="G114" s="434"/>
      <c r="H114" s="434"/>
    </row>
  </sheetData>
  <sheetProtection algorithmName="SHA-512" hashValue="lSYorcir7Hb1A+sGV0oxOsIk8mJTNRXPozwmwbmO/6erfUFdkXPunysKHao1ZV+buEapbwJaw5IYVmv144zsHw==" saltValue="m1S/IfEAh4frjgBG2T6Vug==" spinCount="100000" sheet="1" objects="1" scenarios="1"/>
  <customSheetViews>
    <customSheetView guid="{13810DCC-AA08-45AA-A2EB-614B3F1533B3}" showGridLines="0">
      <pane ySplit="4" topLeftCell="A53" activePane="bottomLeft" state="frozen"/>
      <selection pane="bottomLeft" activeCell="F73" sqref="F73"/>
      <pageMargins left="0.7" right="0.7" top="0.75" bottom="0.75" header="0.3" footer="0.3"/>
      <pageSetup orientation="portrait" horizontalDpi="1200" verticalDpi="1200" r:id="rId1"/>
    </customSheetView>
  </customSheetViews>
  <mergeCells count="11">
    <mergeCell ref="A7:M11"/>
    <mergeCell ref="A114:H114"/>
    <mergeCell ref="C60:L61"/>
    <mergeCell ref="A16:L21"/>
    <mergeCell ref="A33:L38"/>
    <mergeCell ref="A23:L25"/>
    <mergeCell ref="C43:L44"/>
    <mergeCell ref="C48:L49"/>
    <mergeCell ref="C55:L56"/>
    <mergeCell ref="A80:L86"/>
    <mergeCell ref="A88:L90"/>
  </mergeCell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187"/>
  <sheetViews>
    <sheetView showGridLines="0" zoomScaleNormal="100" workbookViewId="0">
      <pane ySplit="7" topLeftCell="A8" activePane="bottomLeft" state="frozen"/>
      <selection pane="bottomLeft" activeCell="D3" sqref="D3"/>
    </sheetView>
  </sheetViews>
  <sheetFormatPr defaultColWidth="9.26953125" defaultRowHeight="14.5" x14ac:dyDescent="0.35"/>
  <cols>
    <col min="1" max="1" width="3.453125" style="64" customWidth="1"/>
    <col min="2" max="2" width="12.26953125" style="64" customWidth="1"/>
    <col min="3" max="3" width="17" style="64" customWidth="1"/>
    <col min="4" max="4" width="11" style="64" customWidth="1"/>
    <col min="5" max="9" width="17.7265625" style="64" customWidth="1"/>
    <col min="10" max="10" width="12.54296875" style="64" customWidth="1"/>
    <col min="11" max="16384" width="9.26953125" style="64"/>
  </cols>
  <sheetData>
    <row r="1" spans="1:11" ht="18.5" x14ac:dyDescent="0.45">
      <c r="A1" s="63" t="str">
        <f>'Cover and Instructions'!A1</f>
        <v>Georgia Families MHPAEA Parity</v>
      </c>
      <c r="J1" s="65" t="s">
        <v>571</v>
      </c>
    </row>
    <row r="2" spans="1:11" ht="26" x14ac:dyDescent="0.6">
      <c r="A2" s="66" t="s">
        <v>16</v>
      </c>
      <c r="J2" s="67"/>
    </row>
    <row r="3" spans="1:11" ht="21" x14ac:dyDescent="0.5">
      <c r="A3" s="68" t="s">
        <v>126</v>
      </c>
      <c r="J3" s="67"/>
    </row>
    <row r="4" spans="1:11" x14ac:dyDescent="0.35">
      <c r="C4" s="69"/>
      <c r="D4" s="69"/>
      <c r="J4" s="67"/>
    </row>
    <row r="5" spans="1:11" x14ac:dyDescent="0.35">
      <c r="A5" s="70" t="s">
        <v>0</v>
      </c>
      <c r="C5" s="71" t="str">
        <f>'Cover and Instructions'!$D$4</f>
        <v>Amerigroup Community Care</v>
      </c>
      <c r="D5" s="71"/>
      <c r="H5" s="72"/>
      <c r="J5" s="67"/>
    </row>
    <row r="6" spans="1:11" x14ac:dyDescent="0.35">
      <c r="A6" s="70" t="s">
        <v>514</v>
      </c>
      <c r="C6" s="71" t="str">
        <f>'Cover and Instructions'!$D$5</f>
        <v>Title XIX Foster Care and Adoption Assistance</v>
      </c>
      <c r="D6" s="71"/>
      <c r="H6" s="72"/>
      <c r="J6" s="67"/>
    </row>
    <row r="7" spans="1:11" ht="15" thickBot="1" x14ac:dyDescent="0.4"/>
    <row r="8" spans="1:11" x14ac:dyDescent="0.35">
      <c r="A8" s="73" t="s">
        <v>375</v>
      </c>
      <c r="B8" s="74"/>
      <c r="C8" s="74"/>
      <c r="D8" s="74"/>
      <c r="E8" s="74"/>
      <c r="F8" s="74"/>
      <c r="G8" s="74"/>
      <c r="H8" s="74"/>
      <c r="I8" s="74"/>
      <c r="J8" s="75"/>
    </row>
    <row r="9" spans="1:11" ht="15" customHeight="1" x14ac:dyDescent="0.35">
      <c r="A9" s="76" t="s">
        <v>374</v>
      </c>
      <c r="B9" s="77"/>
      <c r="C9" s="77"/>
      <c r="D9" s="77"/>
      <c r="E9" s="77"/>
      <c r="F9" s="77"/>
      <c r="G9" s="77"/>
      <c r="H9" s="77"/>
      <c r="I9" s="77"/>
      <c r="J9" s="78"/>
    </row>
    <row r="10" spans="1:11" x14ac:dyDescent="0.35">
      <c r="A10" s="79"/>
      <c r="B10" s="80"/>
      <c r="C10" s="80"/>
      <c r="D10" s="80"/>
      <c r="E10" s="80"/>
      <c r="F10" s="80"/>
      <c r="G10" s="80"/>
      <c r="H10" s="80"/>
      <c r="I10" s="80"/>
      <c r="J10" s="81"/>
    </row>
    <row r="11" spans="1:11" x14ac:dyDescent="0.35">
      <c r="A11" s="82" t="s">
        <v>370</v>
      </c>
      <c r="B11" s="83" t="s">
        <v>376</v>
      </c>
      <c r="C11" s="80"/>
      <c r="D11" s="80"/>
      <c r="E11" s="80"/>
      <c r="F11" s="80"/>
      <c r="G11" s="84"/>
      <c r="H11" s="85" t="s">
        <v>372</v>
      </c>
      <c r="I11" s="86" t="str">
        <f>IF(H11="yes","  Complete Section 1 and Section 2","")</f>
        <v/>
      </c>
      <c r="J11" s="81"/>
      <c r="K11" s="87"/>
    </row>
    <row r="12" spans="1:11" ht="6" customHeight="1" x14ac:dyDescent="0.35">
      <c r="A12" s="82"/>
      <c r="B12" s="83"/>
      <c r="C12" s="80"/>
      <c r="D12" s="80"/>
      <c r="E12" s="80"/>
      <c r="F12" s="80"/>
      <c r="G12" s="84"/>
      <c r="H12" s="88"/>
      <c r="I12" s="86"/>
      <c r="J12" s="81"/>
    </row>
    <row r="13" spans="1:11" x14ac:dyDescent="0.35">
      <c r="A13" s="82" t="s">
        <v>373</v>
      </c>
      <c r="B13" s="83" t="s">
        <v>377</v>
      </c>
      <c r="C13" s="80"/>
      <c r="D13" s="80"/>
      <c r="E13" s="80"/>
      <c r="F13" s="80"/>
      <c r="G13" s="84"/>
      <c r="H13" s="85" t="s">
        <v>372</v>
      </c>
      <c r="I13" s="86" t="str">
        <f>IF(H13="yes","  Complete Section 1 and Section 3","")</f>
        <v/>
      </c>
      <c r="J13" s="81"/>
    </row>
    <row r="14" spans="1:11" ht="15" thickBot="1" x14ac:dyDescent="0.4">
      <c r="A14" s="89"/>
      <c r="B14" s="90"/>
      <c r="C14" s="91"/>
      <c r="D14" s="91"/>
      <c r="E14" s="91"/>
      <c r="F14" s="91"/>
      <c r="G14" s="92"/>
      <c r="H14" s="93"/>
      <c r="I14" s="91"/>
      <c r="J14" s="94"/>
    </row>
    <row r="15" spans="1:11" ht="15" thickBot="1" x14ac:dyDescent="0.4"/>
    <row r="16" spans="1:11" ht="16" thickBot="1" x14ac:dyDescent="0.4">
      <c r="A16" s="436" t="s">
        <v>348</v>
      </c>
      <c r="B16" s="437"/>
      <c r="C16" s="437"/>
      <c r="D16" s="437"/>
      <c r="E16" s="437"/>
      <c r="F16" s="437"/>
      <c r="G16" s="437"/>
      <c r="H16" s="437"/>
      <c r="I16" s="437"/>
      <c r="J16" s="438"/>
    </row>
    <row r="17" spans="1:12" x14ac:dyDescent="0.35">
      <c r="A17" s="95" t="s">
        <v>130</v>
      </c>
      <c r="B17" s="96" t="s">
        <v>534</v>
      </c>
      <c r="C17" s="97"/>
      <c r="D17" s="97"/>
      <c r="E17" s="97"/>
      <c r="F17" s="97"/>
      <c r="G17" s="97"/>
      <c r="H17" s="97"/>
      <c r="I17" s="97"/>
      <c r="J17" s="98"/>
      <c r="K17" s="97"/>
      <c r="L17" s="72"/>
    </row>
    <row r="18" spans="1:12" x14ac:dyDescent="0.35">
      <c r="A18" s="95"/>
      <c r="B18" s="99" t="s">
        <v>309</v>
      </c>
      <c r="C18" s="97"/>
      <c r="D18" s="97"/>
      <c r="E18" s="97"/>
      <c r="F18" s="97"/>
      <c r="G18" s="97"/>
      <c r="H18" s="97"/>
      <c r="I18" s="97"/>
      <c r="J18" s="98"/>
      <c r="K18" s="97"/>
      <c r="L18" s="72"/>
    </row>
    <row r="19" spans="1:12" x14ac:dyDescent="0.35">
      <c r="A19" s="95"/>
      <c r="B19" s="97"/>
      <c r="C19" s="97"/>
      <c r="D19" s="97"/>
      <c r="E19" s="97"/>
      <c r="F19" s="97"/>
      <c r="G19" s="97"/>
      <c r="H19" s="97"/>
      <c r="I19" s="97"/>
      <c r="J19" s="98"/>
      <c r="K19" s="97"/>
      <c r="L19" s="72"/>
    </row>
    <row r="20" spans="1:12" x14ac:dyDescent="0.35">
      <c r="A20" s="95"/>
      <c r="B20" s="100" t="s">
        <v>413</v>
      </c>
      <c r="C20" s="97"/>
      <c r="D20" s="97"/>
      <c r="E20" s="97"/>
      <c r="F20" s="450"/>
      <c r="G20" s="450"/>
      <c r="H20" s="450"/>
      <c r="I20" s="450"/>
      <c r="J20" s="451"/>
      <c r="K20" s="97"/>
      <c r="L20" s="72"/>
    </row>
    <row r="21" spans="1:12" x14ac:dyDescent="0.35">
      <c r="A21" s="95"/>
      <c r="B21" s="97"/>
      <c r="C21" s="97"/>
      <c r="D21" s="97"/>
      <c r="E21" s="97"/>
      <c r="F21" s="97"/>
      <c r="G21" s="97"/>
      <c r="H21" s="97"/>
      <c r="I21" s="97"/>
      <c r="J21" s="98"/>
      <c r="K21" s="97"/>
      <c r="L21" s="72"/>
    </row>
    <row r="22" spans="1:12" x14ac:dyDescent="0.35">
      <c r="A22" s="95"/>
      <c r="B22" s="97"/>
      <c r="C22" s="97"/>
      <c r="D22" s="101"/>
      <c r="E22" s="97"/>
      <c r="F22" s="101"/>
      <c r="G22" s="101" t="s">
        <v>158</v>
      </c>
      <c r="H22" s="101"/>
      <c r="I22" s="101" t="s">
        <v>158</v>
      </c>
      <c r="J22" s="102" t="s">
        <v>139</v>
      </c>
      <c r="K22" s="103"/>
      <c r="L22" s="72"/>
    </row>
    <row r="23" spans="1:12" x14ac:dyDescent="0.35">
      <c r="A23" s="95"/>
      <c r="B23" s="103"/>
      <c r="C23" s="103"/>
      <c r="D23" s="97"/>
      <c r="E23" s="101" t="s">
        <v>363</v>
      </c>
      <c r="F23" s="103" t="s">
        <v>197</v>
      </c>
      <c r="G23" s="104" t="s">
        <v>161</v>
      </c>
      <c r="H23" s="103" t="s">
        <v>198</v>
      </c>
      <c r="I23" s="104" t="s">
        <v>161</v>
      </c>
      <c r="J23" s="105" t="s">
        <v>144</v>
      </c>
      <c r="K23" s="103"/>
      <c r="L23" s="72"/>
    </row>
    <row r="24" spans="1:12" x14ac:dyDescent="0.35">
      <c r="A24" s="95"/>
      <c r="B24" s="106" t="s">
        <v>354</v>
      </c>
      <c r="C24" s="107"/>
      <c r="D24" s="108"/>
      <c r="E24" s="109" t="s">
        <v>158</v>
      </c>
      <c r="F24" s="110" t="s">
        <v>196</v>
      </c>
      <c r="G24" s="111" t="s">
        <v>160</v>
      </c>
      <c r="H24" s="110" t="s">
        <v>196</v>
      </c>
      <c r="I24" s="111" t="s">
        <v>133</v>
      </c>
      <c r="J24" s="112" t="s">
        <v>140</v>
      </c>
      <c r="K24" s="97"/>
      <c r="L24" s="72"/>
    </row>
    <row r="25" spans="1:12" ht="22.15" customHeight="1" x14ac:dyDescent="0.35">
      <c r="A25" s="95"/>
      <c r="B25" s="113" t="s">
        <v>14</v>
      </c>
      <c r="C25" s="103"/>
      <c r="D25" s="97"/>
      <c r="E25" s="101"/>
      <c r="F25" s="114"/>
      <c r="G25" s="104"/>
      <c r="H25" s="114"/>
      <c r="I25" s="104"/>
      <c r="J25" s="115"/>
      <c r="K25" s="97"/>
      <c r="L25" s="72"/>
    </row>
    <row r="26" spans="1:12" x14ac:dyDescent="0.35">
      <c r="A26" s="95"/>
      <c r="B26" s="449"/>
      <c r="C26" s="449"/>
      <c r="D26" s="449"/>
      <c r="E26" s="312"/>
      <c r="F26" s="312"/>
      <c r="G26" s="313"/>
      <c r="H26" s="312"/>
      <c r="I26" s="312"/>
      <c r="J26" s="314"/>
      <c r="K26" s="97"/>
      <c r="L26" s="72"/>
    </row>
    <row r="27" spans="1:12" x14ac:dyDescent="0.35">
      <c r="A27" s="95"/>
      <c r="B27" s="449"/>
      <c r="C27" s="449"/>
      <c r="D27" s="449"/>
      <c r="E27" s="312"/>
      <c r="F27" s="312"/>
      <c r="G27" s="313"/>
      <c r="H27" s="312"/>
      <c r="I27" s="312"/>
      <c r="J27" s="314"/>
      <c r="K27" s="97"/>
      <c r="L27" s="72"/>
    </row>
    <row r="28" spans="1:12" x14ac:dyDescent="0.35">
      <c r="A28" s="95"/>
      <c r="B28" s="449"/>
      <c r="C28" s="449"/>
      <c r="D28" s="449"/>
      <c r="E28" s="312"/>
      <c r="F28" s="312"/>
      <c r="G28" s="313"/>
      <c r="H28" s="312"/>
      <c r="I28" s="312"/>
      <c r="J28" s="314"/>
      <c r="K28" s="97"/>
      <c r="L28" s="72"/>
    </row>
    <row r="29" spans="1:12" x14ac:dyDescent="0.35">
      <c r="A29" s="95"/>
      <c r="B29" s="449"/>
      <c r="C29" s="449"/>
      <c r="D29" s="449"/>
      <c r="E29" s="312"/>
      <c r="F29" s="312"/>
      <c r="G29" s="313"/>
      <c r="H29" s="312"/>
      <c r="I29" s="312"/>
      <c r="J29" s="314"/>
      <c r="K29" s="97"/>
      <c r="L29" s="72"/>
    </row>
    <row r="30" spans="1:12" x14ac:dyDescent="0.35">
      <c r="A30" s="95"/>
      <c r="B30" s="449"/>
      <c r="C30" s="449"/>
      <c r="D30" s="449"/>
      <c r="E30" s="312"/>
      <c r="F30" s="312"/>
      <c r="G30" s="313"/>
      <c r="H30" s="312"/>
      <c r="I30" s="312"/>
      <c r="J30" s="314"/>
      <c r="K30" s="97"/>
      <c r="L30" s="72"/>
    </row>
    <row r="31" spans="1:12" x14ac:dyDescent="0.35">
      <c r="A31" s="95"/>
      <c r="B31" s="449"/>
      <c r="C31" s="449"/>
      <c r="D31" s="449"/>
      <c r="E31" s="312"/>
      <c r="F31" s="312"/>
      <c r="G31" s="313"/>
      <c r="H31" s="312"/>
      <c r="I31" s="312"/>
      <c r="J31" s="314"/>
      <c r="K31" s="97"/>
      <c r="L31" s="72"/>
    </row>
    <row r="32" spans="1:12" x14ac:dyDescent="0.35">
      <c r="A32" s="95"/>
      <c r="B32" s="452" t="s">
        <v>153</v>
      </c>
      <c r="C32" s="453"/>
      <c r="D32" s="454"/>
      <c r="E32" s="312"/>
      <c r="F32" s="312"/>
      <c r="G32" s="313"/>
      <c r="H32" s="312"/>
      <c r="I32" s="312"/>
      <c r="J32" s="314"/>
      <c r="K32" s="97"/>
      <c r="L32" s="72"/>
    </row>
    <row r="33" spans="1:12" x14ac:dyDescent="0.35">
      <c r="A33" s="95"/>
      <c r="B33" s="449"/>
      <c r="C33" s="449"/>
      <c r="D33" s="449"/>
      <c r="E33" s="312"/>
      <c r="F33" s="312"/>
      <c r="G33" s="313"/>
      <c r="H33" s="312"/>
      <c r="I33" s="312"/>
      <c r="J33" s="314"/>
      <c r="K33" s="97"/>
      <c r="L33" s="72"/>
    </row>
    <row r="34" spans="1:12" ht="22.15" customHeight="1" x14ac:dyDescent="0.35">
      <c r="A34" s="95"/>
      <c r="B34" s="113" t="s">
        <v>15</v>
      </c>
      <c r="C34" s="103"/>
      <c r="D34" s="97"/>
      <c r="E34" s="101"/>
      <c r="F34" s="114"/>
      <c r="G34" s="104"/>
      <c r="H34" s="114"/>
      <c r="I34" s="104"/>
      <c r="J34" s="115"/>
      <c r="K34" s="97"/>
      <c r="L34" s="72"/>
    </row>
    <row r="35" spans="1:12" x14ac:dyDescent="0.35">
      <c r="A35" s="95"/>
      <c r="B35" s="449"/>
      <c r="C35" s="449"/>
      <c r="D35" s="449"/>
      <c r="E35" s="312"/>
      <c r="F35" s="312"/>
      <c r="G35" s="313"/>
      <c r="H35" s="312"/>
      <c r="I35" s="312"/>
      <c r="J35" s="314"/>
      <c r="K35" s="97"/>
      <c r="L35" s="72"/>
    </row>
    <row r="36" spans="1:12" x14ac:dyDescent="0.35">
      <c r="A36" s="95"/>
      <c r="B36" s="449"/>
      <c r="C36" s="449"/>
      <c r="D36" s="449"/>
      <c r="E36" s="312"/>
      <c r="F36" s="312"/>
      <c r="G36" s="313"/>
      <c r="H36" s="312"/>
      <c r="I36" s="312"/>
      <c r="J36" s="314"/>
      <c r="K36" s="97"/>
      <c r="L36" s="72"/>
    </row>
    <row r="37" spans="1:12" x14ac:dyDescent="0.35">
      <c r="A37" s="95"/>
      <c r="B37" s="449"/>
      <c r="C37" s="449"/>
      <c r="D37" s="449"/>
      <c r="E37" s="312"/>
      <c r="F37" s="312"/>
      <c r="G37" s="313"/>
      <c r="H37" s="312"/>
      <c r="I37" s="312"/>
      <c r="J37" s="314"/>
      <c r="K37" s="97"/>
      <c r="L37" s="72"/>
    </row>
    <row r="38" spans="1:12" x14ac:dyDescent="0.35">
      <c r="A38" s="95"/>
      <c r="B38" s="449"/>
      <c r="C38" s="449"/>
      <c r="D38" s="449"/>
      <c r="E38" s="312"/>
      <c r="F38" s="312"/>
      <c r="G38" s="313"/>
      <c r="H38" s="312"/>
      <c r="I38" s="312"/>
      <c r="J38" s="314"/>
      <c r="K38" s="97"/>
      <c r="L38" s="72"/>
    </row>
    <row r="39" spans="1:12" x14ac:dyDescent="0.35">
      <c r="A39" s="95"/>
      <c r="B39" s="449"/>
      <c r="C39" s="449"/>
      <c r="D39" s="449"/>
      <c r="E39" s="312"/>
      <c r="F39" s="312"/>
      <c r="G39" s="313"/>
      <c r="H39" s="312"/>
      <c r="I39" s="312"/>
      <c r="J39" s="314"/>
      <c r="K39" s="97"/>
      <c r="L39" s="72"/>
    </row>
    <row r="40" spans="1:12" x14ac:dyDescent="0.35">
      <c r="A40" s="95"/>
      <c r="B40" s="449"/>
      <c r="C40" s="449"/>
      <c r="D40" s="449"/>
      <c r="E40" s="312"/>
      <c r="F40" s="312"/>
      <c r="G40" s="313"/>
      <c r="H40" s="312"/>
      <c r="I40" s="312"/>
      <c r="J40" s="314"/>
      <c r="K40" s="97"/>
      <c r="L40" s="72"/>
    </row>
    <row r="41" spans="1:12" x14ac:dyDescent="0.35">
      <c r="A41" s="95"/>
      <c r="B41" s="452" t="s">
        <v>153</v>
      </c>
      <c r="C41" s="453"/>
      <c r="D41" s="454"/>
      <c r="E41" s="312"/>
      <c r="F41" s="312"/>
      <c r="G41" s="313"/>
      <c r="H41" s="312"/>
      <c r="I41" s="312"/>
      <c r="J41" s="314"/>
      <c r="K41" s="97"/>
      <c r="L41" s="72"/>
    </row>
    <row r="42" spans="1:12" x14ac:dyDescent="0.35">
      <c r="A42" s="95"/>
      <c r="B42" s="449"/>
      <c r="C42" s="449"/>
      <c r="D42" s="449"/>
      <c r="E42" s="312"/>
      <c r="F42" s="312"/>
      <c r="G42" s="313"/>
      <c r="H42" s="312"/>
      <c r="I42" s="312"/>
      <c r="J42" s="314"/>
      <c r="K42" s="97"/>
      <c r="L42" s="72"/>
    </row>
    <row r="43" spans="1:12" ht="22.15" customHeight="1" x14ac:dyDescent="0.35">
      <c r="A43" s="95"/>
      <c r="B43" s="113" t="s">
        <v>426</v>
      </c>
      <c r="C43" s="103"/>
      <c r="D43" s="97"/>
      <c r="E43" s="101"/>
      <c r="F43" s="114"/>
      <c r="G43" s="104"/>
      <c r="H43" s="114"/>
      <c r="I43" s="104"/>
      <c r="J43" s="115"/>
      <c r="K43" s="97"/>
      <c r="L43" s="72"/>
    </row>
    <row r="44" spans="1:12" x14ac:dyDescent="0.35">
      <c r="A44" s="95"/>
      <c r="B44" s="449"/>
      <c r="C44" s="449"/>
      <c r="D44" s="449"/>
      <c r="E44" s="312"/>
      <c r="F44" s="312"/>
      <c r="G44" s="313"/>
      <c r="H44" s="312"/>
      <c r="I44" s="312"/>
      <c r="J44" s="314"/>
      <c r="K44" s="97"/>
      <c r="L44" s="72"/>
    </row>
    <row r="45" spans="1:12" x14ac:dyDescent="0.35">
      <c r="A45" s="95"/>
      <c r="B45" s="449"/>
      <c r="C45" s="449"/>
      <c r="D45" s="449"/>
      <c r="E45" s="312"/>
      <c r="F45" s="312"/>
      <c r="G45" s="313"/>
      <c r="H45" s="312"/>
      <c r="I45" s="312"/>
      <c r="J45" s="314"/>
      <c r="K45" s="97"/>
      <c r="L45" s="72"/>
    </row>
    <row r="46" spans="1:12" x14ac:dyDescent="0.35">
      <c r="A46" s="95"/>
      <c r="B46" s="449"/>
      <c r="C46" s="449"/>
      <c r="D46" s="449"/>
      <c r="E46" s="312"/>
      <c r="F46" s="312"/>
      <c r="G46" s="313"/>
      <c r="H46" s="312"/>
      <c r="I46" s="312"/>
      <c r="J46" s="314"/>
      <c r="K46" s="97"/>
      <c r="L46" s="72"/>
    </row>
    <row r="47" spans="1:12" x14ac:dyDescent="0.35">
      <c r="A47" s="95"/>
      <c r="B47" s="449"/>
      <c r="C47" s="449"/>
      <c r="D47" s="449"/>
      <c r="E47" s="312"/>
      <c r="F47" s="312"/>
      <c r="G47" s="313"/>
      <c r="H47" s="312"/>
      <c r="I47" s="312"/>
      <c r="J47" s="314"/>
      <c r="K47" s="97"/>
      <c r="L47" s="72"/>
    </row>
    <row r="48" spans="1:12" x14ac:dyDescent="0.35">
      <c r="A48" s="95"/>
      <c r="B48" s="449"/>
      <c r="C48" s="449"/>
      <c r="D48" s="449"/>
      <c r="E48" s="312"/>
      <c r="F48" s="312"/>
      <c r="G48" s="313"/>
      <c r="H48" s="312"/>
      <c r="I48" s="312"/>
      <c r="J48" s="314"/>
      <c r="K48" s="97"/>
      <c r="L48" s="72"/>
    </row>
    <row r="49" spans="1:12" x14ac:dyDescent="0.35">
      <c r="A49" s="95"/>
      <c r="B49" s="449"/>
      <c r="C49" s="449"/>
      <c r="D49" s="449"/>
      <c r="E49" s="312"/>
      <c r="F49" s="312"/>
      <c r="G49" s="313"/>
      <c r="H49" s="312"/>
      <c r="I49" s="312"/>
      <c r="J49" s="314"/>
      <c r="K49" s="97"/>
      <c r="L49" s="72"/>
    </row>
    <row r="50" spans="1:12" x14ac:dyDescent="0.35">
      <c r="A50" s="95"/>
      <c r="B50" s="452" t="s">
        <v>153</v>
      </c>
      <c r="C50" s="453"/>
      <c r="D50" s="454"/>
      <c r="E50" s="312"/>
      <c r="F50" s="312"/>
      <c r="G50" s="313"/>
      <c r="H50" s="312"/>
      <c r="I50" s="312"/>
      <c r="J50" s="314"/>
      <c r="K50" s="97"/>
      <c r="L50" s="72"/>
    </row>
    <row r="51" spans="1:12" x14ac:dyDescent="0.35">
      <c r="A51" s="95"/>
      <c r="B51" s="449"/>
      <c r="C51" s="449"/>
      <c r="D51" s="449"/>
      <c r="E51" s="312"/>
      <c r="F51" s="312"/>
      <c r="G51" s="313"/>
      <c r="H51" s="312"/>
      <c r="I51" s="312"/>
      <c r="J51" s="314"/>
      <c r="K51" s="97"/>
      <c r="L51" s="72"/>
    </row>
    <row r="52" spans="1:12" ht="22.15" customHeight="1" x14ac:dyDescent="0.35">
      <c r="A52" s="95"/>
      <c r="B52" s="113" t="s">
        <v>425</v>
      </c>
      <c r="C52" s="103"/>
      <c r="D52" s="97"/>
      <c r="E52" s="101"/>
      <c r="F52" s="114"/>
      <c r="G52" s="104"/>
      <c r="H52" s="114"/>
      <c r="I52" s="104"/>
      <c r="J52" s="115"/>
      <c r="K52" s="97"/>
      <c r="L52" s="72"/>
    </row>
    <row r="53" spans="1:12" x14ac:dyDescent="0.35">
      <c r="A53" s="95"/>
      <c r="B53" s="449"/>
      <c r="C53" s="449"/>
      <c r="D53" s="449"/>
      <c r="E53" s="312"/>
      <c r="F53" s="312"/>
      <c r="G53" s="313"/>
      <c r="H53" s="312"/>
      <c r="I53" s="312"/>
      <c r="J53" s="314"/>
      <c r="K53" s="97"/>
      <c r="L53" s="72"/>
    </row>
    <row r="54" spans="1:12" x14ac:dyDescent="0.35">
      <c r="A54" s="95"/>
      <c r="B54" s="449"/>
      <c r="C54" s="449"/>
      <c r="D54" s="449"/>
      <c r="E54" s="312"/>
      <c r="F54" s="312"/>
      <c r="G54" s="313"/>
      <c r="H54" s="312"/>
      <c r="I54" s="312"/>
      <c r="J54" s="314"/>
      <c r="K54" s="97"/>
      <c r="L54" s="72"/>
    </row>
    <row r="55" spans="1:12" x14ac:dyDescent="0.35">
      <c r="A55" s="95"/>
      <c r="B55" s="449"/>
      <c r="C55" s="449"/>
      <c r="D55" s="449"/>
      <c r="E55" s="312"/>
      <c r="F55" s="312"/>
      <c r="G55" s="313"/>
      <c r="H55" s="312"/>
      <c r="I55" s="312"/>
      <c r="J55" s="314"/>
      <c r="K55" s="97"/>
      <c r="L55" s="72"/>
    </row>
    <row r="56" spans="1:12" x14ac:dyDescent="0.35">
      <c r="A56" s="95"/>
      <c r="B56" s="449"/>
      <c r="C56" s="449"/>
      <c r="D56" s="449"/>
      <c r="E56" s="312"/>
      <c r="F56" s="312"/>
      <c r="G56" s="313"/>
      <c r="H56" s="312"/>
      <c r="I56" s="312"/>
      <c r="J56" s="314"/>
      <c r="K56" s="97"/>
      <c r="L56" s="72"/>
    </row>
    <row r="57" spans="1:12" x14ac:dyDescent="0.35">
      <c r="A57" s="95"/>
      <c r="B57" s="449"/>
      <c r="C57" s="449"/>
      <c r="D57" s="449"/>
      <c r="E57" s="312"/>
      <c r="F57" s="312"/>
      <c r="G57" s="313"/>
      <c r="H57" s="312"/>
      <c r="I57" s="312"/>
      <c r="J57" s="314"/>
      <c r="K57" s="97"/>
      <c r="L57" s="72"/>
    </row>
    <row r="58" spans="1:12" x14ac:dyDescent="0.35">
      <c r="A58" s="95"/>
      <c r="B58" s="449"/>
      <c r="C58" s="449"/>
      <c r="D58" s="449"/>
      <c r="E58" s="312"/>
      <c r="F58" s="312"/>
      <c r="G58" s="313"/>
      <c r="H58" s="312"/>
      <c r="I58" s="312"/>
      <c r="J58" s="314"/>
      <c r="K58" s="97"/>
      <c r="L58" s="72"/>
    </row>
    <row r="59" spans="1:12" x14ac:dyDescent="0.35">
      <c r="A59" s="95"/>
      <c r="B59" s="452" t="s">
        <v>153</v>
      </c>
      <c r="C59" s="453"/>
      <c r="D59" s="454"/>
      <c r="E59" s="312"/>
      <c r="F59" s="312"/>
      <c r="G59" s="313"/>
      <c r="H59" s="312"/>
      <c r="I59" s="312"/>
      <c r="J59" s="314"/>
      <c r="K59" s="97"/>
      <c r="L59" s="72"/>
    </row>
    <row r="60" spans="1:12" x14ac:dyDescent="0.35">
      <c r="A60" s="95"/>
      <c r="B60" s="449"/>
      <c r="C60" s="449"/>
      <c r="D60" s="449"/>
      <c r="E60" s="312"/>
      <c r="F60" s="312"/>
      <c r="G60" s="313"/>
      <c r="H60" s="312"/>
      <c r="I60" s="312"/>
      <c r="J60" s="314"/>
      <c r="K60" s="97"/>
      <c r="L60" s="72"/>
    </row>
    <row r="61" spans="1:12" x14ac:dyDescent="0.35">
      <c r="A61" s="95"/>
      <c r="B61" s="97" t="s">
        <v>355</v>
      </c>
      <c r="C61" s="97"/>
      <c r="D61" s="97"/>
      <c r="E61" s="116">
        <f>SUM(E26:E60)</f>
        <v>0</v>
      </c>
      <c r="F61" s="97"/>
      <c r="G61" s="116">
        <f>SUM(G26:G60)</f>
        <v>0</v>
      </c>
      <c r="H61" s="97"/>
      <c r="I61" s="116">
        <f>SUM(I26:I60)</f>
        <v>0</v>
      </c>
      <c r="J61" s="98"/>
      <c r="K61" s="97"/>
      <c r="L61" s="72"/>
    </row>
    <row r="62" spans="1:12" x14ac:dyDescent="0.35">
      <c r="A62" s="95"/>
      <c r="B62" s="97" t="s">
        <v>356</v>
      </c>
      <c r="C62" s="97"/>
      <c r="D62" s="97"/>
      <c r="E62" s="97"/>
      <c r="F62" s="97"/>
      <c r="G62" s="117" t="e">
        <f>G61/E61</f>
        <v>#DIV/0!</v>
      </c>
      <c r="H62" s="97"/>
      <c r="I62" s="117" t="e">
        <f>I61/E61</f>
        <v>#DIV/0!</v>
      </c>
      <c r="J62" s="98"/>
      <c r="K62" s="97"/>
      <c r="L62" s="72"/>
    </row>
    <row r="63" spans="1:12" x14ac:dyDescent="0.35">
      <c r="A63" s="95"/>
      <c r="B63" s="97" t="s">
        <v>162</v>
      </c>
      <c r="C63" s="97"/>
      <c r="D63" s="97"/>
      <c r="E63" s="97"/>
      <c r="F63" s="97"/>
      <c r="G63" s="118" t="e">
        <f>IF(G62&lt;(1/3),"Yes","No")</f>
        <v>#DIV/0!</v>
      </c>
      <c r="H63" s="97"/>
      <c r="I63" s="118" t="e">
        <f>IF(I62&lt;(1/3),"Yes","No")</f>
        <v>#DIV/0!</v>
      </c>
      <c r="J63" s="98"/>
      <c r="K63" s="97"/>
      <c r="L63" s="72"/>
    </row>
    <row r="64" spans="1:12" x14ac:dyDescent="0.35">
      <c r="A64" s="95"/>
      <c r="B64" s="97" t="s">
        <v>163</v>
      </c>
      <c r="C64" s="97"/>
      <c r="D64" s="97"/>
      <c r="E64" s="97"/>
      <c r="F64" s="97"/>
      <c r="G64" s="118" t="e">
        <f>IF(G62&gt;(2/3),"Yes","No")</f>
        <v>#DIV/0!</v>
      </c>
      <c r="H64" s="97"/>
      <c r="I64" s="118" t="e">
        <f>IF(I62&gt;(2/3),"Yes","No")</f>
        <v>#DIV/0!</v>
      </c>
      <c r="J64" s="98"/>
      <c r="K64" s="97"/>
      <c r="L64" s="72"/>
    </row>
    <row r="65" spans="1:12" x14ac:dyDescent="0.35">
      <c r="A65" s="95"/>
      <c r="B65" s="97"/>
      <c r="C65" s="97"/>
      <c r="D65" s="97"/>
      <c r="E65" s="97"/>
      <c r="F65" s="97"/>
      <c r="G65" s="97"/>
      <c r="H65" s="97"/>
      <c r="I65" s="97"/>
      <c r="J65" s="98"/>
      <c r="K65" s="97"/>
      <c r="L65" s="72"/>
    </row>
    <row r="66" spans="1:12" x14ac:dyDescent="0.35">
      <c r="A66" s="119" t="s">
        <v>121</v>
      </c>
      <c r="B66" s="97"/>
      <c r="C66" s="97"/>
      <c r="D66" s="97"/>
      <c r="E66" s="97"/>
      <c r="F66" s="97"/>
      <c r="G66" s="118"/>
      <c r="H66" s="97"/>
      <c r="I66" s="118"/>
      <c r="J66" s="98"/>
      <c r="K66" s="97"/>
      <c r="L66" s="72"/>
    </row>
    <row r="67" spans="1:12" x14ac:dyDescent="0.35">
      <c r="A67" s="120" t="s">
        <v>141</v>
      </c>
      <c r="B67" s="441"/>
      <c r="C67" s="442"/>
      <c r="D67" s="442"/>
      <c r="E67" s="442"/>
      <c r="F67" s="442"/>
      <c r="G67" s="442"/>
      <c r="H67" s="442"/>
      <c r="I67" s="442"/>
      <c r="J67" s="443"/>
      <c r="K67" s="97"/>
      <c r="L67" s="72"/>
    </row>
    <row r="68" spans="1:12" x14ac:dyDescent="0.35">
      <c r="A68" s="120" t="s">
        <v>142</v>
      </c>
      <c r="B68" s="441"/>
      <c r="C68" s="442"/>
      <c r="D68" s="442"/>
      <c r="E68" s="442"/>
      <c r="F68" s="442"/>
      <c r="G68" s="442"/>
      <c r="H68" s="442"/>
      <c r="I68" s="442"/>
      <c r="J68" s="443"/>
      <c r="K68" s="97"/>
      <c r="L68" s="72"/>
    </row>
    <row r="69" spans="1:12" x14ac:dyDescent="0.35">
      <c r="A69" s="120" t="s">
        <v>143</v>
      </c>
      <c r="B69" s="444" t="s">
        <v>154</v>
      </c>
      <c r="C69" s="445"/>
      <c r="D69" s="445"/>
      <c r="E69" s="445"/>
      <c r="F69" s="445"/>
      <c r="G69" s="445"/>
      <c r="H69" s="445"/>
      <c r="I69" s="445"/>
      <c r="J69" s="446"/>
      <c r="K69" s="97"/>
      <c r="L69" s="72"/>
    </row>
    <row r="70" spans="1:12" ht="16" thickBot="1" x14ac:dyDescent="0.4">
      <c r="A70" s="121"/>
      <c r="B70" s="122"/>
      <c r="C70" s="122"/>
      <c r="D70" s="122"/>
      <c r="E70" s="122"/>
      <c r="F70" s="122"/>
      <c r="G70" s="123"/>
      <c r="H70" s="122"/>
      <c r="I70" s="123"/>
      <c r="J70" s="124"/>
      <c r="K70" s="97"/>
      <c r="L70" s="72"/>
    </row>
    <row r="71" spans="1:12" ht="16" thickBot="1" x14ac:dyDescent="0.4">
      <c r="A71" s="125"/>
      <c r="G71" s="126"/>
      <c r="H71" s="97"/>
      <c r="I71" s="126"/>
      <c r="J71" s="97"/>
      <c r="K71" s="97"/>
      <c r="L71" s="72"/>
    </row>
    <row r="72" spans="1:12" ht="16" thickBot="1" x14ac:dyDescent="0.4">
      <c r="A72" s="436" t="s">
        <v>174</v>
      </c>
      <c r="B72" s="437"/>
      <c r="C72" s="437"/>
      <c r="D72" s="437"/>
      <c r="E72" s="437"/>
      <c r="F72" s="437"/>
      <c r="G72" s="437"/>
      <c r="H72" s="437"/>
      <c r="I72" s="437"/>
      <c r="J72" s="438"/>
      <c r="L72" s="72"/>
    </row>
    <row r="73" spans="1:12" x14ac:dyDescent="0.35">
      <c r="A73" s="95" t="s">
        <v>131</v>
      </c>
      <c r="B73" s="97" t="s">
        <v>181</v>
      </c>
      <c r="C73" s="97"/>
      <c r="D73" s="97"/>
      <c r="E73" s="97"/>
      <c r="F73" s="97"/>
      <c r="G73" s="97"/>
      <c r="H73" s="97"/>
      <c r="I73" s="97"/>
      <c r="J73" s="127" t="e">
        <f>G63</f>
        <v>#DIV/0!</v>
      </c>
    </row>
    <row r="74" spans="1:12" x14ac:dyDescent="0.35">
      <c r="A74" s="119"/>
      <c r="B74" s="99" t="s">
        <v>167</v>
      </c>
      <c r="C74" s="97"/>
      <c r="D74" s="97"/>
      <c r="E74" s="97"/>
      <c r="F74" s="97"/>
      <c r="G74" s="97"/>
      <c r="H74" s="97"/>
      <c r="I74" s="97"/>
      <c r="J74" s="128"/>
      <c r="L74" s="72"/>
    </row>
    <row r="75" spans="1:12" x14ac:dyDescent="0.35">
      <c r="A75" s="119"/>
      <c r="B75" s="97"/>
      <c r="C75" s="97"/>
      <c r="D75" s="97"/>
      <c r="E75" s="97"/>
      <c r="F75" s="97"/>
      <c r="G75" s="97"/>
      <c r="H75" s="97"/>
      <c r="I75" s="97"/>
      <c r="J75" s="98"/>
      <c r="L75" s="72"/>
    </row>
    <row r="76" spans="1:12" ht="15" customHeight="1" x14ac:dyDescent="0.35">
      <c r="A76" s="95" t="s">
        <v>132</v>
      </c>
      <c r="B76" s="129" t="s">
        <v>182</v>
      </c>
      <c r="C76" s="129"/>
      <c r="D76" s="129"/>
      <c r="E76" s="129"/>
      <c r="F76" s="129"/>
      <c r="G76" s="129"/>
      <c r="H76" s="129"/>
      <c r="I76" s="129"/>
      <c r="J76" s="127" t="e">
        <f>G64</f>
        <v>#DIV/0!</v>
      </c>
    </row>
    <row r="77" spans="1:12" ht="15" customHeight="1" x14ac:dyDescent="0.35">
      <c r="A77" s="95"/>
      <c r="B77" s="99" t="s">
        <v>166</v>
      </c>
      <c r="C77" s="99"/>
      <c r="D77" s="129"/>
      <c r="E77" s="129"/>
      <c r="F77" s="129"/>
      <c r="G77" s="129"/>
      <c r="H77" s="129"/>
      <c r="I77" s="129"/>
      <c r="J77" s="128"/>
    </row>
    <row r="78" spans="1:12" ht="15" customHeight="1" x14ac:dyDescent="0.35">
      <c r="A78" s="95"/>
      <c r="B78" s="130" t="s">
        <v>130</v>
      </c>
      <c r="C78" s="439" t="s">
        <v>349</v>
      </c>
      <c r="D78" s="439"/>
      <c r="E78" s="439"/>
      <c r="F78" s="439"/>
      <c r="G78" s="439"/>
      <c r="H78" s="439"/>
      <c r="I78" s="129"/>
      <c r="J78" s="128"/>
    </row>
    <row r="79" spans="1:12" ht="15" customHeight="1" x14ac:dyDescent="0.35">
      <c r="A79" s="95"/>
      <c r="B79" s="97"/>
      <c r="C79" s="439"/>
      <c r="D79" s="439"/>
      <c r="E79" s="439"/>
      <c r="F79" s="439"/>
      <c r="G79" s="439"/>
      <c r="H79" s="439"/>
      <c r="I79" s="129"/>
      <c r="J79" s="128"/>
    </row>
    <row r="80" spans="1:12" x14ac:dyDescent="0.35">
      <c r="A80" s="95"/>
      <c r="B80" s="130" t="s">
        <v>131</v>
      </c>
      <c r="C80" s="99" t="s">
        <v>168</v>
      </c>
      <c r="D80" s="129"/>
      <c r="E80" s="129"/>
      <c r="F80" s="129"/>
      <c r="G80" s="129"/>
      <c r="H80" s="129"/>
      <c r="I80" s="129"/>
      <c r="J80" s="131"/>
    </row>
    <row r="81" spans="1:12" x14ac:dyDescent="0.35">
      <c r="A81" s="95"/>
      <c r="B81" s="129"/>
      <c r="C81" s="129"/>
      <c r="D81" s="129"/>
      <c r="E81" s="129"/>
      <c r="F81" s="129"/>
      <c r="G81" s="129"/>
      <c r="H81" s="129"/>
      <c r="I81" s="129"/>
      <c r="J81" s="131"/>
    </row>
    <row r="82" spans="1:12" x14ac:dyDescent="0.35">
      <c r="A82" s="95" t="s">
        <v>134</v>
      </c>
      <c r="B82" s="97" t="s">
        <v>169</v>
      </c>
      <c r="C82" s="97"/>
      <c r="D82" s="97"/>
      <c r="E82" s="97"/>
      <c r="F82" s="97"/>
      <c r="G82" s="97"/>
      <c r="H82" s="97"/>
      <c r="I82" s="97"/>
      <c r="J82" s="98"/>
    </row>
    <row r="83" spans="1:12" x14ac:dyDescent="0.35">
      <c r="A83" s="95"/>
      <c r="B83" s="97"/>
      <c r="C83" s="97"/>
      <c r="D83" s="97"/>
      <c r="E83" s="97"/>
      <c r="F83" s="97"/>
      <c r="G83" s="97"/>
      <c r="H83" s="97"/>
      <c r="I83" s="97"/>
      <c r="J83" s="98"/>
    </row>
    <row r="84" spans="1:12" x14ac:dyDescent="0.35">
      <c r="A84" s="95"/>
      <c r="B84" s="100" t="s">
        <v>413</v>
      </c>
      <c r="C84" s="97"/>
      <c r="D84" s="97"/>
      <c r="E84" s="97"/>
      <c r="F84" s="450"/>
      <c r="G84" s="450"/>
      <c r="H84" s="450"/>
      <c r="I84" s="450"/>
      <c r="J84" s="451"/>
    </row>
    <row r="85" spans="1:12" s="137" customFormat="1" x14ac:dyDescent="0.35">
      <c r="A85" s="132"/>
      <c r="B85" s="133"/>
      <c r="C85" s="134"/>
      <c r="D85" s="134"/>
      <c r="E85" s="134"/>
      <c r="F85" s="135"/>
      <c r="G85" s="135"/>
      <c r="H85" s="135"/>
      <c r="I85" s="135"/>
      <c r="J85" s="136"/>
    </row>
    <row r="86" spans="1:12" x14ac:dyDescent="0.35">
      <c r="A86" s="138"/>
      <c r="B86" s="97"/>
      <c r="C86" s="101"/>
      <c r="D86" s="103"/>
      <c r="E86" s="97"/>
      <c r="F86" s="103"/>
      <c r="H86" s="103" t="s">
        <v>138</v>
      </c>
      <c r="I86" s="103" t="s">
        <v>138</v>
      </c>
      <c r="J86" s="105" t="s">
        <v>139</v>
      </c>
    </row>
    <row r="87" spans="1:12" ht="15" customHeight="1" x14ac:dyDescent="0.35">
      <c r="A87" s="138"/>
      <c r="B87" s="97"/>
      <c r="C87" s="139"/>
      <c r="D87" s="139"/>
      <c r="E87" s="97"/>
      <c r="F87" s="103"/>
      <c r="H87" s="140" t="s">
        <v>58</v>
      </c>
      <c r="I87" s="141" t="s">
        <v>57</v>
      </c>
      <c r="J87" s="105" t="s">
        <v>144</v>
      </c>
    </row>
    <row r="88" spans="1:12" x14ac:dyDescent="0.35">
      <c r="A88" s="138"/>
      <c r="B88" s="142" t="s">
        <v>357</v>
      </c>
      <c r="C88" s="142"/>
      <c r="D88" s="142"/>
      <c r="E88" s="108"/>
      <c r="F88" s="107"/>
      <c r="G88" s="108"/>
      <c r="H88" s="107" t="s">
        <v>129</v>
      </c>
      <c r="I88" s="107" t="s">
        <v>129</v>
      </c>
      <c r="J88" s="143" t="s">
        <v>140</v>
      </c>
    </row>
    <row r="89" spans="1:12" ht="22.15" customHeight="1" x14ac:dyDescent="0.35">
      <c r="A89" s="440"/>
      <c r="B89" s="113" t="s">
        <v>14</v>
      </c>
      <c r="C89" s="103"/>
      <c r="D89" s="97"/>
      <c r="E89" s="101"/>
      <c r="F89" s="114"/>
      <c r="G89" s="104"/>
      <c r="H89" s="114"/>
      <c r="I89" s="104"/>
      <c r="J89" s="115"/>
      <c r="K89" s="97"/>
      <c r="L89" s="72"/>
    </row>
    <row r="90" spans="1:12" x14ac:dyDescent="0.35">
      <c r="A90" s="440"/>
      <c r="B90" s="455"/>
      <c r="C90" s="455"/>
      <c r="D90" s="455"/>
      <c r="E90" s="455"/>
      <c r="F90" s="455"/>
      <c r="G90" s="455"/>
      <c r="H90" s="315"/>
      <c r="I90" s="315"/>
      <c r="J90" s="316"/>
    </row>
    <row r="91" spans="1:12" x14ac:dyDescent="0.35">
      <c r="A91" s="440"/>
      <c r="B91" s="455"/>
      <c r="C91" s="455"/>
      <c r="D91" s="455"/>
      <c r="E91" s="455"/>
      <c r="F91" s="455"/>
      <c r="G91" s="455"/>
      <c r="H91" s="315"/>
      <c r="I91" s="315"/>
      <c r="J91" s="316"/>
    </row>
    <row r="92" spans="1:12" x14ac:dyDescent="0.35">
      <c r="A92" s="440"/>
      <c r="B92" s="455"/>
      <c r="C92" s="455"/>
      <c r="D92" s="455"/>
      <c r="E92" s="455"/>
      <c r="F92" s="455"/>
      <c r="G92" s="455"/>
      <c r="H92" s="315"/>
      <c r="I92" s="315"/>
      <c r="J92" s="316"/>
    </row>
    <row r="93" spans="1:12" x14ac:dyDescent="0.35">
      <c r="A93" s="440"/>
      <c r="B93" s="455"/>
      <c r="C93" s="455"/>
      <c r="D93" s="455"/>
      <c r="E93" s="455"/>
      <c r="F93" s="455"/>
      <c r="G93" s="455"/>
      <c r="H93" s="315"/>
      <c r="I93" s="315"/>
      <c r="J93" s="316"/>
    </row>
    <row r="94" spans="1:12" x14ac:dyDescent="0.35">
      <c r="A94" s="440"/>
      <c r="B94" s="455"/>
      <c r="C94" s="455"/>
      <c r="D94" s="455"/>
      <c r="E94" s="455"/>
      <c r="F94" s="455"/>
      <c r="G94" s="455"/>
      <c r="H94" s="315"/>
      <c r="I94" s="315"/>
      <c r="J94" s="316"/>
    </row>
    <row r="95" spans="1:12" x14ac:dyDescent="0.35">
      <c r="A95" s="440"/>
      <c r="B95" s="456" t="s">
        <v>153</v>
      </c>
      <c r="C95" s="456"/>
      <c r="D95" s="456"/>
      <c r="E95" s="456"/>
      <c r="F95" s="456"/>
      <c r="G95" s="456"/>
      <c r="H95" s="315"/>
      <c r="I95" s="315"/>
      <c r="J95" s="316"/>
    </row>
    <row r="96" spans="1:12" x14ac:dyDescent="0.35">
      <c r="A96" s="440"/>
      <c r="B96" s="455"/>
      <c r="C96" s="455"/>
      <c r="D96" s="455"/>
      <c r="E96" s="455"/>
      <c r="F96" s="455"/>
      <c r="G96" s="455"/>
      <c r="H96" s="315"/>
      <c r="I96" s="315"/>
      <c r="J96" s="316"/>
    </row>
    <row r="97" spans="1:12" ht="22.15" customHeight="1" x14ac:dyDescent="0.35">
      <c r="A97" s="440"/>
      <c r="B97" s="113" t="s">
        <v>15</v>
      </c>
      <c r="C97" s="103"/>
      <c r="D97" s="97"/>
      <c r="E97" s="101"/>
      <c r="F97" s="114"/>
      <c r="G97" s="104"/>
      <c r="H97" s="114"/>
      <c r="I97" s="104"/>
      <c r="J97" s="115"/>
      <c r="K97" s="97"/>
      <c r="L97" s="72"/>
    </row>
    <row r="98" spans="1:12" x14ac:dyDescent="0.35">
      <c r="A98" s="440"/>
      <c r="B98" s="455"/>
      <c r="C98" s="455"/>
      <c r="D98" s="455"/>
      <c r="E98" s="455"/>
      <c r="F98" s="455"/>
      <c r="G98" s="455"/>
      <c r="H98" s="315"/>
      <c r="I98" s="315"/>
      <c r="J98" s="316"/>
    </row>
    <row r="99" spans="1:12" x14ac:dyDescent="0.35">
      <c r="A99" s="440"/>
      <c r="B99" s="455"/>
      <c r="C99" s="455"/>
      <c r="D99" s="455"/>
      <c r="E99" s="455"/>
      <c r="F99" s="455"/>
      <c r="G99" s="455"/>
      <c r="H99" s="315"/>
      <c r="I99" s="315"/>
      <c r="J99" s="316"/>
    </row>
    <row r="100" spans="1:12" x14ac:dyDescent="0.35">
      <c r="A100" s="440"/>
      <c r="B100" s="455"/>
      <c r="C100" s="455"/>
      <c r="D100" s="455"/>
      <c r="E100" s="455"/>
      <c r="F100" s="455"/>
      <c r="G100" s="455"/>
      <c r="H100" s="315"/>
      <c r="I100" s="315"/>
      <c r="J100" s="316"/>
    </row>
    <row r="101" spans="1:12" x14ac:dyDescent="0.35">
      <c r="A101" s="440"/>
      <c r="B101" s="455"/>
      <c r="C101" s="455"/>
      <c r="D101" s="455"/>
      <c r="E101" s="455"/>
      <c r="F101" s="455"/>
      <c r="G101" s="455"/>
      <c r="H101" s="315"/>
      <c r="I101" s="315"/>
      <c r="J101" s="316"/>
    </row>
    <row r="102" spans="1:12" x14ac:dyDescent="0.35">
      <c r="A102" s="440"/>
      <c r="B102" s="455"/>
      <c r="C102" s="455"/>
      <c r="D102" s="455"/>
      <c r="E102" s="455"/>
      <c r="F102" s="455"/>
      <c r="G102" s="455"/>
      <c r="H102" s="315"/>
      <c r="I102" s="315"/>
      <c r="J102" s="316"/>
    </row>
    <row r="103" spans="1:12" x14ac:dyDescent="0.35">
      <c r="A103" s="440"/>
      <c r="B103" s="456" t="s">
        <v>153</v>
      </c>
      <c r="C103" s="456"/>
      <c r="D103" s="456"/>
      <c r="E103" s="456"/>
      <c r="F103" s="456"/>
      <c r="G103" s="456"/>
      <c r="H103" s="315"/>
      <c r="I103" s="315"/>
      <c r="J103" s="316"/>
    </row>
    <row r="104" spans="1:12" x14ac:dyDescent="0.35">
      <c r="A104" s="440"/>
      <c r="B104" s="455"/>
      <c r="C104" s="455"/>
      <c r="D104" s="455"/>
      <c r="E104" s="455"/>
      <c r="F104" s="455"/>
      <c r="G104" s="455"/>
      <c r="H104" s="315"/>
      <c r="I104" s="315"/>
      <c r="J104" s="316"/>
    </row>
    <row r="105" spans="1:12" ht="22.15" customHeight="1" x14ac:dyDescent="0.35">
      <c r="A105" s="440"/>
      <c r="B105" s="113" t="s">
        <v>426</v>
      </c>
      <c r="C105" s="103"/>
      <c r="D105" s="97"/>
      <c r="E105" s="101"/>
      <c r="F105" s="114"/>
      <c r="G105" s="104"/>
      <c r="H105" s="114"/>
      <c r="I105" s="104"/>
      <c r="J105" s="115"/>
      <c r="K105" s="97"/>
      <c r="L105" s="72"/>
    </row>
    <row r="106" spans="1:12" x14ac:dyDescent="0.35">
      <c r="A106" s="440"/>
      <c r="B106" s="455"/>
      <c r="C106" s="455"/>
      <c r="D106" s="455"/>
      <c r="E106" s="455"/>
      <c r="F106" s="455"/>
      <c r="G106" s="455"/>
      <c r="H106" s="315"/>
      <c r="I106" s="315"/>
      <c r="J106" s="316"/>
    </row>
    <row r="107" spans="1:12" x14ac:dyDescent="0.35">
      <c r="A107" s="440"/>
      <c r="B107" s="455"/>
      <c r="C107" s="455"/>
      <c r="D107" s="455"/>
      <c r="E107" s="455"/>
      <c r="F107" s="455"/>
      <c r="G107" s="455"/>
      <c r="H107" s="315"/>
      <c r="I107" s="315"/>
      <c r="J107" s="316"/>
    </row>
    <row r="108" spans="1:12" x14ac:dyDescent="0.35">
      <c r="A108" s="440"/>
      <c r="B108" s="455"/>
      <c r="C108" s="455"/>
      <c r="D108" s="455"/>
      <c r="E108" s="455"/>
      <c r="F108" s="455"/>
      <c r="G108" s="455"/>
      <c r="H108" s="315"/>
      <c r="I108" s="315"/>
      <c r="J108" s="316"/>
    </row>
    <row r="109" spans="1:12" x14ac:dyDescent="0.35">
      <c r="A109" s="440"/>
      <c r="B109" s="455"/>
      <c r="C109" s="455"/>
      <c r="D109" s="455"/>
      <c r="E109" s="455"/>
      <c r="F109" s="455"/>
      <c r="G109" s="455"/>
      <c r="H109" s="315"/>
      <c r="I109" s="315"/>
      <c r="J109" s="316"/>
    </row>
    <row r="110" spans="1:12" x14ac:dyDescent="0.35">
      <c r="A110" s="440"/>
      <c r="B110" s="455"/>
      <c r="C110" s="455"/>
      <c r="D110" s="455"/>
      <c r="E110" s="455"/>
      <c r="F110" s="455"/>
      <c r="G110" s="455"/>
      <c r="H110" s="315"/>
      <c r="I110" s="315"/>
      <c r="J110" s="316"/>
    </row>
    <row r="111" spans="1:12" x14ac:dyDescent="0.35">
      <c r="A111" s="440"/>
      <c r="B111" s="456" t="s">
        <v>153</v>
      </c>
      <c r="C111" s="456"/>
      <c r="D111" s="456"/>
      <c r="E111" s="456"/>
      <c r="F111" s="456"/>
      <c r="G111" s="456"/>
      <c r="H111" s="315"/>
      <c r="I111" s="315"/>
      <c r="J111" s="316"/>
    </row>
    <row r="112" spans="1:12" x14ac:dyDescent="0.35">
      <c r="A112" s="440"/>
      <c r="B112" s="455"/>
      <c r="C112" s="455"/>
      <c r="D112" s="455"/>
      <c r="E112" s="455"/>
      <c r="F112" s="455"/>
      <c r="G112" s="455"/>
      <c r="H112" s="315"/>
      <c r="I112" s="315"/>
      <c r="J112" s="316"/>
    </row>
    <row r="113" spans="1:12" ht="22.15" customHeight="1" x14ac:dyDescent="0.35">
      <c r="A113" s="440"/>
      <c r="B113" s="113" t="s">
        <v>425</v>
      </c>
      <c r="C113" s="103"/>
      <c r="D113" s="97"/>
      <c r="E113" s="101"/>
      <c r="F113" s="114"/>
      <c r="G113" s="104"/>
      <c r="H113" s="114"/>
      <c r="I113" s="104"/>
      <c r="J113" s="115"/>
      <c r="K113" s="97"/>
      <c r="L113" s="72"/>
    </row>
    <row r="114" spans="1:12" x14ac:dyDescent="0.35">
      <c r="A114" s="144"/>
      <c r="B114" s="455"/>
      <c r="C114" s="455"/>
      <c r="D114" s="455"/>
      <c r="E114" s="455"/>
      <c r="F114" s="455"/>
      <c r="G114" s="455"/>
      <c r="H114" s="315"/>
      <c r="I114" s="315"/>
      <c r="J114" s="316"/>
    </row>
    <row r="115" spans="1:12" x14ac:dyDescent="0.35">
      <c r="A115" s="144"/>
      <c r="B115" s="455"/>
      <c r="C115" s="455"/>
      <c r="D115" s="455"/>
      <c r="E115" s="455"/>
      <c r="F115" s="455"/>
      <c r="G115" s="455"/>
      <c r="H115" s="315"/>
      <c r="I115" s="315"/>
      <c r="J115" s="316"/>
    </row>
    <row r="116" spans="1:12" x14ac:dyDescent="0.35">
      <c r="A116" s="144"/>
      <c r="B116" s="455"/>
      <c r="C116" s="455"/>
      <c r="D116" s="455"/>
      <c r="E116" s="455"/>
      <c r="F116" s="455"/>
      <c r="G116" s="455"/>
      <c r="H116" s="315"/>
      <c r="I116" s="315"/>
      <c r="J116" s="316"/>
    </row>
    <row r="117" spans="1:12" x14ac:dyDescent="0.35">
      <c r="A117" s="144"/>
      <c r="B117" s="455"/>
      <c r="C117" s="455"/>
      <c r="D117" s="455"/>
      <c r="E117" s="455"/>
      <c r="F117" s="455"/>
      <c r="G117" s="455"/>
      <c r="H117" s="315"/>
      <c r="I117" s="315"/>
      <c r="J117" s="316"/>
    </row>
    <row r="118" spans="1:12" x14ac:dyDescent="0.35">
      <c r="A118" s="144"/>
      <c r="B118" s="455"/>
      <c r="C118" s="455"/>
      <c r="D118" s="455"/>
      <c r="E118" s="455"/>
      <c r="F118" s="455"/>
      <c r="G118" s="455"/>
      <c r="H118" s="315"/>
      <c r="I118" s="315"/>
      <c r="J118" s="316"/>
    </row>
    <row r="119" spans="1:12" x14ac:dyDescent="0.35">
      <c r="A119" s="144"/>
      <c r="B119" s="456" t="s">
        <v>153</v>
      </c>
      <c r="C119" s="456"/>
      <c r="D119" s="456"/>
      <c r="E119" s="456"/>
      <c r="F119" s="456"/>
      <c r="G119" s="456"/>
      <c r="H119" s="315"/>
      <c r="I119" s="315"/>
      <c r="J119" s="316"/>
    </row>
    <row r="120" spans="1:12" x14ac:dyDescent="0.35">
      <c r="A120" s="144"/>
      <c r="B120" s="455"/>
      <c r="C120" s="455"/>
      <c r="D120" s="455"/>
      <c r="E120" s="455"/>
      <c r="F120" s="455"/>
      <c r="G120" s="455"/>
      <c r="H120" s="315"/>
      <c r="I120" s="315"/>
      <c r="J120" s="316"/>
    </row>
    <row r="121" spans="1:12" x14ac:dyDescent="0.35">
      <c r="A121" s="144"/>
      <c r="B121" s="145"/>
      <c r="C121" s="146"/>
      <c r="D121" s="147"/>
      <c r="E121" s="148"/>
      <c r="F121" s="148"/>
      <c r="G121" s="148"/>
      <c r="H121" s="149"/>
      <c r="I121" s="149"/>
      <c r="J121" s="150"/>
    </row>
    <row r="122" spans="1:12" x14ac:dyDescent="0.35">
      <c r="A122" s="95" t="s">
        <v>135</v>
      </c>
      <c r="B122" s="151" t="s">
        <v>336</v>
      </c>
      <c r="C122" s="152"/>
      <c r="D122" s="152"/>
      <c r="E122" s="153"/>
      <c r="F122" s="153"/>
      <c r="G122" s="153"/>
      <c r="H122" s="153"/>
      <c r="I122" s="147"/>
      <c r="J122" s="150"/>
    </row>
    <row r="123" spans="1:12" x14ac:dyDescent="0.35">
      <c r="A123" s="138"/>
      <c r="B123" s="447"/>
      <c r="C123" s="447"/>
      <c r="D123" s="447"/>
      <c r="E123" s="447"/>
      <c r="F123" s="447"/>
      <c r="G123" s="447"/>
      <c r="H123" s="447"/>
      <c r="I123" s="447"/>
      <c r="J123" s="448"/>
    </row>
    <row r="124" spans="1:12" x14ac:dyDescent="0.35">
      <c r="A124" s="138"/>
      <c r="B124" s="447"/>
      <c r="C124" s="447"/>
      <c r="D124" s="447"/>
      <c r="E124" s="447"/>
      <c r="F124" s="447"/>
      <c r="G124" s="447"/>
      <c r="H124" s="447"/>
      <c r="I124" s="447"/>
      <c r="J124" s="448"/>
    </row>
    <row r="125" spans="1:12" x14ac:dyDescent="0.35">
      <c r="A125" s="144"/>
      <c r="B125" s="145"/>
      <c r="C125" s="146"/>
      <c r="D125" s="147"/>
      <c r="E125" s="148"/>
      <c r="F125" s="148"/>
      <c r="G125" s="148"/>
      <c r="H125" s="149"/>
      <c r="I125" s="149"/>
      <c r="J125" s="150"/>
    </row>
    <row r="126" spans="1:12" x14ac:dyDescent="0.35">
      <c r="A126" s="119" t="s">
        <v>121</v>
      </c>
      <c r="B126" s="97"/>
      <c r="C126" s="97"/>
      <c r="D126" s="97"/>
      <c r="E126" s="97"/>
      <c r="F126" s="97"/>
      <c r="G126" s="118"/>
      <c r="H126" s="97"/>
      <c r="I126" s="118"/>
      <c r="J126" s="98"/>
    </row>
    <row r="127" spans="1:12" x14ac:dyDescent="0.35">
      <c r="A127" s="120" t="s">
        <v>155</v>
      </c>
      <c r="B127" s="441"/>
      <c r="C127" s="442"/>
      <c r="D127" s="442"/>
      <c r="E127" s="442"/>
      <c r="F127" s="442"/>
      <c r="G127" s="442"/>
      <c r="H127" s="442"/>
      <c r="I127" s="442"/>
      <c r="J127" s="443"/>
    </row>
    <row r="128" spans="1:12" x14ac:dyDescent="0.35">
      <c r="A128" s="120" t="s">
        <v>156</v>
      </c>
      <c r="B128" s="441"/>
      <c r="C128" s="442"/>
      <c r="D128" s="442"/>
      <c r="E128" s="442"/>
      <c r="F128" s="442"/>
      <c r="G128" s="442"/>
      <c r="H128" s="442"/>
      <c r="I128" s="442"/>
      <c r="J128" s="443"/>
    </row>
    <row r="129" spans="1:10" ht="15" customHeight="1" x14ac:dyDescent="0.35">
      <c r="A129" s="120" t="s">
        <v>157</v>
      </c>
      <c r="B129" s="444" t="s">
        <v>154</v>
      </c>
      <c r="C129" s="445"/>
      <c r="D129" s="445"/>
      <c r="E129" s="445"/>
      <c r="F129" s="445"/>
      <c r="G129" s="445"/>
      <c r="H129" s="445"/>
      <c r="I129" s="445"/>
      <c r="J129" s="446"/>
    </row>
    <row r="130" spans="1:10" ht="15" thickBot="1" x14ac:dyDescent="0.4">
      <c r="A130" s="154"/>
      <c r="B130" s="122"/>
      <c r="C130" s="122"/>
      <c r="D130" s="122"/>
      <c r="E130" s="122"/>
      <c r="F130" s="122"/>
      <c r="G130" s="122"/>
      <c r="H130" s="122"/>
      <c r="I130" s="122"/>
      <c r="J130" s="124"/>
    </row>
    <row r="131" spans="1:10" ht="15" thickBot="1" x14ac:dyDescent="0.4"/>
    <row r="132" spans="1:10" ht="16" thickBot="1" x14ac:dyDescent="0.4">
      <c r="A132" s="436" t="s">
        <v>175</v>
      </c>
      <c r="B132" s="437"/>
      <c r="C132" s="437"/>
      <c r="D132" s="437"/>
      <c r="E132" s="437"/>
      <c r="F132" s="437"/>
      <c r="G132" s="437"/>
      <c r="H132" s="437"/>
      <c r="I132" s="437"/>
      <c r="J132" s="438"/>
    </row>
    <row r="133" spans="1:10" x14ac:dyDescent="0.35">
      <c r="A133" s="95" t="s">
        <v>136</v>
      </c>
      <c r="B133" s="97" t="s">
        <v>170</v>
      </c>
      <c r="C133" s="97"/>
      <c r="D133" s="97"/>
      <c r="E133" s="97"/>
      <c r="F133" s="97"/>
      <c r="G133" s="97"/>
      <c r="H133" s="97"/>
      <c r="I133" s="97"/>
      <c r="J133" s="127" t="e">
        <f>I63</f>
        <v>#DIV/0!</v>
      </c>
    </row>
    <row r="134" spans="1:10" x14ac:dyDescent="0.35">
      <c r="A134" s="119"/>
      <c r="B134" s="99" t="s">
        <v>171</v>
      </c>
      <c r="C134" s="97"/>
      <c r="D134" s="97"/>
      <c r="E134" s="97"/>
      <c r="F134" s="97"/>
      <c r="G134" s="97"/>
      <c r="H134" s="97"/>
      <c r="I134" s="97"/>
      <c r="J134" s="128"/>
    </row>
    <row r="135" spans="1:10" x14ac:dyDescent="0.35">
      <c r="A135" s="119"/>
      <c r="B135" s="97"/>
      <c r="C135" s="97"/>
      <c r="D135" s="97"/>
      <c r="E135" s="97"/>
      <c r="F135" s="97"/>
      <c r="G135" s="97"/>
      <c r="H135" s="97"/>
      <c r="I135" s="97"/>
      <c r="J135" s="98"/>
    </row>
    <row r="136" spans="1:10" x14ac:dyDescent="0.35">
      <c r="A136" s="95" t="s">
        <v>145</v>
      </c>
      <c r="B136" s="129" t="s">
        <v>137</v>
      </c>
      <c r="C136" s="129"/>
      <c r="D136" s="129"/>
      <c r="E136" s="129"/>
      <c r="F136" s="129"/>
      <c r="G136" s="129"/>
      <c r="H136" s="129"/>
      <c r="I136" s="129"/>
      <c r="J136" s="127" t="e">
        <f>I64</f>
        <v>#DIV/0!</v>
      </c>
    </row>
    <row r="137" spans="1:10" x14ac:dyDescent="0.35">
      <c r="A137" s="95"/>
      <c r="B137" s="99" t="s">
        <v>166</v>
      </c>
      <c r="C137" s="99"/>
      <c r="D137" s="129"/>
      <c r="E137" s="129"/>
      <c r="F137" s="129"/>
      <c r="G137" s="129"/>
      <c r="H137" s="129"/>
      <c r="I137" s="129"/>
      <c r="J137" s="128"/>
    </row>
    <row r="138" spans="1:10" ht="15" customHeight="1" x14ac:dyDescent="0.35">
      <c r="A138" s="95"/>
      <c r="B138" s="130" t="s">
        <v>130</v>
      </c>
      <c r="C138" s="439" t="s">
        <v>172</v>
      </c>
      <c r="D138" s="439"/>
      <c r="E138" s="439"/>
      <c r="F138" s="439"/>
      <c r="G138" s="439"/>
      <c r="H138" s="439"/>
      <c r="I138" s="129"/>
      <c r="J138" s="128"/>
    </row>
    <row r="139" spans="1:10" x14ac:dyDescent="0.35">
      <c r="A139" s="95"/>
      <c r="B139" s="97"/>
      <c r="C139" s="439"/>
      <c r="D139" s="439"/>
      <c r="E139" s="439"/>
      <c r="F139" s="439"/>
      <c r="G139" s="439"/>
      <c r="H139" s="439"/>
      <c r="I139" s="129"/>
      <c r="J139" s="128"/>
    </row>
    <row r="140" spans="1:10" x14ac:dyDescent="0.35">
      <c r="A140" s="95"/>
      <c r="B140" s="130" t="s">
        <v>131</v>
      </c>
      <c r="C140" s="99" t="s">
        <v>173</v>
      </c>
      <c r="D140" s="129"/>
      <c r="E140" s="129"/>
      <c r="F140" s="129"/>
      <c r="G140" s="129"/>
      <c r="H140" s="129"/>
      <c r="I140" s="129"/>
      <c r="J140" s="131"/>
    </row>
    <row r="141" spans="1:10" x14ac:dyDescent="0.35">
      <c r="A141" s="95"/>
      <c r="B141" s="129"/>
      <c r="C141" s="129"/>
      <c r="D141" s="129"/>
      <c r="E141" s="129"/>
      <c r="F141" s="129"/>
      <c r="G141" s="129"/>
      <c r="H141" s="129"/>
      <c r="I141" s="129"/>
      <c r="J141" s="131"/>
    </row>
    <row r="142" spans="1:10" x14ac:dyDescent="0.35">
      <c r="A142" s="95" t="s">
        <v>146</v>
      </c>
      <c r="B142" s="97" t="s">
        <v>169</v>
      </c>
      <c r="C142" s="97"/>
      <c r="D142" s="97"/>
      <c r="E142" s="97"/>
      <c r="F142" s="97"/>
      <c r="G142" s="97"/>
      <c r="H142" s="97"/>
      <c r="I142" s="97"/>
      <c r="J142" s="98"/>
    </row>
    <row r="143" spans="1:10" x14ac:dyDescent="0.35">
      <c r="A143" s="138"/>
      <c r="B143" s="97"/>
      <c r="C143" s="101"/>
      <c r="D143" s="103"/>
      <c r="E143" s="97"/>
      <c r="F143" s="103"/>
      <c r="H143" s="103" t="s">
        <v>138</v>
      </c>
      <c r="I143" s="103" t="s">
        <v>138</v>
      </c>
      <c r="J143" s="105" t="s">
        <v>139</v>
      </c>
    </row>
    <row r="144" spans="1:10" ht="15" customHeight="1" x14ac:dyDescent="0.35">
      <c r="A144" s="138"/>
      <c r="B144" s="97"/>
      <c r="C144" s="139"/>
      <c r="D144" s="139"/>
      <c r="E144" s="97"/>
      <c r="F144" s="103"/>
      <c r="H144" s="140" t="s">
        <v>58</v>
      </c>
      <c r="I144" s="141" t="s">
        <v>57</v>
      </c>
      <c r="J144" s="105" t="s">
        <v>144</v>
      </c>
    </row>
    <row r="145" spans="1:12" ht="15" customHeight="1" x14ac:dyDescent="0.35">
      <c r="A145" s="138"/>
      <c r="B145" s="142" t="s">
        <v>357</v>
      </c>
      <c r="C145" s="142"/>
      <c r="D145" s="142"/>
      <c r="E145" s="108"/>
      <c r="F145" s="107"/>
      <c r="G145" s="108"/>
      <c r="H145" s="107" t="s">
        <v>129</v>
      </c>
      <c r="I145" s="107" t="s">
        <v>129</v>
      </c>
      <c r="J145" s="143" t="s">
        <v>140</v>
      </c>
    </row>
    <row r="146" spans="1:12" ht="22.15" customHeight="1" x14ac:dyDescent="0.35">
      <c r="A146" s="440"/>
      <c r="B146" s="113" t="s">
        <v>14</v>
      </c>
      <c r="C146" s="103"/>
      <c r="D146" s="97"/>
      <c r="E146" s="101"/>
      <c r="F146" s="114"/>
      <c r="G146" s="104"/>
      <c r="H146" s="114"/>
      <c r="I146" s="104"/>
      <c r="J146" s="115"/>
      <c r="K146" s="97"/>
      <c r="L146" s="72"/>
    </row>
    <row r="147" spans="1:12" x14ac:dyDescent="0.35">
      <c r="A147" s="440"/>
      <c r="B147" s="455"/>
      <c r="C147" s="455"/>
      <c r="D147" s="455"/>
      <c r="E147" s="455"/>
      <c r="F147" s="455"/>
      <c r="G147" s="455"/>
      <c r="H147" s="315"/>
      <c r="I147" s="315"/>
      <c r="J147" s="316"/>
    </row>
    <row r="148" spans="1:12" x14ac:dyDescent="0.35">
      <c r="A148" s="440"/>
      <c r="B148" s="455"/>
      <c r="C148" s="455"/>
      <c r="D148" s="455"/>
      <c r="E148" s="455"/>
      <c r="F148" s="455"/>
      <c r="G148" s="455"/>
      <c r="H148" s="315"/>
      <c r="I148" s="315"/>
      <c r="J148" s="316"/>
    </row>
    <row r="149" spans="1:12" x14ac:dyDescent="0.35">
      <c r="A149" s="440"/>
      <c r="B149" s="455"/>
      <c r="C149" s="455"/>
      <c r="D149" s="455"/>
      <c r="E149" s="455"/>
      <c r="F149" s="455"/>
      <c r="G149" s="455"/>
      <c r="H149" s="315"/>
      <c r="I149" s="315"/>
      <c r="J149" s="316"/>
    </row>
    <row r="150" spans="1:12" x14ac:dyDescent="0.35">
      <c r="A150" s="440"/>
      <c r="B150" s="455"/>
      <c r="C150" s="455"/>
      <c r="D150" s="455"/>
      <c r="E150" s="455"/>
      <c r="F150" s="455"/>
      <c r="G150" s="455"/>
      <c r="H150" s="315"/>
      <c r="I150" s="315"/>
      <c r="J150" s="316"/>
    </row>
    <row r="151" spans="1:12" x14ac:dyDescent="0.35">
      <c r="A151" s="440"/>
      <c r="B151" s="455"/>
      <c r="C151" s="455"/>
      <c r="D151" s="455"/>
      <c r="E151" s="455"/>
      <c r="F151" s="455"/>
      <c r="G151" s="455"/>
      <c r="H151" s="315"/>
      <c r="I151" s="315"/>
      <c r="J151" s="316"/>
    </row>
    <row r="152" spans="1:12" x14ac:dyDescent="0.35">
      <c r="A152" s="440"/>
      <c r="B152" s="456" t="s">
        <v>153</v>
      </c>
      <c r="C152" s="456"/>
      <c r="D152" s="456"/>
      <c r="E152" s="456"/>
      <c r="F152" s="456"/>
      <c r="G152" s="456"/>
      <c r="H152" s="315"/>
      <c r="I152" s="315"/>
      <c r="J152" s="316"/>
    </row>
    <row r="153" spans="1:12" x14ac:dyDescent="0.35">
      <c r="A153" s="440"/>
      <c r="B153" s="455"/>
      <c r="C153" s="455"/>
      <c r="D153" s="455"/>
      <c r="E153" s="455"/>
      <c r="F153" s="455"/>
      <c r="G153" s="455"/>
      <c r="H153" s="315"/>
      <c r="I153" s="315"/>
      <c r="J153" s="316"/>
    </row>
    <row r="154" spans="1:12" ht="22.15" customHeight="1" x14ac:dyDescent="0.35">
      <c r="A154" s="440"/>
      <c r="B154" s="113" t="s">
        <v>15</v>
      </c>
      <c r="C154" s="103"/>
      <c r="D154" s="97"/>
      <c r="E154" s="101"/>
      <c r="F154" s="114"/>
      <c r="G154" s="104"/>
      <c r="H154" s="114"/>
      <c r="I154" s="104"/>
      <c r="J154" s="115"/>
      <c r="K154" s="97"/>
      <c r="L154" s="72"/>
    </row>
    <row r="155" spans="1:12" x14ac:dyDescent="0.35">
      <c r="A155" s="440"/>
      <c r="B155" s="455"/>
      <c r="C155" s="455"/>
      <c r="D155" s="455"/>
      <c r="E155" s="455"/>
      <c r="F155" s="455"/>
      <c r="G155" s="455"/>
      <c r="H155" s="315"/>
      <c r="I155" s="315"/>
      <c r="J155" s="316"/>
    </row>
    <row r="156" spans="1:12" x14ac:dyDescent="0.35">
      <c r="A156" s="440"/>
      <c r="B156" s="455"/>
      <c r="C156" s="455"/>
      <c r="D156" s="455"/>
      <c r="E156" s="455"/>
      <c r="F156" s="455"/>
      <c r="G156" s="455"/>
      <c r="H156" s="315"/>
      <c r="I156" s="315"/>
      <c r="J156" s="316"/>
    </row>
    <row r="157" spans="1:12" x14ac:dyDescent="0.35">
      <c r="A157" s="440"/>
      <c r="B157" s="455"/>
      <c r="C157" s="455"/>
      <c r="D157" s="455"/>
      <c r="E157" s="455"/>
      <c r="F157" s="455"/>
      <c r="G157" s="455"/>
      <c r="H157" s="315"/>
      <c r="I157" s="315"/>
      <c r="J157" s="316"/>
    </row>
    <row r="158" spans="1:12" x14ac:dyDescent="0.35">
      <c r="A158" s="440"/>
      <c r="B158" s="455"/>
      <c r="C158" s="455"/>
      <c r="D158" s="455"/>
      <c r="E158" s="455"/>
      <c r="F158" s="455"/>
      <c r="G158" s="455"/>
      <c r="H158" s="315"/>
      <c r="I158" s="315"/>
      <c r="J158" s="316"/>
    </row>
    <row r="159" spans="1:12" x14ac:dyDescent="0.35">
      <c r="A159" s="440"/>
      <c r="B159" s="455"/>
      <c r="C159" s="455"/>
      <c r="D159" s="455"/>
      <c r="E159" s="455"/>
      <c r="F159" s="455"/>
      <c r="G159" s="455"/>
      <c r="H159" s="315"/>
      <c r="I159" s="315"/>
      <c r="J159" s="316"/>
    </row>
    <row r="160" spans="1:12" x14ac:dyDescent="0.35">
      <c r="A160" s="440"/>
      <c r="B160" s="456" t="s">
        <v>153</v>
      </c>
      <c r="C160" s="456"/>
      <c r="D160" s="456"/>
      <c r="E160" s="456"/>
      <c r="F160" s="456"/>
      <c r="G160" s="456"/>
      <c r="H160" s="315"/>
      <c r="I160" s="315"/>
      <c r="J160" s="316"/>
    </row>
    <row r="161" spans="1:12" x14ac:dyDescent="0.35">
      <c r="A161" s="440"/>
      <c r="B161" s="455"/>
      <c r="C161" s="455"/>
      <c r="D161" s="455"/>
      <c r="E161" s="455"/>
      <c r="F161" s="455"/>
      <c r="G161" s="455"/>
      <c r="H161" s="315"/>
      <c r="I161" s="315"/>
      <c r="J161" s="316"/>
    </row>
    <row r="162" spans="1:12" ht="22.15" customHeight="1" x14ac:dyDescent="0.35">
      <c r="A162" s="440"/>
      <c r="B162" s="113" t="s">
        <v>426</v>
      </c>
      <c r="C162" s="103"/>
      <c r="D162" s="97"/>
      <c r="E162" s="101"/>
      <c r="F162" s="114"/>
      <c r="G162" s="104"/>
      <c r="H162" s="114"/>
      <c r="I162" s="104"/>
      <c r="J162" s="115"/>
      <c r="K162" s="97"/>
      <c r="L162" s="72"/>
    </row>
    <row r="163" spans="1:12" x14ac:dyDescent="0.35">
      <c r="A163" s="440"/>
      <c r="B163" s="455"/>
      <c r="C163" s="455"/>
      <c r="D163" s="455"/>
      <c r="E163" s="455"/>
      <c r="F163" s="455"/>
      <c r="G163" s="455"/>
      <c r="H163" s="315"/>
      <c r="I163" s="315"/>
      <c r="J163" s="316"/>
    </row>
    <row r="164" spans="1:12" x14ac:dyDescent="0.35">
      <c r="A164" s="440"/>
      <c r="B164" s="455"/>
      <c r="C164" s="455"/>
      <c r="D164" s="455"/>
      <c r="E164" s="455"/>
      <c r="F164" s="455"/>
      <c r="G164" s="455"/>
      <c r="H164" s="315"/>
      <c r="I164" s="315"/>
      <c r="J164" s="316"/>
    </row>
    <row r="165" spans="1:12" x14ac:dyDescent="0.35">
      <c r="A165" s="440"/>
      <c r="B165" s="455"/>
      <c r="C165" s="455"/>
      <c r="D165" s="455"/>
      <c r="E165" s="455"/>
      <c r="F165" s="455"/>
      <c r="G165" s="455"/>
      <c r="H165" s="315"/>
      <c r="I165" s="315"/>
      <c r="J165" s="316"/>
    </row>
    <row r="166" spans="1:12" x14ac:dyDescent="0.35">
      <c r="A166" s="440"/>
      <c r="B166" s="455"/>
      <c r="C166" s="455"/>
      <c r="D166" s="455"/>
      <c r="E166" s="455"/>
      <c r="F166" s="455"/>
      <c r="G166" s="455"/>
      <c r="H166" s="315"/>
      <c r="I166" s="315"/>
      <c r="J166" s="316"/>
    </row>
    <row r="167" spans="1:12" x14ac:dyDescent="0.35">
      <c r="A167" s="440"/>
      <c r="B167" s="455"/>
      <c r="C167" s="455"/>
      <c r="D167" s="455"/>
      <c r="E167" s="455"/>
      <c r="F167" s="455"/>
      <c r="G167" s="455"/>
      <c r="H167" s="315"/>
      <c r="I167" s="315"/>
      <c r="J167" s="316"/>
    </row>
    <row r="168" spans="1:12" x14ac:dyDescent="0.35">
      <c r="A168" s="440"/>
      <c r="B168" s="456" t="s">
        <v>153</v>
      </c>
      <c r="C168" s="456"/>
      <c r="D168" s="456"/>
      <c r="E168" s="456"/>
      <c r="F168" s="456"/>
      <c r="G168" s="456"/>
      <c r="H168" s="315"/>
      <c r="I168" s="315"/>
      <c r="J168" s="316"/>
    </row>
    <row r="169" spans="1:12" x14ac:dyDescent="0.35">
      <c r="A169" s="440"/>
      <c r="B169" s="455"/>
      <c r="C169" s="455"/>
      <c r="D169" s="455"/>
      <c r="E169" s="455"/>
      <c r="F169" s="455"/>
      <c r="G169" s="455"/>
      <c r="H169" s="315"/>
      <c r="I169" s="315"/>
      <c r="J169" s="316"/>
    </row>
    <row r="170" spans="1:12" ht="22.15" customHeight="1" x14ac:dyDescent="0.35">
      <c r="A170" s="440"/>
      <c r="B170" s="113" t="s">
        <v>425</v>
      </c>
      <c r="C170" s="103"/>
      <c r="D170" s="97"/>
      <c r="E170" s="101"/>
      <c r="F170" s="114"/>
      <c r="G170" s="104"/>
      <c r="H170" s="114"/>
      <c r="I170" s="104"/>
      <c r="J170" s="115"/>
      <c r="K170" s="97"/>
      <c r="L170" s="72"/>
    </row>
    <row r="171" spans="1:12" x14ac:dyDescent="0.35">
      <c r="A171" s="144"/>
      <c r="B171" s="455"/>
      <c r="C171" s="455"/>
      <c r="D171" s="455"/>
      <c r="E171" s="455"/>
      <c r="F171" s="455"/>
      <c r="G171" s="455"/>
      <c r="H171" s="315"/>
      <c r="I171" s="315"/>
      <c r="J171" s="316"/>
    </row>
    <row r="172" spans="1:12" x14ac:dyDescent="0.35">
      <c r="A172" s="144"/>
      <c r="B172" s="455"/>
      <c r="C172" s="455"/>
      <c r="D172" s="455"/>
      <c r="E172" s="455"/>
      <c r="F172" s="455"/>
      <c r="G172" s="455"/>
      <c r="H172" s="315"/>
      <c r="I172" s="315"/>
      <c r="J172" s="316"/>
    </row>
    <row r="173" spans="1:12" x14ac:dyDescent="0.35">
      <c r="A173" s="144"/>
      <c r="B173" s="455"/>
      <c r="C173" s="455"/>
      <c r="D173" s="455"/>
      <c r="E173" s="455"/>
      <c r="F173" s="455"/>
      <c r="G173" s="455"/>
      <c r="H173" s="315"/>
      <c r="I173" s="315"/>
      <c r="J173" s="316"/>
    </row>
    <row r="174" spans="1:12" x14ac:dyDescent="0.35">
      <c r="A174" s="144"/>
      <c r="B174" s="455"/>
      <c r="C174" s="455"/>
      <c r="D174" s="455"/>
      <c r="E174" s="455"/>
      <c r="F174" s="455"/>
      <c r="G174" s="455"/>
      <c r="H174" s="315"/>
      <c r="I174" s="315"/>
      <c r="J174" s="316"/>
    </row>
    <row r="175" spans="1:12" x14ac:dyDescent="0.35">
      <c r="A175" s="144"/>
      <c r="B175" s="455"/>
      <c r="C175" s="455"/>
      <c r="D175" s="455"/>
      <c r="E175" s="455"/>
      <c r="F175" s="455"/>
      <c r="G175" s="455"/>
      <c r="H175" s="315"/>
      <c r="I175" s="315"/>
      <c r="J175" s="316"/>
    </row>
    <row r="176" spans="1:12" x14ac:dyDescent="0.35">
      <c r="A176" s="144"/>
      <c r="B176" s="456" t="s">
        <v>153</v>
      </c>
      <c r="C176" s="456"/>
      <c r="D176" s="456"/>
      <c r="E176" s="456"/>
      <c r="F176" s="456"/>
      <c r="G176" s="456"/>
      <c r="H176" s="315"/>
      <c r="I176" s="315"/>
      <c r="J176" s="316"/>
    </row>
    <row r="177" spans="1:10" x14ac:dyDescent="0.35">
      <c r="A177" s="144"/>
      <c r="B177" s="455"/>
      <c r="C177" s="455"/>
      <c r="D177" s="455"/>
      <c r="E177" s="455"/>
      <c r="F177" s="455"/>
      <c r="G177" s="455"/>
      <c r="H177" s="315"/>
      <c r="I177" s="315"/>
      <c r="J177" s="316"/>
    </row>
    <row r="178" spans="1:10" x14ac:dyDescent="0.35">
      <c r="A178" s="144"/>
      <c r="B178" s="145"/>
      <c r="C178" s="146"/>
      <c r="D178" s="147"/>
      <c r="E178" s="148"/>
      <c r="F178" s="148"/>
      <c r="G178" s="148"/>
      <c r="H178" s="149"/>
      <c r="I178" s="149"/>
      <c r="J178" s="150"/>
    </row>
    <row r="179" spans="1:10" x14ac:dyDescent="0.35">
      <c r="A179" s="95" t="s">
        <v>147</v>
      </c>
      <c r="B179" s="151" t="s">
        <v>336</v>
      </c>
      <c r="C179" s="152"/>
      <c r="D179" s="152"/>
      <c r="E179" s="153"/>
      <c r="F179" s="153"/>
      <c r="G179" s="153"/>
      <c r="H179" s="153"/>
      <c r="I179" s="147"/>
      <c r="J179" s="150"/>
    </row>
    <row r="180" spans="1:10" x14ac:dyDescent="0.35">
      <c r="A180" s="138"/>
      <c r="B180" s="447"/>
      <c r="C180" s="447"/>
      <c r="D180" s="447"/>
      <c r="E180" s="447"/>
      <c r="F180" s="447"/>
      <c r="G180" s="447"/>
      <c r="H180" s="447"/>
      <c r="I180" s="447"/>
      <c r="J180" s="448"/>
    </row>
    <row r="181" spans="1:10" x14ac:dyDescent="0.35">
      <c r="A181" s="138"/>
      <c r="B181" s="447"/>
      <c r="C181" s="447"/>
      <c r="D181" s="447"/>
      <c r="E181" s="447"/>
      <c r="F181" s="447"/>
      <c r="G181" s="447"/>
      <c r="H181" s="447"/>
      <c r="I181" s="447"/>
      <c r="J181" s="448"/>
    </row>
    <row r="182" spans="1:10" x14ac:dyDescent="0.35">
      <c r="A182" s="138"/>
      <c r="B182" s="152"/>
      <c r="C182" s="152"/>
      <c r="D182" s="152"/>
      <c r="E182" s="153"/>
      <c r="F182" s="153"/>
      <c r="G182" s="153"/>
      <c r="H182" s="153"/>
      <c r="I182" s="147"/>
      <c r="J182" s="150"/>
    </row>
    <row r="183" spans="1:10" x14ac:dyDescent="0.35">
      <c r="A183" s="119" t="s">
        <v>121</v>
      </c>
      <c r="B183" s="97"/>
      <c r="C183" s="97"/>
      <c r="D183" s="97"/>
      <c r="E183" s="97"/>
      <c r="F183" s="97"/>
      <c r="G183" s="118"/>
      <c r="H183" s="97"/>
      <c r="I183" s="118"/>
      <c r="J183" s="98"/>
    </row>
    <row r="184" spans="1:10" x14ac:dyDescent="0.35">
      <c r="A184" s="120" t="s">
        <v>176</v>
      </c>
      <c r="B184" s="441"/>
      <c r="C184" s="442"/>
      <c r="D184" s="442"/>
      <c r="E184" s="442"/>
      <c r="F184" s="442"/>
      <c r="G184" s="442"/>
      <c r="H184" s="442"/>
      <c r="I184" s="442"/>
      <c r="J184" s="443"/>
    </row>
    <row r="185" spans="1:10" x14ac:dyDescent="0.35">
      <c r="A185" s="120" t="s">
        <v>177</v>
      </c>
      <c r="B185" s="441"/>
      <c r="C185" s="442"/>
      <c r="D185" s="442"/>
      <c r="E185" s="442"/>
      <c r="F185" s="442"/>
      <c r="G185" s="442"/>
      <c r="H185" s="442"/>
      <c r="I185" s="442"/>
      <c r="J185" s="443"/>
    </row>
    <row r="186" spans="1:10" ht="15" customHeight="1" x14ac:dyDescent="0.35">
      <c r="A186" s="120" t="s">
        <v>178</v>
      </c>
      <c r="B186" s="444" t="s">
        <v>154</v>
      </c>
      <c r="C186" s="445"/>
      <c r="D186" s="445"/>
      <c r="E186" s="445"/>
      <c r="F186" s="445"/>
      <c r="G186" s="445"/>
      <c r="H186" s="445"/>
      <c r="I186" s="445"/>
      <c r="J186" s="446"/>
    </row>
    <row r="187" spans="1:10" ht="15" thickBot="1" x14ac:dyDescent="0.4">
      <c r="A187" s="154"/>
      <c r="B187" s="122"/>
      <c r="C187" s="122"/>
      <c r="D187" s="122"/>
      <c r="E187" s="122"/>
      <c r="F187" s="122"/>
      <c r="G187" s="122"/>
      <c r="H187" s="122"/>
      <c r="I187" s="122"/>
      <c r="J187" s="124"/>
    </row>
  </sheetData>
  <sheetProtection algorithmName="SHA-512" hashValue="jAYFj/DBWWLFmmZRSZdabWHf03qBvsWLemJS5gQOOcojUrc5j4MaQwmxJ7y7+7FyX0Ke391r7n+mDVe3LVx6yA==" saltValue="zBjaf7U9RmFw7lGADlh/gw==" spinCount="100000" sheet="1" objects="1" scenarios="1" insertRows="0"/>
  <customSheetViews>
    <customSheetView guid="{13810DCC-AA08-45AA-A2EB-614B3F1533B3}">
      <selection activeCell="C101" sqref="C101:C105"/>
      <pageMargins left="0.7" right="0.7" top="0.75" bottom="0.75" header="0.3" footer="0.3"/>
      <pageSetup orientation="portrait" horizontalDpi="1200" verticalDpi="1200" r:id="rId1"/>
    </customSheetView>
  </customSheetViews>
  <mergeCells count="108">
    <mergeCell ref="B177:G177"/>
    <mergeCell ref="B169:G169"/>
    <mergeCell ref="B171:G171"/>
    <mergeCell ref="B172:G172"/>
    <mergeCell ref="B173:G173"/>
    <mergeCell ref="B174:G174"/>
    <mergeCell ref="B164:G164"/>
    <mergeCell ref="B165:G165"/>
    <mergeCell ref="B166:G166"/>
    <mergeCell ref="B167:G167"/>
    <mergeCell ref="B168:G168"/>
    <mergeCell ref="A146:A170"/>
    <mergeCell ref="B147:G147"/>
    <mergeCell ref="B148:G148"/>
    <mergeCell ref="B149:G149"/>
    <mergeCell ref="B150:G150"/>
    <mergeCell ref="B151:G151"/>
    <mergeCell ref="B152:G152"/>
    <mergeCell ref="B153:G153"/>
    <mergeCell ref="B155:G155"/>
    <mergeCell ref="B156:G156"/>
    <mergeCell ref="B157:G157"/>
    <mergeCell ref="B158:G158"/>
    <mergeCell ref="B159:G159"/>
    <mergeCell ref="B160:G160"/>
    <mergeCell ref="B161:G161"/>
    <mergeCell ref="B163:G163"/>
    <mergeCell ref="B46:D46"/>
    <mergeCell ref="B47:D47"/>
    <mergeCell ref="B48:D48"/>
    <mergeCell ref="B49:D49"/>
    <mergeCell ref="B50:D50"/>
    <mergeCell ref="B119:G119"/>
    <mergeCell ref="B120:G120"/>
    <mergeCell ref="B114:G114"/>
    <mergeCell ref="B115:G115"/>
    <mergeCell ref="B116:G116"/>
    <mergeCell ref="B117:G117"/>
    <mergeCell ref="B118:G118"/>
    <mergeCell ref="B112:G112"/>
    <mergeCell ref="B57:D57"/>
    <mergeCell ref="B58:D58"/>
    <mergeCell ref="B59:D59"/>
    <mergeCell ref="B60:D60"/>
    <mergeCell ref="B107:G107"/>
    <mergeCell ref="B108:G108"/>
    <mergeCell ref="B109:G109"/>
    <mergeCell ref="B110:G110"/>
    <mergeCell ref="B111:G111"/>
    <mergeCell ref="B90:G90"/>
    <mergeCell ref="B91:G91"/>
    <mergeCell ref="B180:J181"/>
    <mergeCell ref="B184:J184"/>
    <mergeCell ref="B185:J185"/>
    <mergeCell ref="B186:J186"/>
    <mergeCell ref="B51:D51"/>
    <mergeCell ref="B53:D53"/>
    <mergeCell ref="B54:D54"/>
    <mergeCell ref="B55:D55"/>
    <mergeCell ref="B56:D56"/>
    <mergeCell ref="B92:G92"/>
    <mergeCell ref="B93:G93"/>
    <mergeCell ref="B94:G94"/>
    <mergeCell ref="B96:G96"/>
    <mergeCell ref="B95:G95"/>
    <mergeCell ref="B98:G98"/>
    <mergeCell ref="B99:G99"/>
    <mergeCell ref="B100:G100"/>
    <mergeCell ref="B101:G101"/>
    <mergeCell ref="B102:G102"/>
    <mergeCell ref="B103:G103"/>
    <mergeCell ref="B104:G104"/>
    <mergeCell ref="B106:G106"/>
    <mergeCell ref="B175:G175"/>
    <mergeCell ref="B176:G176"/>
    <mergeCell ref="B33:D33"/>
    <mergeCell ref="B32:D32"/>
    <mergeCell ref="B35:D35"/>
    <mergeCell ref="B36:D36"/>
    <mergeCell ref="B40:D40"/>
    <mergeCell ref="B41:D41"/>
    <mergeCell ref="B42:D42"/>
    <mergeCell ref="B44:D44"/>
    <mergeCell ref="B45:D45"/>
    <mergeCell ref="A16:J16"/>
    <mergeCell ref="A72:J72"/>
    <mergeCell ref="A132:J132"/>
    <mergeCell ref="C78:H79"/>
    <mergeCell ref="C138:H139"/>
    <mergeCell ref="A89:A113"/>
    <mergeCell ref="B67:J67"/>
    <mergeCell ref="B68:J68"/>
    <mergeCell ref="B69:J69"/>
    <mergeCell ref="B127:J127"/>
    <mergeCell ref="B128:J128"/>
    <mergeCell ref="B129:J129"/>
    <mergeCell ref="B123:J124"/>
    <mergeCell ref="B37:D37"/>
    <mergeCell ref="B38:D38"/>
    <mergeCell ref="B39:D39"/>
    <mergeCell ref="F20:J20"/>
    <mergeCell ref="F84:J84"/>
    <mergeCell ref="B26:D26"/>
    <mergeCell ref="B27:D27"/>
    <mergeCell ref="B28:D28"/>
    <mergeCell ref="B29:D29"/>
    <mergeCell ref="B30:D30"/>
    <mergeCell ref="B31:D31"/>
  </mergeCells>
  <conditionalFormatting sqref="F26:G33 F35:G42 F44:G51 F53:G60 G61:G64 A73:J130">
    <cfRule type="expression" dxfId="382" priority="36">
      <formula>$H$11="no"</formula>
    </cfRule>
  </conditionalFormatting>
  <conditionalFormatting sqref="H26:I33 H35:I42 H44:I51 H53:I60 I61:I64 A133:J187">
    <cfRule type="expression" dxfId="381" priority="40">
      <formula>$H$13="no"</formula>
    </cfRule>
  </conditionalFormatting>
  <conditionalFormatting sqref="A16:J183">
    <cfRule type="expression" dxfId="380" priority="1">
      <formula>AND($H$11="no",$H$13="no")</formula>
    </cfRule>
  </conditionalFormatting>
  <hyperlinks>
    <hyperlink ref="J24" location="'Rpt - AL ADL'!A66" display="(see below)" xr:uid="{00000000-0004-0000-0900-00000000000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'Yes or No'!$A:$A</xm:f>
          </x14:formula1>
          <xm:sqref>H11:H13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28"/>
  <sheetViews>
    <sheetView showGridLines="0" zoomScaleNormal="100" workbookViewId="0">
      <selection activeCell="H25" sqref="H25"/>
    </sheetView>
  </sheetViews>
  <sheetFormatPr defaultColWidth="9.26953125" defaultRowHeight="14.5" x14ac:dyDescent="0.35"/>
  <cols>
    <col min="1" max="1" width="3" style="64" customWidth="1"/>
    <col min="2" max="2" width="13" style="64" customWidth="1"/>
    <col min="3" max="3" width="41" style="64" customWidth="1"/>
    <col min="4" max="4" width="18.7265625" style="64" customWidth="1"/>
    <col min="5" max="8" width="17.54296875" style="64" customWidth="1"/>
    <col min="9" max="9" width="3.26953125" style="64" customWidth="1"/>
    <col min="10" max="16384" width="9.26953125" style="64"/>
  </cols>
  <sheetData>
    <row r="1" spans="1:9" ht="18.75" customHeight="1" x14ac:dyDescent="0.45">
      <c r="A1" s="63" t="str">
        <f>'Cover and Instructions'!A1</f>
        <v>Georgia Families MHPAEA Parity</v>
      </c>
      <c r="H1" s="65" t="s">
        <v>571</v>
      </c>
    </row>
    <row r="2" spans="1:9" ht="26" x14ac:dyDescent="0.6">
      <c r="A2" s="66" t="s">
        <v>16</v>
      </c>
      <c r="E2" s="155"/>
      <c r="F2" s="156"/>
      <c r="G2" s="137"/>
      <c r="H2" s="137"/>
    </row>
    <row r="3" spans="1:9" ht="21" x14ac:dyDescent="0.5">
      <c r="A3" s="68" t="s">
        <v>289</v>
      </c>
      <c r="E3" s="157"/>
      <c r="F3" s="157"/>
      <c r="G3" s="137"/>
      <c r="H3" s="137"/>
    </row>
    <row r="4" spans="1:9" x14ac:dyDescent="0.35">
      <c r="E4" s="158"/>
      <c r="F4" s="159"/>
      <c r="G4" s="137"/>
      <c r="H4" s="137"/>
    </row>
    <row r="5" spans="1:9" x14ac:dyDescent="0.35">
      <c r="A5" s="70" t="s">
        <v>0</v>
      </c>
      <c r="C5" s="71" t="str">
        <f>'Cover and Instructions'!$D$4</f>
        <v>Amerigroup Community Care</v>
      </c>
      <c r="D5" s="71"/>
      <c r="E5" s="158"/>
      <c r="F5" s="157"/>
      <c r="G5" s="160"/>
      <c r="H5" s="137"/>
    </row>
    <row r="6" spans="1:9" x14ac:dyDescent="0.35">
      <c r="A6" s="70" t="s">
        <v>514</v>
      </c>
      <c r="C6" s="71" t="str">
        <f>'Cover and Instructions'!D5</f>
        <v>Title XIX Foster Care and Adoption Assistance</v>
      </c>
      <c r="D6" s="71"/>
      <c r="E6" s="158"/>
      <c r="F6" s="157"/>
      <c r="G6" s="160"/>
      <c r="H6" s="137"/>
    </row>
    <row r="7" spans="1:9" ht="15" thickBot="1" x14ac:dyDescent="0.4"/>
    <row r="8" spans="1:9" x14ac:dyDescent="0.35">
      <c r="A8" s="73" t="s">
        <v>375</v>
      </c>
      <c r="B8" s="74"/>
      <c r="C8" s="74"/>
      <c r="D8" s="74"/>
      <c r="E8" s="74"/>
      <c r="F8" s="74"/>
      <c r="G8" s="74"/>
      <c r="H8" s="75"/>
    </row>
    <row r="9" spans="1:9" ht="15" customHeight="1" x14ac:dyDescent="0.35">
      <c r="A9" s="76" t="s">
        <v>374</v>
      </c>
      <c r="B9" s="161"/>
      <c r="C9" s="161"/>
      <c r="D9" s="161"/>
      <c r="E9" s="161"/>
      <c r="F9" s="161"/>
      <c r="G9" s="161"/>
      <c r="H9" s="162"/>
    </row>
    <row r="10" spans="1:9" x14ac:dyDescent="0.35">
      <c r="A10" s="79"/>
      <c r="B10" s="80"/>
      <c r="C10" s="80"/>
      <c r="D10" s="80"/>
      <c r="E10" s="80"/>
      <c r="F10" s="80"/>
      <c r="G10" s="80"/>
      <c r="H10" s="81"/>
    </row>
    <row r="11" spans="1:9" x14ac:dyDescent="0.35">
      <c r="A11" s="82" t="s">
        <v>370</v>
      </c>
      <c r="B11" s="83" t="s">
        <v>380</v>
      </c>
      <c r="C11" s="80"/>
      <c r="D11" s="80"/>
      <c r="E11" s="80"/>
      <c r="F11" s="163" t="s">
        <v>372</v>
      </c>
      <c r="G11" s="86" t="str">
        <f>IF(F11="yes","  Complete Section 1 and Section 2","")</f>
        <v/>
      </c>
      <c r="H11" s="164"/>
      <c r="I11" s="87"/>
    </row>
    <row r="12" spans="1:9" ht="6" customHeight="1" x14ac:dyDescent="0.35">
      <c r="A12" s="82"/>
      <c r="B12" s="83"/>
      <c r="C12" s="80"/>
      <c r="D12" s="80"/>
      <c r="E12" s="80"/>
      <c r="F12" s="80"/>
      <c r="G12" s="86"/>
      <c r="H12" s="164"/>
    </row>
    <row r="13" spans="1:9" x14ac:dyDescent="0.35">
      <c r="A13" s="82" t="s">
        <v>373</v>
      </c>
      <c r="B13" s="83" t="s">
        <v>381</v>
      </c>
      <c r="C13" s="80"/>
      <c r="D13" s="80"/>
      <c r="E13" s="80"/>
      <c r="F13" s="163" t="s">
        <v>372</v>
      </c>
      <c r="G13" s="86" t="str">
        <f>IF(F13="yes","  Complete Section 1 and Section 2","")</f>
        <v/>
      </c>
      <c r="H13" s="164"/>
    </row>
    <row r="14" spans="1:9" ht="6" customHeight="1" x14ac:dyDescent="0.35">
      <c r="A14" s="82"/>
      <c r="B14" s="83"/>
      <c r="C14" s="80"/>
      <c r="D14" s="80"/>
      <c r="E14" s="80"/>
      <c r="F14" s="80"/>
      <c r="G14" s="86"/>
      <c r="H14" s="164"/>
    </row>
    <row r="15" spans="1:9" x14ac:dyDescent="0.35">
      <c r="A15" s="82" t="s">
        <v>378</v>
      </c>
      <c r="B15" s="83" t="s">
        <v>382</v>
      </c>
      <c r="C15" s="80"/>
      <c r="D15" s="80"/>
      <c r="E15" s="80"/>
      <c r="F15" s="85" t="s">
        <v>371</v>
      </c>
      <c r="G15" s="86" t="str">
        <f>IF(F15="yes","  Complete Section 1 and Section 2","")</f>
        <v xml:space="preserve">  Complete Section 1 and Section 2</v>
      </c>
      <c r="H15" s="164"/>
    </row>
    <row r="16" spans="1:9" ht="6" customHeight="1" x14ac:dyDescent="0.35">
      <c r="A16" s="82"/>
      <c r="B16" s="83"/>
      <c r="C16" s="80"/>
      <c r="D16" s="80"/>
      <c r="E16" s="80"/>
      <c r="F16" s="80"/>
      <c r="G16" s="86"/>
      <c r="H16" s="164"/>
    </row>
    <row r="17" spans="1:10" x14ac:dyDescent="0.35">
      <c r="A17" s="82" t="s">
        <v>379</v>
      </c>
      <c r="B17" s="459" t="s">
        <v>499</v>
      </c>
      <c r="C17" s="459"/>
      <c r="D17" s="459"/>
      <c r="E17" s="459"/>
      <c r="F17" s="163" t="s">
        <v>372</v>
      </c>
      <c r="G17" s="86" t="str">
        <f>IF(F17="yes"," Report each income level in separate tiers in Section 1 and Section 2","")</f>
        <v/>
      </c>
      <c r="H17" s="164"/>
    </row>
    <row r="18" spans="1:10" x14ac:dyDescent="0.35">
      <c r="A18" s="82"/>
      <c r="B18" s="459"/>
      <c r="C18" s="459"/>
      <c r="D18" s="459"/>
      <c r="E18" s="459"/>
      <c r="F18" s="165"/>
      <c r="G18" s="86"/>
      <c r="H18" s="164"/>
    </row>
    <row r="19" spans="1:10" ht="6" customHeight="1" x14ac:dyDescent="0.35">
      <c r="A19" s="82"/>
      <c r="B19" s="83"/>
      <c r="C19" s="80"/>
      <c r="D19" s="80"/>
      <c r="E19" s="80"/>
      <c r="F19" s="80"/>
      <c r="G19" s="86"/>
      <c r="H19" s="164"/>
    </row>
    <row r="20" spans="1:10" x14ac:dyDescent="0.35">
      <c r="A20" s="82" t="s">
        <v>492</v>
      </c>
      <c r="B20" s="83" t="s">
        <v>383</v>
      </c>
      <c r="C20" s="80"/>
      <c r="D20" s="80"/>
      <c r="E20" s="80"/>
      <c r="F20" s="163" t="s">
        <v>372</v>
      </c>
      <c r="G20" s="86" t="str">
        <f>IF(F20="yes","  Complete Section 1 and Section 2","")</f>
        <v/>
      </c>
      <c r="H20" s="164"/>
    </row>
    <row r="21" spans="1:10" ht="6" customHeight="1" x14ac:dyDescent="0.35">
      <c r="A21" s="82"/>
      <c r="B21" s="83"/>
      <c r="C21" s="80"/>
      <c r="D21" s="80"/>
      <c r="E21" s="80"/>
      <c r="F21" s="80"/>
      <c r="G21" s="86"/>
      <c r="H21" s="164"/>
    </row>
    <row r="22" spans="1:10" x14ac:dyDescent="0.35">
      <c r="A22" s="82" t="s">
        <v>466</v>
      </c>
      <c r="B22" s="83"/>
      <c r="C22" s="80"/>
      <c r="D22" s="80"/>
      <c r="E22" s="80"/>
      <c r="F22" s="88"/>
      <c r="G22" s="86"/>
      <c r="H22" s="164"/>
    </row>
    <row r="23" spans="1:10" x14ac:dyDescent="0.35">
      <c r="A23" s="82"/>
      <c r="B23" s="83" t="s">
        <v>467</v>
      </c>
      <c r="C23" s="80"/>
      <c r="D23" s="80"/>
      <c r="E23" s="80"/>
      <c r="F23" s="88"/>
      <c r="G23" s="86"/>
      <c r="H23" s="164"/>
    </row>
    <row r="24" spans="1:10" x14ac:dyDescent="0.35">
      <c r="A24" s="82"/>
      <c r="B24" s="470"/>
      <c r="C24" s="470"/>
      <c r="D24" s="470"/>
      <c r="E24" s="470"/>
      <c r="F24" s="470"/>
      <c r="G24" s="470"/>
      <c r="H24" s="164"/>
      <c r="J24" s="166"/>
    </row>
    <row r="25" spans="1:10" x14ac:dyDescent="0.35">
      <c r="A25" s="82"/>
      <c r="B25" s="471"/>
      <c r="C25" s="471"/>
      <c r="D25" s="471"/>
      <c r="E25" s="471"/>
      <c r="F25" s="471"/>
      <c r="G25" s="471"/>
      <c r="H25" s="164"/>
      <c r="J25" s="167"/>
    </row>
    <row r="26" spans="1:10" ht="15" thickBot="1" x14ac:dyDescent="0.4">
      <c r="A26" s="89"/>
      <c r="B26" s="90"/>
      <c r="C26" s="91"/>
      <c r="D26" s="91"/>
      <c r="E26" s="91"/>
      <c r="F26" s="91"/>
      <c r="G26" s="91"/>
      <c r="H26" s="168"/>
    </row>
    <row r="27" spans="1:10" ht="15" thickBot="1" x14ac:dyDescent="0.4"/>
    <row r="28" spans="1:10" ht="16" thickBot="1" x14ac:dyDescent="0.4">
      <c r="A28" s="436" t="s">
        <v>384</v>
      </c>
      <c r="B28" s="437"/>
      <c r="C28" s="437"/>
      <c r="D28" s="437"/>
      <c r="E28" s="437"/>
      <c r="F28" s="437"/>
      <c r="G28" s="437"/>
      <c r="H28" s="438"/>
    </row>
    <row r="29" spans="1:10" x14ac:dyDescent="0.35">
      <c r="A29" s="95" t="s">
        <v>130</v>
      </c>
      <c r="B29" s="462" t="s">
        <v>368</v>
      </c>
      <c r="C29" s="462"/>
      <c r="D29" s="462"/>
      <c r="E29" s="462"/>
      <c r="F29" s="462"/>
      <c r="G29" s="462"/>
      <c r="H29" s="463"/>
    </row>
    <row r="30" spans="1:10" x14ac:dyDescent="0.35">
      <c r="A30" s="95"/>
      <c r="B30" s="464"/>
      <c r="C30" s="464"/>
      <c r="D30" s="464"/>
      <c r="E30" s="464"/>
      <c r="F30" s="464"/>
      <c r="G30" s="464"/>
      <c r="H30" s="465"/>
    </row>
    <row r="31" spans="1:10" x14ac:dyDescent="0.35">
      <c r="A31" s="95"/>
      <c r="B31" s="99" t="s">
        <v>309</v>
      </c>
      <c r="C31" s="169"/>
      <c r="D31" s="169"/>
      <c r="E31" s="169"/>
      <c r="F31" s="169"/>
      <c r="G31" s="169"/>
      <c r="H31" s="170"/>
    </row>
    <row r="32" spans="1:10" x14ac:dyDescent="0.35">
      <c r="A32" s="95"/>
      <c r="B32" s="97"/>
      <c r="C32" s="169"/>
      <c r="D32" s="169"/>
      <c r="E32" s="169"/>
      <c r="F32" s="169"/>
      <c r="G32" s="169"/>
      <c r="H32" s="170"/>
    </row>
    <row r="33" spans="1:10" x14ac:dyDescent="0.35">
      <c r="A33" s="95"/>
      <c r="B33" s="100" t="s">
        <v>413</v>
      </c>
      <c r="C33" s="97"/>
      <c r="D33" s="450"/>
      <c r="E33" s="450"/>
      <c r="F33" s="450"/>
      <c r="G33" s="450"/>
      <c r="H33" s="451"/>
    </row>
    <row r="34" spans="1:10" x14ac:dyDescent="0.35">
      <c r="A34" s="95"/>
      <c r="B34" s="100"/>
      <c r="C34" s="97"/>
      <c r="D34" s="468" t="s">
        <v>490</v>
      </c>
      <c r="E34" s="468"/>
      <c r="F34" s="468"/>
      <c r="G34" s="468"/>
      <c r="H34" s="469"/>
    </row>
    <row r="35" spans="1:10" x14ac:dyDescent="0.35">
      <c r="A35" s="95"/>
      <c r="B35" s="100"/>
      <c r="C35" s="97"/>
      <c r="D35" s="468"/>
      <c r="E35" s="468"/>
      <c r="F35" s="468"/>
      <c r="G35" s="468"/>
      <c r="H35" s="469"/>
    </row>
    <row r="36" spans="1:10" x14ac:dyDescent="0.35">
      <c r="A36" s="95"/>
      <c r="B36" s="97"/>
      <c r="C36" s="169"/>
      <c r="D36" s="169"/>
      <c r="E36" s="169"/>
      <c r="F36" s="169"/>
      <c r="G36" s="169"/>
      <c r="H36" s="170"/>
    </row>
    <row r="37" spans="1:10" ht="15" customHeight="1" x14ac:dyDescent="0.35">
      <c r="A37" s="138"/>
      <c r="B37" s="169"/>
      <c r="C37" s="169"/>
      <c r="D37" s="169"/>
      <c r="E37" s="466" t="s">
        <v>290</v>
      </c>
      <c r="F37" s="466"/>
      <c r="G37" s="466"/>
      <c r="H37" s="467"/>
    </row>
    <row r="38" spans="1:10" x14ac:dyDescent="0.35">
      <c r="A38" s="138"/>
      <c r="B38" s="97"/>
      <c r="C38" s="97"/>
      <c r="D38" s="97"/>
      <c r="E38" s="103" t="s">
        <v>158</v>
      </c>
      <c r="F38" s="103" t="s">
        <v>158</v>
      </c>
      <c r="G38" s="103" t="s">
        <v>158</v>
      </c>
      <c r="H38" s="171" t="s">
        <v>158</v>
      </c>
    </row>
    <row r="39" spans="1:10" x14ac:dyDescent="0.35">
      <c r="A39" s="138"/>
      <c r="B39" s="103"/>
      <c r="C39" s="103"/>
      <c r="D39" s="103" t="s">
        <v>159</v>
      </c>
      <c r="E39" s="103" t="s">
        <v>161</v>
      </c>
      <c r="F39" s="103" t="s">
        <v>161</v>
      </c>
      <c r="G39" s="103" t="s">
        <v>161</v>
      </c>
      <c r="H39" s="171" t="s">
        <v>161</v>
      </c>
    </row>
    <row r="40" spans="1:10" x14ac:dyDescent="0.35">
      <c r="A40" s="138"/>
      <c r="B40" s="106" t="s">
        <v>190</v>
      </c>
      <c r="C40" s="107"/>
      <c r="D40" s="107" t="s">
        <v>158</v>
      </c>
      <c r="E40" s="107" t="s">
        <v>350</v>
      </c>
      <c r="F40" s="107" t="s">
        <v>148</v>
      </c>
      <c r="G40" s="107" t="s">
        <v>285</v>
      </c>
      <c r="H40" s="172" t="s">
        <v>286</v>
      </c>
      <c r="J40" s="173"/>
    </row>
    <row r="41" spans="1:10" x14ac:dyDescent="0.35">
      <c r="A41" s="174" t="s">
        <v>462</v>
      </c>
      <c r="B41" s="175"/>
      <c r="C41" s="103"/>
      <c r="D41" s="103"/>
      <c r="E41" s="103"/>
      <c r="F41" s="103"/>
      <c r="G41" s="103"/>
      <c r="H41" s="171"/>
      <c r="J41" s="176"/>
    </row>
    <row r="42" spans="1:10" x14ac:dyDescent="0.35">
      <c r="A42" s="138"/>
      <c r="B42" s="113" t="s">
        <v>287</v>
      </c>
      <c r="C42" s="103"/>
      <c r="D42" s="103"/>
      <c r="E42" s="103"/>
      <c r="F42" s="103"/>
      <c r="G42" s="103"/>
      <c r="H42" s="171"/>
      <c r="J42" s="176"/>
    </row>
    <row r="43" spans="1:10" ht="15" customHeight="1" x14ac:dyDescent="0.35">
      <c r="A43" s="138"/>
      <c r="B43" s="457" t="s">
        <v>685</v>
      </c>
      <c r="C43" s="458"/>
      <c r="D43" s="317">
        <v>8463910.5299999993</v>
      </c>
      <c r="E43" s="318"/>
      <c r="F43" s="318"/>
      <c r="G43" s="319">
        <v>0</v>
      </c>
      <c r="H43" s="320"/>
      <c r="J43" s="176"/>
    </row>
    <row r="44" spans="1:10" ht="15" customHeight="1" x14ac:dyDescent="0.35">
      <c r="A44" s="138"/>
      <c r="B44" s="457" t="s">
        <v>686</v>
      </c>
      <c r="C44" s="458"/>
      <c r="D44" s="317">
        <v>863.65</v>
      </c>
      <c r="E44" s="318"/>
      <c r="F44" s="318"/>
      <c r="G44" s="319">
        <v>0</v>
      </c>
      <c r="H44" s="320"/>
      <c r="J44" s="176"/>
    </row>
    <row r="45" spans="1:10" ht="15" customHeight="1" x14ac:dyDescent="0.35">
      <c r="A45" s="138"/>
      <c r="B45" s="460"/>
      <c r="C45" s="461"/>
      <c r="D45" s="317"/>
      <c r="E45" s="318"/>
      <c r="F45" s="318"/>
      <c r="G45" s="319"/>
      <c r="H45" s="320"/>
      <c r="J45" s="176"/>
    </row>
    <row r="46" spans="1:10" ht="15" customHeight="1" x14ac:dyDescent="0.35">
      <c r="A46" s="138"/>
      <c r="B46" s="460"/>
      <c r="C46" s="461"/>
      <c r="D46" s="317"/>
      <c r="E46" s="318"/>
      <c r="F46" s="318"/>
      <c r="G46" s="319"/>
      <c r="H46" s="320"/>
      <c r="J46" s="176"/>
    </row>
    <row r="47" spans="1:10" ht="15" customHeight="1" x14ac:dyDescent="0.35">
      <c r="A47" s="138"/>
      <c r="B47" s="460"/>
      <c r="C47" s="461"/>
      <c r="D47" s="317"/>
      <c r="E47" s="318"/>
      <c r="F47" s="318"/>
      <c r="G47" s="319"/>
      <c r="H47" s="320"/>
      <c r="J47" s="176"/>
    </row>
    <row r="48" spans="1:10" ht="15" customHeight="1" x14ac:dyDescent="0.35">
      <c r="A48" s="138"/>
      <c r="B48" s="452"/>
      <c r="C48" s="454"/>
      <c r="D48" s="317"/>
      <c r="E48" s="318"/>
      <c r="F48" s="318"/>
      <c r="G48" s="319"/>
      <c r="H48" s="320"/>
      <c r="J48" s="176"/>
    </row>
    <row r="49" spans="1:8" x14ac:dyDescent="0.35">
      <c r="A49" s="138"/>
      <c r="B49" s="449"/>
      <c r="C49" s="449"/>
      <c r="D49" s="318"/>
      <c r="E49" s="318"/>
      <c r="F49" s="318"/>
      <c r="G49" s="321"/>
      <c r="H49" s="322"/>
    </row>
    <row r="50" spans="1:8" x14ac:dyDescent="0.35">
      <c r="A50" s="138"/>
      <c r="B50" s="113" t="s">
        <v>288</v>
      </c>
      <c r="C50" s="146"/>
      <c r="D50" s="177"/>
      <c r="E50" s="177"/>
      <c r="F50" s="177"/>
      <c r="G50" s="178"/>
      <c r="H50" s="179"/>
    </row>
    <row r="51" spans="1:8" x14ac:dyDescent="0.35">
      <c r="A51" s="138"/>
      <c r="B51" s="457" t="s">
        <v>685</v>
      </c>
      <c r="C51" s="458"/>
      <c r="D51" s="319">
        <v>432898.91</v>
      </c>
      <c r="E51" s="318"/>
      <c r="F51" s="318"/>
      <c r="G51" s="319">
        <v>0</v>
      </c>
      <c r="H51" s="322"/>
    </row>
    <row r="52" spans="1:8" x14ac:dyDescent="0.35">
      <c r="A52" s="138"/>
      <c r="B52" s="460"/>
      <c r="C52" s="461"/>
      <c r="D52" s="318"/>
      <c r="E52" s="318"/>
      <c r="F52" s="318"/>
      <c r="G52" s="321"/>
      <c r="H52" s="322"/>
    </row>
    <row r="53" spans="1:8" x14ac:dyDescent="0.35">
      <c r="A53" s="138"/>
      <c r="B53" s="460"/>
      <c r="C53" s="461"/>
      <c r="D53" s="318"/>
      <c r="E53" s="318"/>
      <c r="F53" s="318"/>
      <c r="G53" s="321"/>
      <c r="H53" s="322"/>
    </row>
    <row r="54" spans="1:8" x14ac:dyDescent="0.35">
      <c r="A54" s="138"/>
      <c r="B54" s="460"/>
      <c r="C54" s="461"/>
      <c r="D54" s="318"/>
      <c r="E54" s="318"/>
      <c r="F54" s="318"/>
      <c r="G54" s="321"/>
      <c r="H54" s="322"/>
    </row>
    <row r="55" spans="1:8" x14ac:dyDescent="0.35">
      <c r="A55" s="138"/>
      <c r="B55" s="460"/>
      <c r="C55" s="461"/>
      <c r="D55" s="318"/>
      <c r="E55" s="318"/>
      <c r="F55" s="318"/>
      <c r="G55" s="321"/>
      <c r="H55" s="322"/>
    </row>
    <row r="56" spans="1:8" x14ac:dyDescent="0.35">
      <c r="A56" s="138"/>
      <c r="B56" s="452"/>
      <c r="C56" s="454"/>
      <c r="D56" s="318"/>
      <c r="E56" s="318"/>
      <c r="F56" s="318"/>
      <c r="G56" s="321"/>
      <c r="H56" s="322"/>
    </row>
    <row r="57" spans="1:8" x14ac:dyDescent="0.35">
      <c r="A57" s="138"/>
      <c r="B57" s="449"/>
      <c r="C57" s="449"/>
      <c r="D57" s="318"/>
      <c r="E57" s="318"/>
      <c r="F57" s="318"/>
      <c r="G57" s="321"/>
      <c r="H57" s="322"/>
    </row>
    <row r="58" spans="1:8" x14ac:dyDescent="0.35">
      <c r="A58" s="138"/>
      <c r="B58" s="180"/>
      <c r="C58" s="153"/>
      <c r="D58" s="181">
        <f>SUM(D43:D57)</f>
        <v>8897673.0899999999</v>
      </c>
      <c r="E58" s="182">
        <f>SUM(E43:E57)</f>
        <v>0</v>
      </c>
      <c r="F58" s="182">
        <f>SUM(F43:F57)</f>
        <v>0</v>
      </c>
      <c r="G58" s="181">
        <f>SUM(G43:G57)</f>
        <v>0</v>
      </c>
      <c r="H58" s="183">
        <f>SUM(H43:H57)</f>
        <v>0</v>
      </c>
    </row>
    <row r="59" spans="1:8" x14ac:dyDescent="0.35">
      <c r="A59" s="95" t="s">
        <v>131</v>
      </c>
      <c r="B59" s="100" t="s">
        <v>297</v>
      </c>
      <c r="C59" s="153"/>
      <c r="D59" s="184"/>
      <c r="E59" s="184"/>
      <c r="F59" s="184"/>
      <c r="G59" s="185"/>
      <c r="H59" s="186"/>
    </row>
    <row r="60" spans="1:8" x14ac:dyDescent="0.35">
      <c r="A60" s="138"/>
      <c r="B60" s="97"/>
      <c r="C60" s="97" t="s">
        <v>283</v>
      </c>
      <c r="D60" s="181">
        <f>D58</f>
        <v>8897673.0899999999</v>
      </c>
      <c r="E60" s="182">
        <f t="shared" ref="E60:H60" si="0">E58</f>
        <v>0</v>
      </c>
      <c r="F60" s="182">
        <f t="shared" si="0"/>
        <v>0</v>
      </c>
      <c r="G60" s="181">
        <f t="shared" si="0"/>
        <v>0</v>
      </c>
      <c r="H60" s="187">
        <f t="shared" si="0"/>
        <v>0</v>
      </c>
    </row>
    <row r="61" spans="1:8" x14ac:dyDescent="0.35">
      <c r="A61" s="138"/>
      <c r="B61" s="97"/>
      <c r="C61" s="97" t="s">
        <v>284</v>
      </c>
      <c r="D61" s="97"/>
      <c r="E61" s="117">
        <f>E60/D60</f>
        <v>0</v>
      </c>
      <c r="F61" s="117">
        <f>F60/D60</f>
        <v>0</v>
      </c>
      <c r="G61" s="117">
        <f>G60/D60</f>
        <v>0</v>
      </c>
      <c r="H61" s="188">
        <f>H60/D60</f>
        <v>0</v>
      </c>
    </row>
    <row r="62" spans="1:8" x14ac:dyDescent="0.35">
      <c r="A62" s="138"/>
      <c r="B62" s="97"/>
      <c r="C62" s="189" t="s">
        <v>298</v>
      </c>
      <c r="D62" s="97"/>
      <c r="E62" s="118" t="str">
        <f>IF(E61&gt;=(2/3),"Yes","No")</f>
        <v>No</v>
      </c>
      <c r="F62" s="118" t="str">
        <f>IF(F61&gt;=(2/3),"Yes","No")</f>
        <v>No</v>
      </c>
      <c r="G62" s="118" t="str">
        <f>IF(G61&gt;=(2/3),"Yes","No")</f>
        <v>No</v>
      </c>
      <c r="H62" s="190" t="str">
        <f>IF(H61&gt;=(2/3),"Yes","No")</f>
        <v>No</v>
      </c>
    </row>
    <row r="63" spans="1:8" x14ac:dyDescent="0.35">
      <c r="A63" s="138"/>
      <c r="B63" s="108"/>
      <c r="C63" s="108"/>
      <c r="D63" s="108"/>
      <c r="E63" s="191" t="str">
        <f>IF(E62="No", "Note A", "Note B")</f>
        <v>Note A</v>
      </c>
      <c r="F63" s="191" t="str">
        <f>IF(F62="No", "Note A", "Note B")</f>
        <v>Note A</v>
      </c>
      <c r="G63" s="191" t="str">
        <f>IF(G62="No", "Note A", "Note B")</f>
        <v>Note A</v>
      </c>
      <c r="H63" s="192" t="str">
        <f>IF(H62="No", "Note A", "Note B")</f>
        <v>Note A</v>
      </c>
    </row>
    <row r="64" spans="1:8" x14ac:dyDescent="0.35">
      <c r="A64" s="174" t="s">
        <v>463</v>
      </c>
      <c r="B64" s="97"/>
      <c r="C64" s="97"/>
      <c r="D64" s="193"/>
      <c r="E64" s="193"/>
      <c r="F64" s="193"/>
      <c r="G64" s="193"/>
      <c r="H64" s="98"/>
    </row>
    <row r="65" spans="1:10" x14ac:dyDescent="0.35">
      <c r="A65" s="138"/>
      <c r="B65" s="113" t="s">
        <v>287</v>
      </c>
      <c r="C65" s="103"/>
      <c r="D65" s="103"/>
      <c r="E65" s="103"/>
      <c r="F65" s="103"/>
      <c r="G65" s="103"/>
      <c r="H65" s="171"/>
      <c r="J65" s="176"/>
    </row>
    <row r="66" spans="1:10" x14ac:dyDescent="0.35">
      <c r="A66" s="138"/>
      <c r="B66" s="449"/>
      <c r="C66" s="449"/>
      <c r="D66" s="317"/>
      <c r="E66" s="318"/>
      <c r="F66" s="318"/>
      <c r="G66" s="319"/>
      <c r="H66" s="320"/>
      <c r="J66" s="176"/>
    </row>
    <row r="67" spans="1:10" x14ac:dyDescent="0.35">
      <c r="A67" s="138"/>
      <c r="B67" s="457"/>
      <c r="C67" s="458"/>
      <c r="D67" s="317"/>
      <c r="E67" s="318"/>
      <c r="F67" s="318"/>
      <c r="G67" s="319"/>
      <c r="H67" s="320"/>
      <c r="J67" s="176"/>
    </row>
    <row r="68" spans="1:10" x14ac:dyDescent="0.35">
      <c r="A68" s="138"/>
      <c r="B68" s="457"/>
      <c r="C68" s="458"/>
      <c r="D68" s="317"/>
      <c r="E68" s="318"/>
      <c r="F68" s="318"/>
      <c r="G68" s="319"/>
      <c r="H68" s="320"/>
      <c r="J68" s="176"/>
    </row>
    <row r="69" spans="1:10" x14ac:dyDescent="0.35">
      <c r="A69" s="138"/>
      <c r="B69" s="457"/>
      <c r="C69" s="458"/>
      <c r="D69" s="317"/>
      <c r="E69" s="318"/>
      <c r="F69" s="318"/>
      <c r="G69" s="319"/>
      <c r="H69" s="320"/>
      <c r="J69" s="176"/>
    </row>
    <row r="70" spans="1:10" x14ac:dyDescent="0.35">
      <c r="A70" s="138"/>
      <c r="B70" s="452" t="s">
        <v>153</v>
      </c>
      <c r="C70" s="454"/>
      <c r="D70" s="317"/>
      <c r="E70" s="318"/>
      <c r="F70" s="318"/>
      <c r="G70" s="319"/>
      <c r="H70" s="320"/>
      <c r="J70" s="176"/>
    </row>
    <row r="71" spans="1:10" x14ac:dyDescent="0.35">
      <c r="A71" s="138"/>
      <c r="B71" s="449"/>
      <c r="C71" s="449"/>
      <c r="D71" s="318"/>
      <c r="E71" s="318"/>
      <c r="F71" s="318"/>
      <c r="G71" s="321"/>
      <c r="H71" s="322"/>
    </row>
    <row r="72" spans="1:10" x14ac:dyDescent="0.35">
      <c r="A72" s="138"/>
      <c r="B72" s="113" t="s">
        <v>288</v>
      </c>
      <c r="C72" s="146"/>
      <c r="D72" s="177"/>
      <c r="E72" s="177"/>
      <c r="F72" s="177"/>
      <c r="G72" s="178"/>
      <c r="H72" s="179"/>
    </row>
    <row r="73" spans="1:10" x14ac:dyDescent="0.35">
      <c r="A73" s="138"/>
      <c r="B73" s="449"/>
      <c r="C73" s="449"/>
      <c r="D73" s="318"/>
      <c r="E73" s="318"/>
      <c r="F73" s="318"/>
      <c r="G73" s="321"/>
      <c r="H73" s="322"/>
    </row>
    <row r="74" spans="1:10" x14ac:dyDescent="0.35">
      <c r="A74" s="138"/>
      <c r="B74" s="457"/>
      <c r="C74" s="458"/>
      <c r="D74" s="318"/>
      <c r="E74" s="318"/>
      <c r="F74" s="318"/>
      <c r="G74" s="321"/>
      <c r="H74" s="322"/>
    </row>
    <row r="75" spans="1:10" x14ac:dyDescent="0.35">
      <c r="A75" s="138"/>
      <c r="B75" s="457"/>
      <c r="C75" s="458"/>
      <c r="D75" s="318"/>
      <c r="E75" s="318"/>
      <c r="F75" s="318"/>
      <c r="G75" s="321"/>
      <c r="H75" s="322"/>
    </row>
    <row r="76" spans="1:10" x14ac:dyDescent="0.35">
      <c r="A76" s="138"/>
      <c r="B76" s="457"/>
      <c r="C76" s="458"/>
      <c r="D76" s="318"/>
      <c r="E76" s="318"/>
      <c r="F76" s="318"/>
      <c r="G76" s="321"/>
      <c r="H76" s="322"/>
    </row>
    <row r="77" spans="1:10" x14ac:dyDescent="0.35">
      <c r="A77" s="138"/>
      <c r="B77" s="452" t="s">
        <v>153</v>
      </c>
      <c r="C77" s="454"/>
      <c r="D77" s="318"/>
      <c r="E77" s="318"/>
      <c r="F77" s="318"/>
      <c r="G77" s="321"/>
      <c r="H77" s="322"/>
    </row>
    <row r="78" spans="1:10" x14ac:dyDescent="0.35">
      <c r="A78" s="138"/>
      <c r="B78" s="449"/>
      <c r="C78" s="449"/>
      <c r="D78" s="318"/>
      <c r="E78" s="318"/>
      <c r="F78" s="318"/>
      <c r="G78" s="321"/>
      <c r="H78" s="322"/>
    </row>
    <row r="79" spans="1:10" x14ac:dyDescent="0.35">
      <c r="A79" s="138"/>
      <c r="B79" s="180"/>
      <c r="C79" s="153"/>
      <c r="D79" s="181">
        <f>SUM(D66:D78)</f>
        <v>0</v>
      </c>
      <c r="E79" s="182">
        <f>SUM(E66:E78)</f>
        <v>0</v>
      </c>
      <c r="F79" s="182">
        <f>SUM(F66:F78)</f>
        <v>0</v>
      </c>
      <c r="G79" s="181">
        <f>SUM(G66:G78)</f>
        <v>0</v>
      </c>
      <c r="H79" s="183">
        <f>SUM(H66:H78)</f>
        <v>0</v>
      </c>
    </row>
    <row r="80" spans="1:10" x14ac:dyDescent="0.35">
      <c r="A80" s="95" t="s">
        <v>131</v>
      </c>
      <c r="B80" s="100" t="s">
        <v>297</v>
      </c>
      <c r="C80" s="153"/>
      <c r="D80" s="184"/>
      <c r="E80" s="184"/>
      <c r="F80" s="184"/>
      <c r="G80" s="185"/>
      <c r="H80" s="186"/>
    </row>
    <row r="81" spans="1:10" x14ac:dyDescent="0.35">
      <c r="A81" s="138"/>
      <c r="B81" s="97"/>
      <c r="C81" s="97" t="s">
        <v>283</v>
      </c>
      <c r="D81" s="181">
        <f>D79</f>
        <v>0</v>
      </c>
      <c r="E81" s="182">
        <f t="shared" ref="E81:H81" si="1">E79</f>
        <v>0</v>
      </c>
      <c r="F81" s="182">
        <f t="shared" si="1"/>
        <v>0</v>
      </c>
      <c r="G81" s="181">
        <f t="shared" si="1"/>
        <v>0</v>
      </c>
      <c r="H81" s="187">
        <f t="shared" si="1"/>
        <v>0</v>
      </c>
    </row>
    <row r="82" spans="1:10" x14ac:dyDescent="0.35">
      <c r="A82" s="138"/>
      <c r="B82" s="97"/>
      <c r="C82" s="97" t="s">
        <v>284</v>
      </c>
      <c r="D82" s="97"/>
      <c r="E82" s="117" t="e">
        <f>E81/D81</f>
        <v>#DIV/0!</v>
      </c>
      <c r="F82" s="117" t="e">
        <f>F81/D81</f>
        <v>#DIV/0!</v>
      </c>
      <c r="G82" s="117" t="e">
        <f>G81/D81</f>
        <v>#DIV/0!</v>
      </c>
      <c r="H82" s="188" t="e">
        <f>H81/D81</f>
        <v>#DIV/0!</v>
      </c>
    </row>
    <row r="83" spans="1:10" x14ac:dyDescent="0.35">
      <c r="A83" s="138"/>
      <c r="B83" s="97"/>
      <c r="C83" s="189" t="s">
        <v>298</v>
      </c>
      <c r="D83" s="97"/>
      <c r="E83" s="118" t="e">
        <f>IF(E82&gt;=(2/3),"Yes","No")</f>
        <v>#DIV/0!</v>
      </c>
      <c r="F83" s="118" t="e">
        <f>IF(F82&gt;=(2/3),"Yes","No")</f>
        <v>#DIV/0!</v>
      </c>
      <c r="G83" s="118" t="e">
        <f>IF(G82&gt;=(2/3),"Yes","No")</f>
        <v>#DIV/0!</v>
      </c>
      <c r="H83" s="190" t="e">
        <f>IF(H82&gt;=(2/3),"Yes","No")</f>
        <v>#DIV/0!</v>
      </c>
    </row>
    <row r="84" spans="1:10" x14ac:dyDescent="0.35">
      <c r="A84" s="138"/>
      <c r="B84" s="108"/>
      <c r="C84" s="108"/>
      <c r="D84" s="108"/>
      <c r="E84" s="191" t="e">
        <f>IF(E83="No", "Note A", "Note B")</f>
        <v>#DIV/0!</v>
      </c>
      <c r="F84" s="191" t="e">
        <f>IF(F83="No", "Note A", "Note B")</f>
        <v>#DIV/0!</v>
      </c>
      <c r="G84" s="191" t="e">
        <f>IF(G83="No", "Note A", "Note B")</f>
        <v>#DIV/0!</v>
      </c>
      <c r="H84" s="192" t="e">
        <f>IF(H83="No", "Note A", "Note B")</f>
        <v>#DIV/0!</v>
      </c>
    </row>
    <row r="85" spans="1:10" x14ac:dyDescent="0.35">
      <c r="A85" s="174" t="s">
        <v>464</v>
      </c>
      <c r="B85" s="97"/>
      <c r="C85" s="97"/>
      <c r="D85" s="193"/>
      <c r="E85" s="193"/>
      <c r="F85" s="193"/>
      <c r="G85" s="193"/>
      <c r="H85" s="98"/>
    </row>
    <row r="86" spans="1:10" x14ac:dyDescent="0.35">
      <c r="A86" s="138"/>
      <c r="B86" s="113" t="s">
        <v>287</v>
      </c>
      <c r="C86" s="103"/>
      <c r="D86" s="103"/>
      <c r="E86" s="103"/>
      <c r="F86" s="103"/>
      <c r="G86" s="103"/>
      <c r="H86" s="171"/>
    </row>
    <row r="87" spans="1:10" x14ac:dyDescent="0.35">
      <c r="A87" s="138"/>
      <c r="B87" s="449"/>
      <c r="C87" s="449"/>
      <c r="D87" s="317"/>
      <c r="E87" s="318"/>
      <c r="F87" s="318"/>
      <c r="G87" s="319"/>
      <c r="H87" s="320"/>
      <c r="J87" s="176"/>
    </row>
    <row r="88" spans="1:10" x14ac:dyDescent="0.35">
      <c r="A88" s="138"/>
      <c r="B88" s="457"/>
      <c r="C88" s="458"/>
      <c r="D88" s="317"/>
      <c r="E88" s="318"/>
      <c r="F88" s="318"/>
      <c r="G88" s="319"/>
      <c r="H88" s="320"/>
      <c r="J88" s="176"/>
    </row>
    <row r="89" spans="1:10" x14ac:dyDescent="0.35">
      <c r="A89" s="138"/>
      <c r="B89" s="457"/>
      <c r="C89" s="458"/>
      <c r="D89" s="317"/>
      <c r="E89" s="318"/>
      <c r="F89" s="318"/>
      <c r="G89" s="319"/>
      <c r="H89" s="320"/>
      <c r="J89" s="176"/>
    </row>
    <row r="90" spans="1:10" x14ac:dyDescent="0.35">
      <c r="A90" s="138"/>
      <c r="B90" s="457"/>
      <c r="C90" s="458"/>
      <c r="D90" s="317"/>
      <c r="E90" s="318"/>
      <c r="F90" s="318"/>
      <c r="G90" s="319"/>
      <c r="H90" s="320"/>
      <c r="J90" s="176"/>
    </row>
    <row r="91" spans="1:10" x14ac:dyDescent="0.35">
      <c r="A91" s="138"/>
      <c r="B91" s="452" t="s">
        <v>153</v>
      </c>
      <c r="C91" s="454"/>
      <c r="D91" s="317"/>
      <c r="E91" s="318"/>
      <c r="F91" s="318"/>
      <c r="G91" s="319"/>
      <c r="H91" s="320"/>
      <c r="J91" s="176"/>
    </row>
    <row r="92" spans="1:10" x14ac:dyDescent="0.35">
      <c r="A92" s="138"/>
      <c r="B92" s="449"/>
      <c r="C92" s="449"/>
      <c r="D92" s="318"/>
      <c r="E92" s="318"/>
      <c r="F92" s="318"/>
      <c r="G92" s="321"/>
      <c r="H92" s="322"/>
    </row>
    <row r="93" spans="1:10" x14ac:dyDescent="0.35">
      <c r="A93" s="138"/>
      <c r="B93" s="113" t="s">
        <v>288</v>
      </c>
      <c r="C93" s="146"/>
      <c r="D93" s="177"/>
      <c r="E93" s="177"/>
      <c r="F93" s="177"/>
      <c r="G93" s="178"/>
      <c r="H93" s="179"/>
    </row>
    <row r="94" spans="1:10" x14ac:dyDescent="0.35">
      <c r="A94" s="138"/>
      <c r="B94" s="449"/>
      <c r="C94" s="449"/>
      <c r="D94" s="318"/>
      <c r="E94" s="318"/>
      <c r="F94" s="318"/>
      <c r="G94" s="321"/>
      <c r="H94" s="322"/>
    </row>
    <row r="95" spans="1:10" x14ac:dyDescent="0.35">
      <c r="A95" s="138"/>
      <c r="B95" s="457"/>
      <c r="C95" s="458"/>
      <c r="D95" s="318"/>
      <c r="E95" s="318"/>
      <c r="F95" s="318"/>
      <c r="G95" s="321"/>
      <c r="H95" s="322"/>
    </row>
    <row r="96" spans="1:10" x14ac:dyDescent="0.35">
      <c r="A96" s="138"/>
      <c r="B96" s="457"/>
      <c r="C96" s="458"/>
      <c r="D96" s="318"/>
      <c r="E96" s="318"/>
      <c r="F96" s="318"/>
      <c r="G96" s="321"/>
      <c r="H96" s="322"/>
    </row>
    <row r="97" spans="1:10" x14ac:dyDescent="0.35">
      <c r="A97" s="138"/>
      <c r="B97" s="457"/>
      <c r="C97" s="458"/>
      <c r="D97" s="318"/>
      <c r="E97" s="318"/>
      <c r="F97" s="318"/>
      <c r="G97" s="321"/>
      <c r="H97" s="322"/>
    </row>
    <row r="98" spans="1:10" x14ac:dyDescent="0.35">
      <c r="A98" s="138"/>
      <c r="B98" s="452" t="s">
        <v>153</v>
      </c>
      <c r="C98" s="454"/>
      <c r="D98" s="318"/>
      <c r="E98" s="318"/>
      <c r="F98" s="318"/>
      <c r="G98" s="321"/>
      <c r="H98" s="322"/>
    </row>
    <row r="99" spans="1:10" x14ac:dyDescent="0.35">
      <c r="A99" s="138"/>
      <c r="B99" s="449"/>
      <c r="C99" s="449"/>
      <c r="D99" s="318"/>
      <c r="E99" s="318"/>
      <c r="F99" s="318"/>
      <c r="G99" s="321"/>
      <c r="H99" s="322"/>
    </row>
    <row r="100" spans="1:10" x14ac:dyDescent="0.35">
      <c r="A100" s="138"/>
      <c r="B100" s="180"/>
      <c r="C100" s="153"/>
      <c r="D100" s="181">
        <f>SUM(D87:D99)</f>
        <v>0</v>
      </c>
      <c r="E100" s="182">
        <f>SUM(E87:E99)</f>
        <v>0</v>
      </c>
      <c r="F100" s="182">
        <f>SUM(F87:F99)</f>
        <v>0</v>
      </c>
      <c r="G100" s="181">
        <f>SUM(G87:G99)</f>
        <v>0</v>
      </c>
      <c r="H100" s="183">
        <f>SUM(H87:H99)</f>
        <v>0</v>
      </c>
    </row>
    <row r="101" spans="1:10" x14ac:dyDescent="0.35">
      <c r="A101" s="95" t="s">
        <v>131</v>
      </c>
      <c r="B101" s="100" t="s">
        <v>297</v>
      </c>
      <c r="C101" s="153"/>
      <c r="D101" s="184"/>
      <c r="E101" s="184"/>
      <c r="F101" s="184"/>
      <c r="G101" s="185"/>
      <c r="H101" s="186"/>
    </row>
    <row r="102" spans="1:10" x14ac:dyDescent="0.35">
      <c r="A102" s="138"/>
      <c r="B102" s="97"/>
      <c r="C102" s="97" t="s">
        <v>283</v>
      </c>
      <c r="D102" s="181">
        <f>D100</f>
        <v>0</v>
      </c>
      <c r="E102" s="182">
        <f t="shared" ref="E102:H102" si="2">E100</f>
        <v>0</v>
      </c>
      <c r="F102" s="182">
        <f t="shared" si="2"/>
        <v>0</v>
      </c>
      <c r="G102" s="181">
        <f t="shared" si="2"/>
        <v>0</v>
      </c>
      <c r="H102" s="187">
        <f t="shared" si="2"/>
        <v>0</v>
      </c>
    </row>
    <row r="103" spans="1:10" x14ac:dyDescent="0.35">
      <c r="A103" s="138"/>
      <c r="B103" s="97"/>
      <c r="C103" s="97" t="s">
        <v>284</v>
      </c>
      <c r="D103" s="97"/>
      <c r="E103" s="117" t="e">
        <f>E102/D102</f>
        <v>#DIV/0!</v>
      </c>
      <c r="F103" s="117" t="e">
        <f>F102/D102</f>
        <v>#DIV/0!</v>
      </c>
      <c r="G103" s="117" t="e">
        <f>G102/D102</f>
        <v>#DIV/0!</v>
      </c>
      <c r="H103" s="188" t="e">
        <f>H102/D102</f>
        <v>#DIV/0!</v>
      </c>
    </row>
    <row r="104" spans="1:10" x14ac:dyDescent="0.35">
      <c r="A104" s="138"/>
      <c r="B104" s="97"/>
      <c r="C104" s="189" t="s">
        <v>298</v>
      </c>
      <c r="D104" s="97"/>
      <c r="E104" s="118" t="e">
        <f>IF(E103&gt;=(2/3),"Yes","No")</f>
        <v>#DIV/0!</v>
      </c>
      <c r="F104" s="118" t="e">
        <f>IF(F103&gt;=(2/3),"Yes","No")</f>
        <v>#DIV/0!</v>
      </c>
      <c r="G104" s="118" t="e">
        <f>IF(G103&gt;=(2/3),"Yes","No")</f>
        <v>#DIV/0!</v>
      </c>
      <c r="H104" s="190" t="e">
        <f>IF(H103&gt;=(2/3),"Yes","No")</f>
        <v>#DIV/0!</v>
      </c>
    </row>
    <row r="105" spans="1:10" x14ac:dyDescent="0.35">
      <c r="A105" s="138"/>
      <c r="B105" s="108"/>
      <c r="C105" s="108"/>
      <c r="D105" s="108"/>
      <c r="E105" s="191" t="e">
        <f>IF(E104="No", "Note A", "Note B")</f>
        <v>#DIV/0!</v>
      </c>
      <c r="F105" s="191" t="e">
        <f>IF(F104="No", "Note A", "Note B")</f>
        <v>#DIV/0!</v>
      </c>
      <c r="G105" s="191" t="e">
        <f>IF(G104="No", "Note A", "Note B")</f>
        <v>#DIV/0!</v>
      </c>
      <c r="H105" s="192" t="e">
        <f>IF(H104="No", "Note A", "Note B")</f>
        <v>#DIV/0!</v>
      </c>
    </row>
    <row r="106" spans="1:10" x14ac:dyDescent="0.35">
      <c r="A106" s="174" t="s">
        <v>465</v>
      </c>
      <c r="B106" s="97"/>
      <c r="C106" s="97"/>
      <c r="D106" s="193"/>
      <c r="E106" s="193"/>
      <c r="F106" s="193"/>
      <c r="G106" s="193"/>
      <c r="H106" s="98"/>
    </row>
    <row r="107" spans="1:10" x14ac:dyDescent="0.35">
      <c r="A107" s="138"/>
      <c r="B107" s="113" t="s">
        <v>287</v>
      </c>
      <c r="C107" s="103"/>
      <c r="D107" s="103"/>
      <c r="E107" s="103"/>
      <c r="F107" s="103"/>
      <c r="G107" s="103"/>
      <c r="H107" s="171"/>
    </row>
    <row r="108" spans="1:10" x14ac:dyDescent="0.35">
      <c r="A108" s="138"/>
      <c r="B108" s="449"/>
      <c r="C108" s="449"/>
      <c r="D108" s="317"/>
      <c r="E108" s="318"/>
      <c r="F108" s="318"/>
      <c r="G108" s="319"/>
      <c r="H108" s="320"/>
      <c r="J108" s="176"/>
    </row>
    <row r="109" spans="1:10" x14ac:dyDescent="0.35">
      <c r="A109" s="138"/>
      <c r="B109" s="457"/>
      <c r="C109" s="458"/>
      <c r="D109" s="317"/>
      <c r="E109" s="318"/>
      <c r="F109" s="318"/>
      <c r="G109" s="319"/>
      <c r="H109" s="320"/>
      <c r="J109" s="176"/>
    </row>
    <row r="110" spans="1:10" x14ac:dyDescent="0.35">
      <c r="A110" s="138"/>
      <c r="B110" s="457"/>
      <c r="C110" s="458"/>
      <c r="D110" s="317"/>
      <c r="E110" s="318"/>
      <c r="F110" s="318"/>
      <c r="G110" s="319"/>
      <c r="H110" s="320"/>
      <c r="J110" s="176"/>
    </row>
    <row r="111" spans="1:10" x14ac:dyDescent="0.35">
      <c r="A111" s="138"/>
      <c r="B111" s="457"/>
      <c r="C111" s="458"/>
      <c r="D111" s="317"/>
      <c r="E111" s="318"/>
      <c r="F111" s="318"/>
      <c r="G111" s="319"/>
      <c r="H111" s="320"/>
      <c r="J111" s="176"/>
    </row>
    <row r="112" spans="1:10" x14ac:dyDescent="0.35">
      <c r="A112" s="138"/>
      <c r="B112" s="452" t="s">
        <v>153</v>
      </c>
      <c r="C112" s="454"/>
      <c r="D112" s="317"/>
      <c r="E112" s="318"/>
      <c r="F112" s="318"/>
      <c r="G112" s="319"/>
      <c r="H112" s="320"/>
      <c r="J112" s="176"/>
    </row>
    <row r="113" spans="1:8" x14ac:dyDescent="0.35">
      <c r="A113" s="138"/>
      <c r="B113" s="449"/>
      <c r="C113" s="449"/>
      <c r="D113" s="318"/>
      <c r="E113" s="318"/>
      <c r="F113" s="318"/>
      <c r="G113" s="321"/>
      <c r="H113" s="322"/>
    </row>
    <row r="114" spans="1:8" x14ac:dyDescent="0.35">
      <c r="A114" s="138"/>
      <c r="B114" s="113" t="s">
        <v>288</v>
      </c>
      <c r="C114" s="146"/>
      <c r="D114" s="177"/>
      <c r="E114" s="177"/>
      <c r="F114" s="177"/>
      <c r="G114" s="178"/>
      <c r="H114" s="179"/>
    </row>
    <row r="115" spans="1:8" x14ac:dyDescent="0.35">
      <c r="A115" s="138"/>
      <c r="B115" s="449"/>
      <c r="C115" s="449"/>
      <c r="D115" s="318"/>
      <c r="E115" s="318"/>
      <c r="F115" s="318"/>
      <c r="G115" s="321"/>
      <c r="H115" s="322"/>
    </row>
    <row r="116" spans="1:8" x14ac:dyDescent="0.35">
      <c r="A116" s="138"/>
      <c r="B116" s="457"/>
      <c r="C116" s="458"/>
      <c r="D116" s="318"/>
      <c r="E116" s="318"/>
      <c r="F116" s="318"/>
      <c r="G116" s="321"/>
      <c r="H116" s="322"/>
    </row>
    <row r="117" spans="1:8" x14ac:dyDescent="0.35">
      <c r="A117" s="138"/>
      <c r="B117" s="457"/>
      <c r="C117" s="458"/>
      <c r="D117" s="318"/>
      <c r="E117" s="318"/>
      <c r="F117" s="318"/>
      <c r="G117" s="321"/>
      <c r="H117" s="322"/>
    </row>
    <row r="118" spans="1:8" x14ac:dyDescent="0.35">
      <c r="A118" s="138"/>
      <c r="B118" s="457"/>
      <c r="C118" s="458"/>
      <c r="D118" s="318"/>
      <c r="E118" s="318"/>
      <c r="F118" s="318"/>
      <c r="G118" s="321"/>
      <c r="H118" s="322"/>
    </row>
    <row r="119" spans="1:8" x14ac:dyDescent="0.35">
      <c r="A119" s="138"/>
      <c r="B119" s="452" t="s">
        <v>153</v>
      </c>
      <c r="C119" s="454"/>
      <c r="D119" s="318"/>
      <c r="E119" s="318"/>
      <c r="F119" s="318"/>
      <c r="G119" s="321"/>
      <c r="H119" s="322"/>
    </row>
    <row r="120" spans="1:8" x14ac:dyDescent="0.35">
      <c r="A120" s="138"/>
      <c r="B120" s="449"/>
      <c r="C120" s="449"/>
      <c r="D120" s="318"/>
      <c r="E120" s="318"/>
      <c r="F120" s="318"/>
      <c r="G120" s="321"/>
      <c r="H120" s="322"/>
    </row>
    <row r="121" spans="1:8" x14ac:dyDescent="0.35">
      <c r="A121" s="138"/>
      <c r="B121" s="180"/>
      <c r="C121" s="153"/>
      <c r="D121" s="181">
        <f>SUM(D108:D120)</f>
        <v>0</v>
      </c>
      <c r="E121" s="182">
        <f>SUM(E108:E120)</f>
        <v>0</v>
      </c>
      <c r="F121" s="182">
        <f>SUM(F108:F120)</f>
        <v>0</v>
      </c>
      <c r="G121" s="181">
        <f>SUM(G108:G120)</f>
        <v>0</v>
      </c>
      <c r="H121" s="183">
        <f>SUM(H108:H120)</f>
        <v>0</v>
      </c>
    </row>
    <row r="122" spans="1:8" x14ac:dyDescent="0.35">
      <c r="A122" s="95" t="s">
        <v>131</v>
      </c>
      <c r="B122" s="100" t="s">
        <v>297</v>
      </c>
      <c r="C122" s="153"/>
      <c r="D122" s="184"/>
      <c r="E122" s="184"/>
      <c r="F122" s="184"/>
      <c r="G122" s="185"/>
      <c r="H122" s="186"/>
    </row>
    <row r="123" spans="1:8" x14ac:dyDescent="0.35">
      <c r="A123" s="138"/>
      <c r="B123" s="97"/>
      <c r="C123" s="97" t="s">
        <v>283</v>
      </c>
      <c r="D123" s="181">
        <f>D121</f>
        <v>0</v>
      </c>
      <c r="E123" s="182">
        <f t="shared" ref="E123:H123" si="3">E121</f>
        <v>0</v>
      </c>
      <c r="F123" s="182">
        <f t="shared" si="3"/>
        <v>0</v>
      </c>
      <c r="G123" s="181">
        <f t="shared" si="3"/>
        <v>0</v>
      </c>
      <c r="H123" s="187">
        <f t="shared" si="3"/>
        <v>0</v>
      </c>
    </row>
    <row r="124" spans="1:8" x14ac:dyDescent="0.35">
      <c r="A124" s="138"/>
      <c r="B124" s="97"/>
      <c r="C124" s="97" t="s">
        <v>284</v>
      </c>
      <c r="D124" s="97"/>
      <c r="E124" s="117" t="e">
        <f>E123/D123</f>
        <v>#DIV/0!</v>
      </c>
      <c r="F124" s="117" t="e">
        <f>F123/D123</f>
        <v>#DIV/0!</v>
      </c>
      <c r="G124" s="117" t="e">
        <f>G123/D123</f>
        <v>#DIV/0!</v>
      </c>
      <c r="H124" s="188" t="e">
        <f>H123/D123</f>
        <v>#DIV/0!</v>
      </c>
    </row>
    <row r="125" spans="1:8" x14ac:dyDescent="0.35">
      <c r="A125" s="138"/>
      <c r="B125" s="97"/>
      <c r="C125" s="189" t="s">
        <v>298</v>
      </c>
      <c r="D125" s="97"/>
      <c r="E125" s="118" t="e">
        <f>IF(E124&gt;=(2/3),"Yes","No")</f>
        <v>#DIV/0!</v>
      </c>
      <c r="F125" s="118" t="e">
        <f>IF(F124&gt;=(2/3),"Yes","No")</f>
        <v>#DIV/0!</v>
      </c>
      <c r="G125" s="118" t="e">
        <f>IF(G124&gt;=(2/3),"Yes","No")</f>
        <v>#DIV/0!</v>
      </c>
      <c r="H125" s="190" t="e">
        <f>IF(H124&gt;=(2/3),"Yes","No")</f>
        <v>#DIV/0!</v>
      </c>
    </row>
    <row r="126" spans="1:8" x14ac:dyDescent="0.35">
      <c r="A126" s="138"/>
      <c r="B126" s="108"/>
      <c r="C126" s="108"/>
      <c r="D126" s="108"/>
      <c r="E126" s="191" t="e">
        <f>IF(E125="No", "Note A", "Note B")</f>
        <v>#DIV/0!</v>
      </c>
      <c r="F126" s="191" t="e">
        <f>IF(F125="No", "Note A", "Note B")</f>
        <v>#DIV/0!</v>
      </c>
      <c r="G126" s="191" t="e">
        <f>IF(G125="No", "Note A", "Note B")</f>
        <v>#DIV/0!</v>
      </c>
      <c r="H126" s="192" t="e">
        <f>IF(H125="No", "Note A", "Note B")</f>
        <v>#DIV/0!</v>
      </c>
    </row>
    <row r="127" spans="1:8" x14ac:dyDescent="0.35">
      <c r="A127" s="138"/>
      <c r="B127" s="97"/>
      <c r="C127" s="97"/>
      <c r="D127" s="193"/>
      <c r="E127" s="193"/>
      <c r="F127" s="193"/>
      <c r="G127" s="193"/>
      <c r="H127" s="98"/>
    </row>
    <row r="128" spans="1:8" ht="15" customHeight="1" x14ac:dyDescent="0.35">
      <c r="A128" s="138"/>
      <c r="B128" s="194" t="s">
        <v>291</v>
      </c>
      <c r="C128" s="180" t="s">
        <v>317</v>
      </c>
      <c r="D128" s="180"/>
      <c r="E128" s="180"/>
      <c r="F128" s="180"/>
      <c r="G128" s="180"/>
      <c r="H128" s="195"/>
    </row>
    <row r="129" spans="1:8" ht="15" customHeight="1" x14ac:dyDescent="0.35">
      <c r="A129" s="138"/>
      <c r="B129" s="194" t="s">
        <v>292</v>
      </c>
      <c r="C129" s="475" t="s">
        <v>351</v>
      </c>
      <c r="D129" s="475"/>
      <c r="E129" s="475"/>
      <c r="F129" s="475"/>
      <c r="G129" s="475"/>
      <c r="H129" s="476"/>
    </row>
    <row r="130" spans="1:8" x14ac:dyDescent="0.35">
      <c r="A130" s="138"/>
      <c r="B130" s="196"/>
      <c r="C130" s="475"/>
      <c r="D130" s="475"/>
      <c r="E130" s="475"/>
      <c r="F130" s="475"/>
      <c r="G130" s="475"/>
      <c r="H130" s="476"/>
    </row>
    <row r="131" spans="1:8" x14ac:dyDescent="0.35">
      <c r="A131" s="138"/>
      <c r="B131" s="97"/>
      <c r="C131" s="97"/>
      <c r="D131" s="97"/>
      <c r="E131" s="118"/>
      <c r="F131" s="118"/>
      <c r="G131" s="118"/>
      <c r="H131" s="190"/>
    </row>
    <row r="132" spans="1:8" x14ac:dyDescent="0.35">
      <c r="A132" s="95" t="s">
        <v>132</v>
      </c>
      <c r="B132" s="100" t="s">
        <v>293</v>
      </c>
      <c r="C132" s="97"/>
      <c r="D132" s="97"/>
      <c r="E132" s="118"/>
      <c r="F132" s="118"/>
      <c r="G132" s="118"/>
      <c r="H132" s="190"/>
    </row>
    <row r="133" spans="1:8" x14ac:dyDescent="0.35">
      <c r="A133" s="138"/>
      <c r="B133" s="464" t="s">
        <v>301</v>
      </c>
      <c r="C133" s="464"/>
      <c r="D133" s="464"/>
      <c r="E133" s="464"/>
      <c r="F133" s="464"/>
      <c r="G133" s="464"/>
      <c r="H133" s="465"/>
    </row>
    <row r="134" spans="1:8" x14ac:dyDescent="0.35">
      <c r="A134" s="95"/>
      <c r="B134" s="464"/>
      <c r="C134" s="464"/>
      <c r="D134" s="464"/>
      <c r="E134" s="464"/>
      <c r="F134" s="464"/>
      <c r="G134" s="464"/>
      <c r="H134" s="465"/>
    </row>
    <row r="135" spans="1:8" x14ac:dyDescent="0.35">
      <c r="A135" s="95"/>
      <c r="B135" s="464"/>
      <c r="C135" s="464"/>
      <c r="D135" s="464"/>
      <c r="E135" s="464"/>
      <c r="F135" s="464"/>
      <c r="G135" s="464"/>
      <c r="H135" s="465"/>
    </row>
    <row r="136" spans="1:8" x14ac:dyDescent="0.35">
      <c r="A136" s="95"/>
      <c r="B136" s="97"/>
      <c r="C136" s="97"/>
      <c r="D136" s="97"/>
      <c r="E136" s="118"/>
      <c r="F136" s="118"/>
      <c r="G136" s="118"/>
      <c r="H136" s="190"/>
    </row>
    <row r="137" spans="1:8" x14ac:dyDescent="0.35">
      <c r="A137" s="95"/>
      <c r="B137" s="464" t="s">
        <v>334</v>
      </c>
      <c r="C137" s="464"/>
      <c r="D137" s="464"/>
      <c r="E137" s="464"/>
      <c r="F137" s="464"/>
      <c r="G137" s="464"/>
      <c r="H137" s="465"/>
    </row>
    <row r="138" spans="1:8" x14ac:dyDescent="0.35">
      <c r="A138" s="95"/>
      <c r="B138" s="464"/>
      <c r="C138" s="464"/>
      <c r="D138" s="464"/>
      <c r="E138" s="464"/>
      <c r="F138" s="464"/>
      <c r="G138" s="464"/>
      <c r="H138" s="465"/>
    </row>
    <row r="139" spans="1:8" x14ac:dyDescent="0.35">
      <c r="A139" s="95"/>
      <c r="B139" s="464"/>
      <c r="C139" s="464"/>
      <c r="D139" s="464"/>
      <c r="E139" s="464"/>
      <c r="F139" s="464"/>
      <c r="G139" s="464"/>
      <c r="H139" s="465"/>
    </row>
    <row r="140" spans="1:8" x14ac:dyDescent="0.35">
      <c r="A140" s="95"/>
      <c r="B140" s="464"/>
      <c r="C140" s="464"/>
      <c r="D140" s="464"/>
      <c r="E140" s="464"/>
      <c r="F140" s="464"/>
      <c r="G140" s="464"/>
      <c r="H140" s="465"/>
    </row>
    <row r="141" spans="1:8" x14ac:dyDescent="0.35">
      <c r="A141" s="95"/>
      <c r="B141" s="464"/>
      <c r="C141" s="464"/>
      <c r="D141" s="464"/>
      <c r="E141" s="464"/>
      <c r="F141" s="464"/>
      <c r="G141" s="464"/>
      <c r="H141" s="465"/>
    </row>
    <row r="142" spans="1:8" x14ac:dyDescent="0.35">
      <c r="A142" s="95"/>
      <c r="B142" s="97"/>
      <c r="C142" s="97"/>
      <c r="D142" s="97"/>
      <c r="E142" s="118"/>
      <c r="F142" s="118"/>
      <c r="G142" s="118"/>
      <c r="H142" s="190"/>
    </row>
    <row r="143" spans="1:8" x14ac:dyDescent="0.35">
      <c r="A143" s="95"/>
      <c r="B143" s="100" t="s">
        <v>413</v>
      </c>
      <c r="C143" s="97"/>
      <c r="D143" s="483"/>
      <c r="E143" s="483"/>
      <c r="F143" s="483"/>
      <c r="G143" s="483"/>
      <c r="H143" s="484"/>
    </row>
    <row r="144" spans="1:8" x14ac:dyDescent="0.35">
      <c r="A144" s="95"/>
      <c r="B144" s="97"/>
      <c r="C144" s="97"/>
      <c r="D144" s="101"/>
      <c r="E144" s="197"/>
      <c r="F144" s="197"/>
      <c r="G144" s="197"/>
      <c r="H144" s="198"/>
    </row>
    <row r="145" spans="1:8" x14ac:dyDescent="0.35">
      <c r="A145" s="95"/>
      <c r="B145" s="97"/>
      <c r="C145" s="97"/>
      <c r="D145" s="101" t="s">
        <v>302</v>
      </c>
      <c r="E145" s="197" t="s">
        <v>295</v>
      </c>
      <c r="F145" s="197" t="s">
        <v>300</v>
      </c>
      <c r="G145" s="197"/>
      <c r="H145" s="198"/>
    </row>
    <row r="146" spans="1:8" x14ac:dyDescent="0.35">
      <c r="A146" s="95"/>
      <c r="B146" s="199" t="s">
        <v>294</v>
      </c>
      <c r="C146" s="108"/>
      <c r="D146" s="200" t="s">
        <v>303</v>
      </c>
      <c r="E146" s="201" t="s">
        <v>296</v>
      </c>
      <c r="F146" s="201" t="s">
        <v>299</v>
      </c>
      <c r="G146" s="479" t="s">
        <v>304</v>
      </c>
      <c r="H146" s="480"/>
    </row>
    <row r="147" spans="1:8" x14ac:dyDescent="0.35">
      <c r="A147" s="95"/>
      <c r="B147" s="189" t="s">
        <v>493</v>
      </c>
      <c r="C147" s="97" t="s">
        <v>350</v>
      </c>
      <c r="D147" s="97"/>
      <c r="E147" s="118"/>
      <c r="F147" s="97"/>
      <c r="G147" s="118"/>
      <c r="H147" s="190"/>
    </row>
    <row r="148" spans="1:8" x14ac:dyDescent="0.35">
      <c r="A148" s="95"/>
      <c r="B148" s="97"/>
      <c r="C148" s="202" t="str">
        <f>IF(E62="Yes", "Complete Analysis", "N/A - Do Not Complete")</f>
        <v>N/A - Do Not Complete</v>
      </c>
      <c r="D148" s="323"/>
      <c r="E148" s="318"/>
      <c r="F148" s="117" t="e">
        <f>E148/E154</f>
        <v>#DIV/0!</v>
      </c>
      <c r="G148" s="473"/>
      <c r="H148" s="474"/>
    </row>
    <row r="149" spans="1:8" x14ac:dyDescent="0.35">
      <c r="A149" s="95"/>
      <c r="B149" s="97"/>
      <c r="C149" s="97"/>
      <c r="D149" s="323"/>
      <c r="E149" s="318"/>
      <c r="F149" s="117" t="e">
        <f>E149/E154</f>
        <v>#DIV/0!</v>
      </c>
      <c r="G149" s="473"/>
      <c r="H149" s="474"/>
    </row>
    <row r="150" spans="1:8" x14ac:dyDescent="0.35">
      <c r="A150" s="95"/>
      <c r="B150" s="97"/>
      <c r="C150" s="97"/>
      <c r="D150" s="323"/>
      <c r="E150" s="318"/>
      <c r="F150" s="117" t="e">
        <f>E150/E154</f>
        <v>#DIV/0!</v>
      </c>
      <c r="G150" s="473"/>
      <c r="H150" s="474"/>
    </row>
    <row r="151" spans="1:8" x14ac:dyDescent="0.35">
      <c r="A151" s="95"/>
      <c r="B151" s="97"/>
      <c r="C151" s="97"/>
      <c r="D151" s="323"/>
      <c r="E151" s="318"/>
      <c r="F151" s="117" t="e">
        <f>E151/E154</f>
        <v>#DIV/0!</v>
      </c>
      <c r="G151" s="473"/>
      <c r="H151" s="474"/>
    </row>
    <row r="152" spans="1:8" x14ac:dyDescent="0.35">
      <c r="A152" s="95"/>
      <c r="B152" s="97"/>
      <c r="C152" s="97"/>
      <c r="D152" s="323"/>
      <c r="E152" s="318"/>
      <c r="F152" s="117" t="e">
        <f>E152/E154</f>
        <v>#DIV/0!</v>
      </c>
      <c r="G152" s="473"/>
      <c r="H152" s="474"/>
    </row>
    <row r="153" spans="1:8" x14ac:dyDescent="0.35">
      <c r="A153" s="95"/>
      <c r="B153" s="97"/>
      <c r="C153" s="97"/>
      <c r="D153" s="324"/>
      <c r="E153" s="325"/>
      <c r="F153" s="117" t="e">
        <f>E153/E154</f>
        <v>#DIV/0!</v>
      </c>
      <c r="G153" s="477"/>
      <c r="H153" s="478"/>
    </row>
    <row r="154" spans="1:8" x14ac:dyDescent="0.35">
      <c r="A154" s="95"/>
      <c r="B154" s="97"/>
      <c r="C154" s="203"/>
      <c r="D154" s="203" t="s">
        <v>352</v>
      </c>
      <c r="E154" s="204">
        <f>SUM(E148:E153)</f>
        <v>0</v>
      </c>
      <c r="F154" s="118"/>
      <c r="G154" s="205" t="s">
        <v>305</v>
      </c>
      <c r="H154" s="326"/>
    </row>
    <row r="155" spans="1:8" x14ac:dyDescent="0.35">
      <c r="A155" s="95"/>
      <c r="B155" s="97"/>
      <c r="C155" s="97"/>
      <c r="D155" s="97"/>
      <c r="E155" s="118"/>
      <c r="F155" s="118"/>
      <c r="G155" s="118"/>
      <c r="H155" s="190"/>
    </row>
    <row r="156" spans="1:8" x14ac:dyDescent="0.35">
      <c r="A156" s="95"/>
      <c r="B156" s="97" t="s">
        <v>493</v>
      </c>
      <c r="C156" s="97" t="s">
        <v>148</v>
      </c>
      <c r="D156" s="97"/>
      <c r="E156" s="118"/>
      <c r="F156" s="118"/>
      <c r="G156" s="118"/>
      <c r="H156" s="190"/>
    </row>
    <row r="157" spans="1:8" x14ac:dyDescent="0.35">
      <c r="A157" s="95"/>
      <c r="B157" s="97"/>
      <c r="C157" s="202" t="str">
        <f>IF(F62="Yes", "Complete Analysis", "N/A - Do Not Complete")</f>
        <v>N/A - Do Not Complete</v>
      </c>
      <c r="D157" s="323"/>
      <c r="E157" s="318"/>
      <c r="F157" s="117" t="e">
        <f>E157/E163</f>
        <v>#DIV/0!</v>
      </c>
      <c r="G157" s="473"/>
      <c r="H157" s="474"/>
    </row>
    <row r="158" spans="1:8" x14ac:dyDescent="0.35">
      <c r="A158" s="95"/>
      <c r="B158" s="97"/>
      <c r="C158" s="97"/>
      <c r="D158" s="323"/>
      <c r="E158" s="318"/>
      <c r="F158" s="117" t="e">
        <f>E158/E163</f>
        <v>#DIV/0!</v>
      </c>
      <c r="G158" s="473"/>
      <c r="H158" s="474"/>
    </row>
    <row r="159" spans="1:8" x14ac:dyDescent="0.35">
      <c r="A159" s="95"/>
      <c r="B159" s="97"/>
      <c r="C159" s="97"/>
      <c r="D159" s="323"/>
      <c r="E159" s="318"/>
      <c r="F159" s="117" t="e">
        <f>E159/E163</f>
        <v>#DIV/0!</v>
      </c>
      <c r="G159" s="473"/>
      <c r="H159" s="474"/>
    </row>
    <row r="160" spans="1:8" x14ac:dyDescent="0.35">
      <c r="A160" s="95"/>
      <c r="B160" s="97"/>
      <c r="C160" s="97"/>
      <c r="D160" s="323"/>
      <c r="E160" s="318"/>
      <c r="F160" s="117" t="e">
        <f>E160/E163</f>
        <v>#DIV/0!</v>
      </c>
      <c r="G160" s="473"/>
      <c r="H160" s="474"/>
    </row>
    <row r="161" spans="1:10" x14ac:dyDescent="0.35">
      <c r="A161" s="95"/>
      <c r="B161" s="97"/>
      <c r="C161" s="97"/>
      <c r="D161" s="323"/>
      <c r="E161" s="318"/>
      <c r="F161" s="117" t="e">
        <f>E161/E163</f>
        <v>#DIV/0!</v>
      </c>
      <c r="G161" s="473"/>
      <c r="H161" s="474"/>
    </row>
    <row r="162" spans="1:10" x14ac:dyDescent="0.35">
      <c r="A162" s="95"/>
      <c r="B162" s="97"/>
      <c r="C162" s="97"/>
      <c r="D162" s="324"/>
      <c r="E162" s="325"/>
      <c r="F162" s="117" t="e">
        <f>E162/E163</f>
        <v>#DIV/0!</v>
      </c>
      <c r="G162" s="477"/>
      <c r="H162" s="478"/>
    </row>
    <row r="163" spans="1:10" x14ac:dyDescent="0.35">
      <c r="A163" s="95"/>
      <c r="B163" s="97"/>
      <c r="C163" s="97"/>
      <c r="D163" s="203" t="s">
        <v>306</v>
      </c>
      <c r="E163" s="204">
        <f>SUM(E157:E162)</f>
        <v>0</v>
      </c>
      <c r="F163" s="118"/>
      <c r="G163" s="205" t="s">
        <v>305</v>
      </c>
      <c r="H163" s="329"/>
    </row>
    <row r="164" spans="1:10" x14ac:dyDescent="0.35">
      <c r="A164" s="95"/>
      <c r="B164" s="97"/>
      <c r="C164" s="97"/>
      <c r="D164" s="203"/>
      <c r="E164" s="177"/>
      <c r="F164" s="118"/>
      <c r="G164" s="205"/>
      <c r="H164" s="206"/>
    </row>
    <row r="165" spans="1:10" x14ac:dyDescent="0.35">
      <c r="A165" s="138"/>
      <c r="B165" s="97" t="s">
        <v>493</v>
      </c>
      <c r="C165" s="97" t="s">
        <v>494</v>
      </c>
      <c r="D165" s="97"/>
      <c r="E165" s="118"/>
      <c r="F165" s="118"/>
      <c r="G165" s="118"/>
      <c r="H165" s="190"/>
      <c r="J165" s="176"/>
    </row>
    <row r="166" spans="1:10" x14ac:dyDescent="0.35">
      <c r="A166" s="138"/>
      <c r="B166" s="97"/>
      <c r="C166" s="202" t="str">
        <f>IF(G62="Yes", "Complete Analysis", "N/A - Do Not Complete")</f>
        <v>N/A - Do Not Complete</v>
      </c>
      <c r="D166" s="323" t="s">
        <v>687</v>
      </c>
      <c r="E166" s="317">
        <v>0</v>
      </c>
      <c r="F166" s="117" t="e">
        <f>E166/$E$170</f>
        <v>#DIV/0!</v>
      </c>
      <c r="G166" s="473" t="s">
        <v>14</v>
      </c>
      <c r="H166" s="474"/>
      <c r="J166" s="176"/>
    </row>
    <row r="167" spans="1:10" x14ac:dyDescent="0.35">
      <c r="A167" s="138"/>
      <c r="B167" s="97"/>
      <c r="C167" s="97"/>
      <c r="D167" s="323"/>
      <c r="E167" s="317"/>
      <c r="F167" s="117" t="e">
        <f>E167/$E$170</f>
        <v>#DIV/0!</v>
      </c>
      <c r="G167" s="473"/>
      <c r="H167" s="474"/>
      <c r="J167" s="176"/>
    </row>
    <row r="168" spans="1:10" x14ac:dyDescent="0.35">
      <c r="A168" s="138"/>
      <c r="B168" s="97"/>
      <c r="C168" s="97"/>
      <c r="D168" s="327"/>
      <c r="E168" s="328"/>
      <c r="F168" s="117" t="e">
        <f>E168/$E$170</f>
        <v>#DIV/0!</v>
      </c>
      <c r="G168" s="473"/>
      <c r="H168" s="474"/>
    </row>
    <row r="169" spans="1:10" x14ac:dyDescent="0.35">
      <c r="A169" s="138"/>
      <c r="B169" s="97"/>
      <c r="C169" s="97"/>
      <c r="D169" s="324"/>
      <c r="E169" s="328"/>
      <c r="F169" s="117" t="e">
        <f>E169/$E$170</f>
        <v>#DIV/0!</v>
      </c>
      <c r="G169" s="477"/>
      <c r="H169" s="478"/>
    </row>
    <row r="170" spans="1:10" x14ac:dyDescent="0.35">
      <c r="A170" s="138"/>
      <c r="B170" s="97"/>
      <c r="C170" s="97"/>
      <c r="D170" s="203" t="s">
        <v>307</v>
      </c>
      <c r="E170" s="207">
        <f>SUM(E166:E169)</f>
        <v>0</v>
      </c>
      <c r="F170" s="118"/>
      <c r="G170" s="205" t="s">
        <v>305</v>
      </c>
      <c r="H170" s="329"/>
    </row>
    <row r="171" spans="1:10" x14ac:dyDescent="0.35">
      <c r="A171" s="138"/>
      <c r="B171" s="97"/>
      <c r="C171" s="97"/>
      <c r="D171" s="97"/>
      <c r="E171" s="118"/>
      <c r="F171" s="118"/>
      <c r="G171" s="118"/>
      <c r="H171" s="190"/>
    </row>
    <row r="172" spans="1:10" x14ac:dyDescent="0.35">
      <c r="A172" s="138"/>
      <c r="B172" s="97" t="s">
        <v>493</v>
      </c>
      <c r="C172" s="97" t="s">
        <v>515</v>
      </c>
      <c r="D172" s="97"/>
      <c r="E172" s="118"/>
      <c r="F172" s="118"/>
      <c r="G172" s="118"/>
      <c r="H172" s="190"/>
      <c r="J172" s="176"/>
    </row>
    <row r="173" spans="1:10" x14ac:dyDescent="0.35">
      <c r="A173" s="138"/>
      <c r="B173" s="97"/>
      <c r="C173" s="202" t="e">
        <f>IF(G83="Yes", "Complete Analysis", "N/A - Do Not Complete")</f>
        <v>#DIV/0!</v>
      </c>
      <c r="D173" s="323"/>
      <c r="E173" s="317"/>
      <c r="F173" s="117" t="e">
        <f>E173/$E$177</f>
        <v>#DIV/0!</v>
      </c>
      <c r="G173" s="473"/>
      <c r="H173" s="474"/>
      <c r="J173" s="176"/>
    </row>
    <row r="174" spans="1:10" x14ac:dyDescent="0.35">
      <c r="A174" s="138"/>
      <c r="B174" s="97"/>
      <c r="C174" s="97"/>
      <c r="D174" s="323"/>
      <c r="E174" s="317"/>
      <c r="F174" s="117" t="e">
        <f>E174/$E$177</f>
        <v>#DIV/0!</v>
      </c>
      <c r="G174" s="473"/>
      <c r="H174" s="474"/>
      <c r="J174" s="176"/>
    </row>
    <row r="175" spans="1:10" x14ac:dyDescent="0.35">
      <c r="A175" s="138"/>
      <c r="B175" s="97"/>
      <c r="C175" s="97"/>
      <c r="D175" s="327"/>
      <c r="E175" s="328"/>
      <c r="F175" s="117" t="e">
        <f>E175/$E$177</f>
        <v>#DIV/0!</v>
      </c>
      <c r="G175" s="473"/>
      <c r="H175" s="474"/>
      <c r="J175" s="176"/>
    </row>
    <row r="176" spans="1:10" x14ac:dyDescent="0.35">
      <c r="A176" s="138"/>
      <c r="B176" s="97"/>
      <c r="C176" s="97"/>
      <c r="D176" s="324"/>
      <c r="E176" s="328"/>
      <c r="F176" s="117" t="e">
        <f>E176/$E$177</f>
        <v>#DIV/0!</v>
      </c>
      <c r="G176" s="477"/>
      <c r="H176" s="478"/>
      <c r="J176" s="176"/>
    </row>
    <row r="177" spans="1:10" x14ac:dyDescent="0.35">
      <c r="A177" s="138"/>
      <c r="B177" s="97"/>
      <c r="C177" s="97"/>
      <c r="D177" s="203" t="s">
        <v>307</v>
      </c>
      <c r="E177" s="207">
        <f>SUM(E173:E176)</f>
        <v>0</v>
      </c>
      <c r="F177" s="118"/>
      <c r="G177" s="205" t="s">
        <v>305</v>
      </c>
      <c r="H177" s="329"/>
      <c r="J177" s="176"/>
    </row>
    <row r="178" spans="1:10" x14ac:dyDescent="0.35">
      <c r="A178" s="138"/>
      <c r="B178" s="97"/>
      <c r="C178" s="97"/>
      <c r="D178" s="97"/>
      <c r="E178" s="118"/>
      <c r="F178" s="118"/>
      <c r="G178" s="118"/>
      <c r="H178" s="190"/>
      <c r="J178" s="176"/>
    </row>
    <row r="179" spans="1:10" x14ac:dyDescent="0.35">
      <c r="A179" s="138"/>
      <c r="B179" s="97" t="s">
        <v>493</v>
      </c>
      <c r="C179" s="97" t="s">
        <v>516</v>
      </c>
      <c r="D179" s="97"/>
      <c r="E179" s="118"/>
      <c r="F179" s="118"/>
      <c r="G179" s="118"/>
      <c r="H179" s="190"/>
      <c r="J179" s="176"/>
    </row>
    <row r="180" spans="1:10" x14ac:dyDescent="0.35">
      <c r="A180" s="138"/>
      <c r="B180" s="97"/>
      <c r="C180" s="202" t="e">
        <f>IF(G104="Yes", "Complete Analysis", "N/A - Do Not Complete")</f>
        <v>#DIV/0!</v>
      </c>
      <c r="D180" s="323"/>
      <c r="E180" s="317"/>
      <c r="F180" s="117" t="e">
        <f>E180/$E$184</f>
        <v>#DIV/0!</v>
      </c>
      <c r="G180" s="473"/>
      <c r="H180" s="474"/>
      <c r="J180" s="176"/>
    </row>
    <row r="181" spans="1:10" x14ac:dyDescent="0.35">
      <c r="A181" s="138"/>
      <c r="B181" s="97"/>
      <c r="C181" s="97"/>
      <c r="D181" s="323"/>
      <c r="E181" s="317"/>
      <c r="F181" s="117" t="e">
        <f>E181/$E$184</f>
        <v>#DIV/0!</v>
      </c>
      <c r="G181" s="473"/>
      <c r="H181" s="474"/>
      <c r="J181" s="176"/>
    </row>
    <row r="182" spans="1:10" x14ac:dyDescent="0.35">
      <c r="A182" s="138"/>
      <c r="B182" s="97"/>
      <c r="C182" s="97"/>
      <c r="D182" s="323"/>
      <c r="E182" s="317"/>
      <c r="F182" s="117" t="e">
        <f>E182/$E$184</f>
        <v>#DIV/0!</v>
      </c>
      <c r="G182" s="473"/>
      <c r="H182" s="474"/>
      <c r="J182" s="176"/>
    </row>
    <row r="183" spans="1:10" x14ac:dyDescent="0.35">
      <c r="A183" s="138"/>
      <c r="B183" s="97"/>
      <c r="C183" s="97"/>
      <c r="D183" s="324"/>
      <c r="E183" s="328"/>
      <c r="F183" s="117" t="e">
        <f>E183/$E$184</f>
        <v>#DIV/0!</v>
      </c>
      <c r="G183" s="477"/>
      <c r="H183" s="478"/>
      <c r="J183" s="176"/>
    </row>
    <row r="184" spans="1:10" x14ac:dyDescent="0.35">
      <c r="A184" s="138"/>
      <c r="B184" s="97"/>
      <c r="C184" s="97"/>
      <c r="D184" s="203" t="s">
        <v>307</v>
      </c>
      <c r="E184" s="207">
        <f>SUM(E180:E183)</f>
        <v>0</v>
      </c>
      <c r="F184" s="118"/>
      <c r="G184" s="205" t="s">
        <v>305</v>
      </c>
      <c r="H184" s="329"/>
      <c r="J184" s="176"/>
    </row>
    <row r="185" spans="1:10" x14ac:dyDescent="0.35">
      <c r="A185" s="138"/>
      <c r="B185" s="97"/>
      <c r="C185" s="97"/>
      <c r="D185" s="97"/>
      <c r="E185" s="118"/>
      <c r="F185" s="118"/>
      <c r="G185" s="118"/>
      <c r="H185" s="190"/>
      <c r="J185" s="176"/>
    </row>
    <row r="186" spans="1:10" x14ac:dyDescent="0.35">
      <c r="A186" s="138"/>
      <c r="B186" s="97" t="s">
        <v>493</v>
      </c>
      <c r="C186" s="97" t="s">
        <v>517</v>
      </c>
      <c r="D186" s="97"/>
      <c r="E186" s="118"/>
      <c r="F186" s="118"/>
      <c r="G186" s="118"/>
      <c r="H186" s="190"/>
      <c r="J186" s="176"/>
    </row>
    <row r="187" spans="1:10" x14ac:dyDescent="0.35">
      <c r="A187" s="138"/>
      <c r="B187" s="97"/>
      <c r="C187" s="202" t="e">
        <f>IF(G125="Yes", "Complete Analysis", "N/A - Do Not Complete")</f>
        <v>#DIV/0!</v>
      </c>
      <c r="D187" s="323"/>
      <c r="E187" s="317"/>
      <c r="F187" s="117" t="e">
        <f>E187/$E$192</f>
        <v>#DIV/0!</v>
      </c>
      <c r="G187" s="473"/>
      <c r="H187" s="474"/>
      <c r="J187" s="176"/>
    </row>
    <row r="188" spans="1:10" x14ac:dyDescent="0.35">
      <c r="A188" s="138"/>
      <c r="B188" s="97"/>
      <c r="C188" s="97"/>
      <c r="D188" s="323"/>
      <c r="E188" s="317"/>
      <c r="F188" s="117" t="e">
        <f>E188/$E$192</f>
        <v>#DIV/0!</v>
      </c>
      <c r="G188" s="473"/>
      <c r="H188" s="474"/>
    </row>
    <row r="189" spans="1:10" x14ac:dyDescent="0.35">
      <c r="A189" s="138"/>
      <c r="B189" s="97"/>
      <c r="C189" s="97"/>
      <c r="D189" s="323"/>
      <c r="E189" s="317"/>
      <c r="F189" s="117" t="e">
        <f>E189/$E$192</f>
        <v>#DIV/0!</v>
      </c>
      <c r="G189" s="473"/>
      <c r="H189" s="474"/>
    </row>
    <row r="190" spans="1:10" x14ac:dyDescent="0.35">
      <c r="A190" s="138"/>
      <c r="B190" s="97"/>
      <c r="C190" s="97"/>
      <c r="D190" s="327"/>
      <c r="E190" s="328"/>
      <c r="F190" s="117" t="e">
        <f>E190/$E$192</f>
        <v>#DIV/0!</v>
      </c>
      <c r="G190" s="473"/>
      <c r="H190" s="474"/>
    </row>
    <row r="191" spans="1:10" x14ac:dyDescent="0.35">
      <c r="A191" s="138"/>
      <c r="B191" s="97"/>
      <c r="C191" s="97"/>
      <c r="D191" s="324"/>
      <c r="E191" s="328"/>
      <c r="F191" s="117" t="e">
        <f>E191/$E$192</f>
        <v>#DIV/0!</v>
      </c>
      <c r="G191" s="477"/>
      <c r="H191" s="478"/>
    </row>
    <row r="192" spans="1:10" x14ac:dyDescent="0.35">
      <c r="A192" s="138"/>
      <c r="B192" s="97"/>
      <c r="C192" s="97"/>
      <c r="D192" s="203" t="s">
        <v>307</v>
      </c>
      <c r="E192" s="207">
        <f>SUM(E187:E191)</f>
        <v>0</v>
      </c>
      <c r="F192" s="118"/>
      <c r="G192" s="205" t="s">
        <v>305</v>
      </c>
      <c r="H192" s="329"/>
    </row>
    <row r="193" spans="1:9" x14ac:dyDescent="0.35">
      <c r="A193" s="138"/>
      <c r="B193" s="97"/>
      <c r="C193" s="97"/>
      <c r="D193" s="97"/>
      <c r="E193" s="118"/>
      <c r="F193" s="118"/>
      <c r="G193" s="118"/>
      <c r="H193" s="190"/>
    </row>
    <row r="194" spans="1:9" x14ac:dyDescent="0.35">
      <c r="A194" s="138"/>
      <c r="B194" s="97" t="s">
        <v>493</v>
      </c>
      <c r="C194" s="97" t="s">
        <v>495</v>
      </c>
      <c r="D194" s="97"/>
      <c r="E194" s="118"/>
      <c r="F194" s="118"/>
      <c r="G194" s="118"/>
      <c r="H194" s="190"/>
    </row>
    <row r="195" spans="1:9" x14ac:dyDescent="0.35">
      <c r="A195" s="138"/>
      <c r="B195" s="97"/>
      <c r="C195" s="202" t="str">
        <f>IF(H62="Yes", "Complete Analysis", "N/A - Do Not Complete")</f>
        <v>N/A - Do Not Complete</v>
      </c>
      <c r="D195" s="330"/>
      <c r="E195" s="317"/>
      <c r="F195" s="117" t="e">
        <f>E195/E197</f>
        <v>#DIV/0!</v>
      </c>
      <c r="G195" s="473"/>
      <c r="H195" s="474"/>
    </row>
    <row r="196" spans="1:9" x14ac:dyDescent="0.35">
      <c r="A196" s="138"/>
      <c r="B196" s="97"/>
      <c r="C196" s="202"/>
      <c r="D196" s="324"/>
      <c r="E196" s="328"/>
      <c r="F196" s="117" t="e">
        <f>E196/E197</f>
        <v>#DIV/0!</v>
      </c>
      <c r="G196" s="477"/>
      <c r="H196" s="478"/>
    </row>
    <row r="197" spans="1:9" x14ac:dyDescent="0.35">
      <c r="A197" s="138"/>
      <c r="B197" s="97"/>
      <c r="C197" s="202"/>
      <c r="D197" s="203" t="s">
        <v>308</v>
      </c>
      <c r="E197" s="207">
        <f>SUM(E195:E196)</f>
        <v>0</v>
      </c>
      <c r="F197" s="117"/>
      <c r="G197" s="205" t="s">
        <v>305</v>
      </c>
      <c r="H197" s="331"/>
    </row>
    <row r="198" spans="1:9" ht="15" thickBot="1" x14ac:dyDescent="0.4">
      <c r="A198" s="154"/>
      <c r="B198" s="122"/>
      <c r="C198" s="208"/>
      <c r="D198" s="209"/>
      <c r="E198" s="209"/>
      <c r="F198" s="210"/>
      <c r="G198" s="123"/>
      <c r="H198" s="211"/>
    </row>
    <row r="199" spans="1:9" ht="15" thickBot="1" x14ac:dyDescent="0.4">
      <c r="A199" s="97"/>
      <c r="B199" s="97"/>
      <c r="C199" s="202"/>
      <c r="D199" s="97"/>
      <c r="E199" s="177"/>
      <c r="F199" s="118"/>
      <c r="G199" s="118"/>
      <c r="H199" s="118"/>
      <c r="I199" s="97"/>
    </row>
    <row r="200" spans="1:9" ht="16" thickBot="1" x14ac:dyDescent="0.4">
      <c r="A200" s="436" t="s">
        <v>385</v>
      </c>
      <c r="B200" s="437"/>
      <c r="C200" s="437"/>
      <c r="D200" s="437"/>
      <c r="E200" s="437"/>
      <c r="F200" s="437"/>
      <c r="G200" s="437"/>
      <c r="H200" s="438"/>
    </row>
    <row r="201" spans="1:9" x14ac:dyDescent="0.35">
      <c r="A201" s="95" t="s">
        <v>134</v>
      </c>
      <c r="B201" s="462" t="s">
        <v>335</v>
      </c>
      <c r="C201" s="462"/>
      <c r="D201" s="462"/>
      <c r="E201" s="462"/>
      <c r="F201" s="462"/>
      <c r="G201" s="462"/>
      <c r="H201" s="463"/>
    </row>
    <row r="202" spans="1:9" x14ac:dyDescent="0.35">
      <c r="A202" s="95"/>
      <c r="B202" s="464"/>
      <c r="C202" s="464"/>
      <c r="D202" s="464"/>
      <c r="E202" s="464"/>
      <c r="F202" s="464"/>
      <c r="G202" s="464"/>
      <c r="H202" s="465"/>
    </row>
    <row r="203" spans="1:9" x14ac:dyDescent="0.35">
      <c r="A203" s="138"/>
      <c r="B203" s="97"/>
      <c r="C203" s="97"/>
      <c r="D203" s="97"/>
      <c r="E203" s="97"/>
      <c r="F203" s="97"/>
      <c r="G203" s="97"/>
      <c r="H203" s="98"/>
    </row>
    <row r="204" spans="1:9" x14ac:dyDescent="0.35">
      <c r="A204" s="95"/>
      <c r="B204" s="100" t="s">
        <v>413</v>
      </c>
      <c r="C204" s="97"/>
      <c r="D204" s="450"/>
      <c r="E204" s="450"/>
      <c r="F204" s="450"/>
      <c r="G204" s="450"/>
      <c r="H204" s="451"/>
    </row>
    <row r="205" spans="1:9" x14ac:dyDescent="0.35">
      <c r="A205" s="95"/>
      <c r="B205" s="97"/>
      <c r="C205" s="169"/>
      <c r="D205" s="169"/>
      <c r="E205" s="169"/>
      <c r="F205" s="169"/>
      <c r="G205" s="169"/>
      <c r="H205" s="170"/>
    </row>
    <row r="206" spans="1:9" x14ac:dyDescent="0.35">
      <c r="A206" s="138"/>
      <c r="B206" s="97"/>
      <c r="C206" s="97"/>
      <c r="D206" s="97"/>
      <c r="E206" s="466" t="s">
        <v>290</v>
      </c>
      <c r="F206" s="466"/>
      <c r="G206" s="466"/>
      <c r="H206" s="467"/>
    </row>
    <row r="207" spans="1:9" x14ac:dyDescent="0.35">
      <c r="A207" s="138"/>
      <c r="B207" s="97"/>
      <c r="C207" s="97"/>
      <c r="D207" s="97"/>
      <c r="E207" s="103" t="s">
        <v>138</v>
      </c>
      <c r="F207" s="103" t="s">
        <v>138</v>
      </c>
      <c r="G207" s="103" t="s">
        <v>138</v>
      </c>
      <c r="H207" s="171" t="s">
        <v>138</v>
      </c>
    </row>
    <row r="208" spans="1:9" x14ac:dyDescent="0.35">
      <c r="A208" s="138"/>
      <c r="B208" s="106" t="s">
        <v>194</v>
      </c>
      <c r="C208" s="107"/>
      <c r="D208" s="108"/>
      <c r="E208" s="107" t="s">
        <v>350</v>
      </c>
      <c r="F208" s="107" t="s">
        <v>148</v>
      </c>
      <c r="G208" s="107" t="s">
        <v>285</v>
      </c>
      <c r="H208" s="172" t="s">
        <v>286</v>
      </c>
    </row>
    <row r="209" spans="1:10" ht="22.15" customHeight="1" x14ac:dyDescent="0.35">
      <c r="A209" s="138"/>
      <c r="B209" s="113" t="s">
        <v>287</v>
      </c>
      <c r="C209" s="103"/>
      <c r="D209" s="103"/>
      <c r="E209" s="103"/>
      <c r="F209" s="103"/>
      <c r="G209" s="103"/>
      <c r="H209" s="171"/>
    </row>
    <row r="210" spans="1:10" x14ac:dyDescent="0.35">
      <c r="A210" s="138"/>
      <c r="B210" s="482" t="s">
        <v>685</v>
      </c>
      <c r="C210" s="482"/>
      <c r="D210" s="482"/>
      <c r="E210" s="332"/>
      <c r="F210" s="332"/>
      <c r="G210" s="333">
        <v>0</v>
      </c>
      <c r="H210" s="334"/>
    </row>
    <row r="211" spans="1:10" x14ac:dyDescent="0.35">
      <c r="A211" s="138"/>
      <c r="B211" s="449" t="s">
        <v>688</v>
      </c>
      <c r="C211" s="449"/>
      <c r="D211" s="449"/>
      <c r="E211" s="335"/>
      <c r="F211" s="335"/>
      <c r="G211" s="333">
        <v>0</v>
      </c>
      <c r="H211" s="334"/>
    </row>
    <row r="212" spans="1:10" x14ac:dyDescent="0.35">
      <c r="A212" s="138"/>
      <c r="B212" s="449"/>
      <c r="C212" s="449"/>
      <c r="D212" s="449"/>
      <c r="E212" s="335"/>
      <c r="F212" s="335"/>
      <c r="G212" s="333"/>
      <c r="H212" s="334"/>
    </row>
    <row r="213" spans="1:10" x14ac:dyDescent="0.35">
      <c r="A213" s="138"/>
      <c r="B213" s="481"/>
      <c r="C213" s="481"/>
      <c r="D213" s="481"/>
      <c r="E213" s="335"/>
      <c r="F213" s="335"/>
      <c r="G213" s="333"/>
      <c r="H213" s="334"/>
    </row>
    <row r="214" spans="1:10" x14ac:dyDescent="0.35">
      <c r="A214" s="138"/>
      <c r="B214" s="449"/>
      <c r="C214" s="449"/>
      <c r="D214" s="449"/>
      <c r="E214" s="335"/>
      <c r="F214" s="335"/>
      <c r="G214" s="335"/>
      <c r="H214" s="336"/>
    </row>
    <row r="215" spans="1:10" ht="22.15" customHeight="1" x14ac:dyDescent="0.35">
      <c r="A215" s="138"/>
      <c r="B215" s="113" t="s">
        <v>288</v>
      </c>
      <c r="C215" s="146"/>
      <c r="D215" s="177"/>
      <c r="E215" s="177"/>
      <c r="F215" s="177"/>
      <c r="G215" s="178"/>
      <c r="H215" s="179"/>
    </row>
    <row r="216" spans="1:10" x14ac:dyDescent="0.35">
      <c r="A216" s="138"/>
      <c r="B216" s="449" t="s">
        <v>685</v>
      </c>
      <c r="C216" s="449"/>
      <c r="D216" s="449"/>
      <c r="E216" s="335"/>
      <c r="F216" s="335"/>
      <c r="G216" s="335">
        <v>0</v>
      </c>
      <c r="H216" s="336"/>
    </row>
    <row r="217" spans="1:10" x14ac:dyDescent="0.35">
      <c r="A217" s="138"/>
      <c r="B217" s="457" t="s">
        <v>688</v>
      </c>
      <c r="C217" s="472"/>
      <c r="D217" s="458"/>
      <c r="E217" s="335"/>
      <c r="F217" s="335"/>
      <c r="G217" s="335">
        <v>0</v>
      </c>
      <c r="H217" s="336"/>
    </row>
    <row r="218" spans="1:10" x14ac:dyDescent="0.35">
      <c r="A218" s="138"/>
      <c r="B218" s="457"/>
      <c r="C218" s="472"/>
      <c r="D218" s="458"/>
      <c r="E218" s="335"/>
      <c r="F218" s="335"/>
      <c r="G218" s="335"/>
      <c r="H218" s="336"/>
    </row>
    <row r="219" spans="1:10" x14ac:dyDescent="0.35">
      <c r="A219" s="138"/>
      <c r="B219" s="457"/>
      <c r="C219" s="472"/>
      <c r="D219" s="458"/>
      <c r="E219" s="335"/>
      <c r="F219" s="335"/>
      <c r="G219" s="335"/>
      <c r="H219" s="336"/>
    </row>
    <row r="220" spans="1:10" x14ac:dyDescent="0.35">
      <c r="A220" s="138"/>
      <c r="B220" s="452"/>
      <c r="C220" s="453"/>
      <c r="D220" s="454"/>
      <c r="E220" s="335"/>
      <c r="F220" s="335"/>
      <c r="G220" s="335"/>
      <c r="H220" s="336"/>
    </row>
    <row r="221" spans="1:10" x14ac:dyDescent="0.35">
      <c r="A221" s="138"/>
      <c r="B221" s="449"/>
      <c r="C221" s="449"/>
      <c r="D221" s="449"/>
      <c r="E221" s="335"/>
      <c r="F221" s="335"/>
      <c r="G221" s="335"/>
      <c r="H221" s="336"/>
    </row>
    <row r="222" spans="1:10" x14ac:dyDescent="0.35">
      <c r="A222" s="138"/>
      <c r="B222" s="152"/>
      <c r="C222" s="152"/>
      <c r="D222" s="152"/>
      <c r="E222" s="153"/>
      <c r="F222" s="153"/>
      <c r="G222" s="153"/>
      <c r="H222" s="212"/>
    </row>
    <row r="223" spans="1:10" x14ac:dyDescent="0.35">
      <c r="A223" s="95" t="s">
        <v>135</v>
      </c>
      <c r="B223" s="151" t="s">
        <v>336</v>
      </c>
      <c r="C223" s="152"/>
      <c r="D223" s="152"/>
      <c r="E223" s="153"/>
      <c r="F223" s="153"/>
      <c r="G223" s="153"/>
      <c r="H223" s="212"/>
      <c r="J223" s="213"/>
    </row>
    <row r="224" spans="1:10" x14ac:dyDescent="0.35">
      <c r="A224" s="138"/>
      <c r="B224" s="447"/>
      <c r="C224" s="447"/>
      <c r="D224" s="447"/>
      <c r="E224" s="447"/>
      <c r="F224" s="447"/>
      <c r="G224" s="447"/>
      <c r="H224" s="448"/>
      <c r="J224" s="176"/>
    </row>
    <row r="225" spans="1:10" x14ac:dyDescent="0.35">
      <c r="A225" s="138"/>
      <c r="B225" s="447"/>
      <c r="C225" s="447"/>
      <c r="D225" s="447"/>
      <c r="E225" s="447"/>
      <c r="F225" s="447"/>
      <c r="G225" s="447"/>
      <c r="H225" s="448"/>
      <c r="J225" s="176"/>
    </row>
    <row r="226" spans="1:10" ht="15" thickBot="1" x14ac:dyDescent="0.4">
      <c r="A226" s="154"/>
      <c r="B226" s="214"/>
      <c r="C226" s="215"/>
      <c r="D226" s="215"/>
      <c r="E226" s="215"/>
      <c r="F226" s="215"/>
      <c r="G226" s="215"/>
      <c r="H226" s="216"/>
    </row>
    <row r="227" spans="1:10" x14ac:dyDescent="0.35">
      <c r="A227" s="97"/>
      <c r="B227" s="175"/>
      <c r="C227" s="153"/>
      <c r="D227" s="153"/>
      <c r="E227" s="153"/>
      <c r="F227" s="153"/>
      <c r="G227" s="153"/>
      <c r="H227" s="147"/>
    </row>
    <row r="228" spans="1:10" x14ac:dyDescent="0.35">
      <c r="H228" s="137"/>
    </row>
  </sheetData>
  <sheetProtection algorithmName="SHA-512" hashValue="CFuj7Gu8aosj6UweyLm1o9CZFdhKLULdLD4gfya2n/JgyJEaD8NIBSoBgjm0Y/N3teaTtcQQDg9ri9TVpJetfQ==" saltValue="ula3H4yodwIQV/sYsxheYA==" spinCount="100000" sheet="1" objects="1" scenarios="1" insertRows="0"/>
  <mergeCells count="110">
    <mergeCell ref="G191:H191"/>
    <mergeCell ref="G190:H190"/>
    <mergeCell ref="B70:C70"/>
    <mergeCell ref="B118:C118"/>
    <mergeCell ref="B119:C119"/>
    <mergeCell ref="B77:C77"/>
    <mergeCell ref="B76:C76"/>
    <mergeCell ref="B75:C75"/>
    <mergeCell ref="B108:C108"/>
    <mergeCell ref="B113:C113"/>
    <mergeCell ref="B88:C88"/>
    <mergeCell ref="B89:C89"/>
    <mergeCell ref="B90:C90"/>
    <mergeCell ref="B94:C94"/>
    <mergeCell ref="B99:C99"/>
    <mergeCell ref="B91:C91"/>
    <mergeCell ref="B73:C73"/>
    <mergeCell ref="G187:H187"/>
    <mergeCell ref="G188:H188"/>
    <mergeCell ref="G158:H158"/>
    <mergeCell ref="G167:H167"/>
    <mergeCell ref="G162:H162"/>
    <mergeCell ref="B74:C74"/>
    <mergeCell ref="G166:H166"/>
    <mergeCell ref="B137:H141"/>
    <mergeCell ref="D143:H143"/>
    <mergeCell ref="B78:C78"/>
    <mergeCell ref="B87:C87"/>
    <mergeCell ref="B92:C92"/>
    <mergeCell ref="B120:C120"/>
    <mergeCell ref="B109:C109"/>
    <mergeCell ref="B110:C110"/>
    <mergeCell ref="B111:C111"/>
    <mergeCell ref="B112:C112"/>
    <mergeCell ref="B116:C116"/>
    <mergeCell ref="B96:C96"/>
    <mergeCell ref="B97:C97"/>
    <mergeCell ref="B98:C98"/>
    <mergeCell ref="G150:H150"/>
    <mergeCell ref="G169:H169"/>
    <mergeCell ref="G168:H168"/>
    <mergeCell ref="G176:H176"/>
    <mergeCell ref="G175:H175"/>
    <mergeCell ref="G183:H183"/>
    <mergeCell ref="B224:H225"/>
    <mergeCell ref="G173:H173"/>
    <mergeCell ref="G174:H174"/>
    <mergeCell ref="G180:H180"/>
    <mergeCell ref="G181:H181"/>
    <mergeCell ref="B216:D216"/>
    <mergeCell ref="B212:D212"/>
    <mergeCell ref="B213:D213"/>
    <mergeCell ref="B214:D214"/>
    <mergeCell ref="A200:H200"/>
    <mergeCell ref="B201:H202"/>
    <mergeCell ref="D204:H204"/>
    <mergeCell ref="E206:H206"/>
    <mergeCell ref="B210:D210"/>
    <mergeCell ref="B211:D211"/>
    <mergeCell ref="G195:H195"/>
    <mergeCell ref="G196:H196"/>
    <mergeCell ref="B220:D220"/>
    <mergeCell ref="B219:D219"/>
    <mergeCell ref="G189:H189"/>
    <mergeCell ref="B221:D221"/>
    <mergeCell ref="B218:D218"/>
    <mergeCell ref="B217:D217"/>
    <mergeCell ref="G182:H182"/>
    <mergeCell ref="B57:C57"/>
    <mergeCell ref="C129:H130"/>
    <mergeCell ref="B133:H135"/>
    <mergeCell ref="G149:H149"/>
    <mergeCell ref="B115:C115"/>
    <mergeCell ref="G159:H159"/>
    <mergeCell ref="G160:H160"/>
    <mergeCell ref="G161:H161"/>
    <mergeCell ref="G151:H151"/>
    <mergeCell ref="G152:H152"/>
    <mergeCell ref="G153:H153"/>
    <mergeCell ref="G157:H157"/>
    <mergeCell ref="G146:H146"/>
    <mergeCell ref="G148:H148"/>
    <mergeCell ref="B66:C66"/>
    <mergeCell ref="B71:C71"/>
    <mergeCell ref="B117:C117"/>
    <mergeCell ref="B95:C95"/>
    <mergeCell ref="B67:C67"/>
    <mergeCell ref="B68:C68"/>
    <mergeCell ref="B69:C69"/>
    <mergeCell ref="B17:E18"/>
    <mergeCell ref="B56:C56"/>
    <mergeCell ref="B55:C55"/>
    <mergeCell ref="B54:C54"/>
    <mergeCell ref="B53:C53"/>
    <mergeCell ref="B52:C52"/>
    <mergeCell ref="B49:C49"/>
    <mergeCell ref="A28:H28"/>
    <mergeCell ref="B29:H30"/>
    <mergeCell ref="D33:H33"/>
    <mergeCell ref="E37:H37"/>
    <mergeCell ref="D34:H35"/>
    <mergeCell ref="B48:C48"/>
    <mergeCell ref="B47:C47"/>
    <mergeCell ref="B46:C46"/>
    <mergeCell ref="B45:C45"/>
    <mergeCell ref="B51:C51"/>
    <mergeCell ref="B24:G24"/>
    <mergeCell ref="B25:G25"/>
    <mergeCell ref="B43:C43"/>
    <mergeCell ref="B44:C44"/>
  </mergeCells>
  <conditionalFormatting sqref="E43:E49 E60:E63 B147:H154 E211:E214 E51:E58 E216:E221 E81:E84 E73:E79 E102:E105 E94:E100 E123:E126 E115:E121">
    <cfRule type="expression" dxfId="379" priority="33">
      <formula>$F$11="no"</formula>
    </cfRule>
  </conditionalFormatting>
  <conditionalFormatting sqref="F43:F49 F60:F63 B156:H163 F211:F214 F51:F58 F216:F221 F81:F84 F73:F79 F102:F105 F94:F100 F123:F126 F115:F121">
    <cfRule type="expression" dxfId="378" priority="32">
      <formula>$F$13="no"</formula>
    </cfRule>
  </conditionalFormatting>
  <conditionalFormatting sqref="G43:G49 G60:G63 G211:G214 C165:H165 G216:G221 B166:H167 B173:H174 B179:H182 B186:H189 G81:G84 G73:G79 G102:G105 G94:G100 G123:G126 G115:G121 B170:H170 B168:G169 B177:H177 B175:G176 B184:H184 B183:G183 B192:H192 B190:G191 G51:G58">
    <cfRule type="expression" dxfId="377" priority="31">
      <formula>$F$15="no"</formula>
    </cfRule>
  </conditionalFormatting>
  <conditionalFormatting sqref="H43:H49 H60:H63 H214 H51:H58 B194:H197 H216:H221 H81:H84 H73:H79 H102:H105 H94:H100 H123:H126 H115:H121">
    <cfRule type="expression" dxfId="376" priority="30">
      <formula>$F$20="no"</formula>
    </cfRule>
  </conditionalFormatting>
  <conditionalFormatting sqref="E210">
    <cfRule type="expression" dxfId="375" priority="29">
      <formula>$F$11="no"</formula>
    </cfRule>
  </conditionalFormatting>
  <conditionalFormatting sqref="F210">
    <cfRule type="expression" dxfId="374" priority="28">
      <formula>$F$13="no"</formula>
    </cfRule>
  </conditionalFormatting>
  <conditionalFormatting sqref="G210">
    <cfRule type="expression" dxfId="373" priority="27">
      <formula>$F$15="no"</formula>
    </cfRule>
  </conditionalFormatting>
  <conditionalFormatting sqref="H210:H213">
    <cfRule type="expression" dxfId="372" priority="26">
      <formula>$F$20="no"</formula>
    </cfRule>
  </conditionalFormatting>
  <conditionalFormatting sqref="C172:H172">
    <cfRule type="expression" dxfId="371" priority="25">
      <formula>$F$15="no"</formula>
    </cfRule>
  </conditionalFormatting>
  <conditionalFormatting sqref="B165">
    <cfRule type="expression" dxfId="370" priority="22">
      <formula>$F$15="no"</formula>
    </cfRule>
  </conditionalFormatting>
  <conditionalFormatting sqref="B172">
    <cfRule type="expression" dxfId="369" priority="21">
      <formula>$F$15="no"</formula>
    </cfRule>
  </conditionalFormatting>
  <conditionalFormatting sqref="E66:E71">
    <cfRule type="expression" dxfId="368" priority="20">
      <formula>$F$11="no"</formula>
    </cfRule>
  </conditionalFormatting>
  <conditionalFormatting sqref="F66:F71">
    <cfRule type="expression" dxfId="367" priority="19">
      <formula>$F$13="no"</formula>
    </cfRule>
  </conditionalFormatting>
  <conditionalFormatting sqref="G66:G71">
    <cfRule type="expression" dxfId="366" priority="18">
      <formula>$F$15="no"</formula>
    </cfRule>
  </conditionalFormatting>
  <conditionalFormatting sqref="H66:H71">
    <cfRule type="expression" dxfId="365" priority="17">
      <formula>$F$20="no"</formula>
    </cfRule>
  </conditionalFormatting>
  <conditionalFormatting sqref="E87:E92">
    <cfRule type="expression" dxfId="364" priority="16">
      <formula>$F$11="no"</formula>
    </cfRule>
  </conditionalFormatting>
  <conditionalFormatting sqref="F87:F92">
    <cfRule type="expression" dxfId="363" priority="15">
      <formula>$F$13="no"</formula>
    </cfRule>
  </conditionalFormatting>
  <conditionalFormatting sqref="G87:G92">
    <cfRule type="expression" dxfId="362" priority="14">
      <formula>$F$15="no"</formula>
    </cfRule>
  </conditionalFormatting>
  <conditionalFormatting sqref="H87:H92">
    <cfRule type="expression" dxfId="361" priority="13">
      <formula>$F$20="no"</formula>
    </cfRule>
  </conditionalFormatting>
  <conditionalFormatting sqref="E108:E113">
    <cfRule type="expression" dxfId="360" priority="12">
      <formula>$F$11="no"</formula>
    </cfRule>
  </conditionalFormatting>
  <conditionalFormatting sqref="F108:F113">
    <cfRule type="expression" dxfId="359" priority="11">
      <formula>$F$13="no"</formula>
    </cfRule>
  </conditionalFormatting>
  <conditionalFormatting sqref="G108:G113">
    <cfRule type="expression" dxfId="358" priority="10">
      <formula>$F$15="no"</formula>
    </cfRule>
  </conditionalFormatting>
  <conditionalFormatting sqref="H108:H113">
    <cfRule type="expression" dxfId="357" priority="9">
      <formula>$F$20="no"</formula>
    </cfRule>
  </conditionalFormatting>
  <conditionalFormatting sqref="A64:H126 A172:H174 A177:H182 A175:G176 A184:H189 A183:G183 A192:H192 A190:G191">
    <cfRule type="expression" dxfId="356" priority="8">
      <formula>$F$17="no"</formula>
    </cfRule>
  </conditionalFormatting>
  <conditionalFormatting sqref="C165">
    <cfRule type="expression" dxfId="355" priority="6">
      <formula>$F$17="no"</formula>
    </cfRule>
  </conditionalFormatting>
  <conditionalFormatting sqref="A170:H174 A168:G169 A177:H182 A175:G176 A184:H189 A183:G183 A192:H226 A190:G191 A28:H167">
    <cfRule type="expression" dxfId="354" priority="4">
      <formula>AND($F$11="no",$F$13="no",$F$15="no",$F$20="no")</formula>
    </cfRule>
  </conditionalFormatting>
  <conditionalFormatting sqref="C194">
    <cfRule type="expression" dxfId="353" priority="3">
      <formula>$F$17="no"</formula>
    </cfRule>
  </conditionalFormatting>
  <conditionalFormatting sqref="A41">
    <cfRule type="expression" dxfId="352" priority="2">
      <formula>$F$17="no"</formula>
    </cfRule>
  </conditionalFormatting>
  <conditionalFormatting sqref="D51">
    <cfRule type="expression" dxfId="351" priority="1">
      <formula>$F$15="no"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'Yes or No'!$A:$A</xm:f>
          </x14:formula1>
          <xm:sqref>F11 F13 F15 F20 F17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236"/>
  <sheetViews>
    <sheetView showGridLines="0" zoomScaleNormal="100" workbookViewId="0">
      <selection activeCell="B227" sqref="B227:D227"/>
    </sheetView>
  </sheetViews>
  <sheetFormatPr defaultColWidth="9.26953125" defaultRowHeight="14.5" x14ac:dyDescent="0.35"/>
  <cols>
    <col min="1" max="1" width="3" style="64" customWidth="1"/>
    <col min="2" max="2" width="14.26953125" style="64" customWidth="1"/>
    <col min="3" max="3" width="42.453125" style="64" customWidth="1"/>
    <col min="4" max="7" width="17.26953125" style="64" customWidth="1"/>
    <col min="8" max="8" width="22.54296875" style="64" customWidth="1"/>
    <col min="9" max="9" width="2.54296875" style="64" customWidth="1"/>
    <col min="10" max="16384" width="9.26953125" style="64"/>
  </cols>
  <sheetData>
    <row r="1" spans="1:8" ht="18.75" customHeight="1" x14ac:dyDescent="0.45">
      <c r="A1" s="63" t="str">
        <f>'Cover and Instructions'!A1</f>
        <v>Georgia Families MHPAEA Parity</v>
      </c>
      <c r="H1" s="65" t="s">
        <v>571</v>
      </c>
    </row>
    <row r="2" spans="1:8" ht="26" x14ac:dyDescent="0.6">
      <c r="A2" s="66" t="s">
        <v>16</v>
      </c>
    </row>
    <row r="3" spans="1:8" ht="21" x14ac:dyDescent="0.5">
      <c r="A3" s="68" t="s">
        <v>468</v>
      </c>
    </row>
    <row r="5" spans="1:8" x14ac:dyDescent="0.35">
      <c r="A5" s="70" t="s">
        <v>0</v>
      </c>
      <c r="C5" s="71" t="str">
        <f>'Cover and Instructions'!$D$4</f>
        <v>Amerigroup Community Care</v>
      </c>
      <c r="D5" s="71"/>
      <c r="E5" s="71"/>
      <c r="F5" s="71"/>
      <c r="G5" s="71"/>
    </row>
    <row r="6" spans="1:8" x14ac:dyDescent="0.35">
      <c r="A6" s="70" t="s">
        <v>514</v>
      </c>
      <c r="C6" s="71" t="str">
        <f>'Cover and Instructions'!D5</f>
        <v>Title XIX Foster Care and Adoption Assistance</v>
      </c>
      <c r="D6" s="71"/>
      <c r="E6" s="71"/>
      <c r="F6" s="71"/>
      <c r="G6" s="71"/>
    </row>
    <row r="7" spans="1:8" ht="15" thickBot="1" x14ac:dyDescent="0.4"/>
    <row r="8" spans="1:8" x14ac:dyDescent="0.35">
      <c r="A8" s="73" t="s">
        <v>375</v>
      </c>
      <c r="B8" s="74"/>
      <c r="C8" s="74"/>
      <c r="D8" s="74"/>
      <c r="E8" s="74"/>
      <c r="F8" s="74"/>
      <c r="G8" s="74"/>
      <c r="H8" s="75"/>
    </row>
    <row r="9" spans="1:8" ht="15" customHeight="1" x14ac:dyDescent="0.35">
      <c r="A9" s="76" t="s">
        <v>374</v>
      </c>
      <c r="B9" s="161"/>
      <c r="C9" s="161"/>
      <c r="D9" s="161"/>
      <c r="E9" s="161"/>
      <c r="F9" s="161"/>
      <c r="G9" s="161"/>
      <c r="H9" s="162"/>
    </row>
    <row r="10" spans="1:8" x14ac:dyDescent="0.35">
      <c r="A10" s="79"/>
      <c r="B10" s="80"/>
      <c r="C10" s="80"/>
      <c r="D10" s="80"/>
      <c r="E10" s="80"/>
      <c r="F10" s="80"/>
      <c r="G10" s="80"/>
      <c r="H10" s="81"/>
    </row>
    <row r="11" spans="1:8" x14ac:dyDescent="0.35">
      <c r="A11" s="82" t="s">
        <v>370</v>
      </c>
      <c r="B11" s="83" t="s">
        <v>386</v>
      </c>
      <c r="C11" s="80"/>
      <c r="D11" s="80"/>
      <c r="E11" s="80"/>
      <c r="F11" s="163" t="s">
        <v>372</v>
      </c>
      <c r="G11" s="86" t="str">
        <f>IF(F11="yes","  Complete Section 1 and Section 2","")</f>
        <v/>
      </c>
      <c r="H11" s="81"/>
    </row>
    <row r="12" spans="1:8" ht="6" customHeight="1" x14ac:dyDescent="0.35">
      <c r="A12" s="82"/>
      <c r="B12" s="83"/>
      <c r="C12" s="80"/>
      <c r="D12" s="80"/>
      <c r="E12" s="80"/>
      <c r="F12" s="80"/>
      <c r="G12" s="86"/>
      <c r="H12" s="81"/>
    </row>
    <row r="13" spans="1:8" x14ac:dyDescent="0.35">
      <c r="A13" s="82" t="s">
        <v>373</v>
      </c>
      <c r="B13" s="83" t="s">
        <v>387</v>
      </c>
      <c r="C13" s="80"/>
      <c r="D13" s="80"/>
      <c r="E13" s="80"/>
      <c r="F13" s="163" t="s">
        <v>372</v>
      </c>
      <c r="G13" s="86" t="str">
        <f>IF(F13="yes","  Complete Section 1 and Section 2","")</f>
        <v/>
      </c>
      <c r="H13" s="81"/>
    </row>
    <row r="14" spans="1:8" ht="6" customHeight="1" x14ac:dyDescent="0.35">
      <c r="A14" s="82"/>
      <c r="B14" s="83"/>
      <c r="C14" s="80"/>
      <c r="D14" s="80"/>
      <c r="E14" s="80"/>
      <c r="F14" s="80"/>
      <c r="G14" s="86"/>
      <c r="H14" s="81"/>
    </row>
    <row r="15" spans="1:8" x14ac:dyDescent="0.35">
      <c r="A15" s="82" t="s">
        <v>378</v>
      </c>
      <c r="B15" s="83" t="s">
        <v>388</v>
      </c>
      <c r="C15" s="80"/>
      <c r="D15" s="80"/>
      <c r="E15" s="80"/>
      <c r="F15" s="85" t="s">
        <v>371</v>
      </c>
      <c r="G15" s="86" t="str">
        <f>IF(F15="yes","  Complete Section 1 and Section 2","")</f>
        <v xml:space="preserve">  Complete Section 1 and Section 2</v>
      </c>
      <c r="H15" s="81"/>
    </row>
    <row r="16" spans="1:8" ht="6" customHeight="1" x14ac:dyDescent="0.35">
      <c r="A16" s="82"/>
      <c r="B16" s="83"/>
      <c r="C16" s="80"/>
      <c r="D16" s="80"/>
      <c r="E16" s="80"/>
      <c r="F16" s="80"/>
      <c r="G16" s="86"/>
      <c r="H16" s="81"/>
    </row>
    <row r="17" spans="1:10" x14ac:dyDescent="0.35">
      <c r="A17" s="82" t="s">
        <v>379</v>
      </c>
      <c r="B17" s="459" t="s">
        <v>500</v>
      </c>
      <c r="C17" s="459"/>
      <c r="D17" s="459"/>
      <c r="E17" s="459"/>
      <c r="F17" s="163" t="s">
        <v>372</v>
      </c>
      <c r="G17" s="86" t="str">
        <f>IF(F17="yes","  Report each income level in separate tiers in Section 1 and Section 2","")</f>
        <v/>
      </c>
      <c r="H17" s="81"/>
    </row>
    <row r="18" spans="1:10" x14ac:dyDescent="0.35">
      <c r="A18" s="82"/>
      <c r="B18" s="459"/>
      <c r="C18" s="459"/>
      <c r="D18" s="459"/>
      <c r="E18" s="459"/>
      <c r="F18" s="165"/>
      <c r="G18" s="86"/>
      <c r="H18" s="81"/>
    </row>
    <row r="19" spans="1:10" ht="6" customHeight="1" x14ac:dyDescent="0.35">
      <c r="A19" s="82"/>
      <c r="B19" s="83"/>
      <c r="C19" s="80"/>
      <c r="D19" s="80"/>
      <c r="E19" s="80"/>
      <c r="F19" s="80"/>
      <c r="G19" s="86"/>
      <c r="H19" s="81"/>
    </row>
    <row r="20" spans="1:10" x14ac:dyDescent="0.35">
      <c r="A20" s="82" t="s">
        <v>492</v>
      </c>
      <c r="B20" s="83" t="s">
        <v>389</v>
      </c>
      <c r="C20" s="80"/>
      <c r="D20" s="80"/>
      <c r="E20" s="80"/>
      <c r="F20" s="163" t="s">
        <v>372</v>
      </c>
      <c r="G20" s="86" t="str">
        <f>IF(F20="yes","  Complete Section 1 and Section 2","")</f>
        <v/>
      </c>
      <c r="H20" s="81"/>
    </row>
    <row r="21" spans="1:10" ht="6" customHeight="1" x14ac:dyDescent="0.35">
      <c r="A21" s="82"/>
      <c r="B21" s="83"/>
      <c r="C21" s="80"/>
      <c r="D21" s="80"/>
      <c r="E21" s="80"/>
      <c r="F21" s="80"/>
      <c r="G21" s="86"/>
      <c r="H21" s="164"/>
    </row>
    <row r="22" spans="1:10" x14ac:dyDescent="0.35">
      <c r="A22" s="82" t="s">
        <v>466</v>
      </c>
      <c r="B22" s="83"/>
      <c r="C22" s="80"/>
      <c r="D22" s="80"/>
      <c r="E22" s="80"/>
      <c r="F22" s="88"/>
      <c r="G22" s="86"/>
      <c r="H22" s="164"/>
    </row>
    <row r="23" spans="1:10" x14ac:dyDescent="0.35">
      <c r="A23" s="82"/>
      <c r="B23" s="83" t="s">
        <v>467</v>
      </c>
      <c r="C23" s="80"/>
      <c r="D23" s="80"/>
      <c r="E23" s="80"/>
      <c r="F23" s="88"/>
      <c r="G23" s="86"/>
      <c r="H23" s="164"/>
    </row>
    <row r="24" spans="1:10" x14ac:dyDescent="0.35">
      <c r="A24" s="82"/>
      <c r="B24" s="470"/>
      <c r="C24" s="470"/>
      <c r="D24" s="470"/>
      <c r="E24" s="470"/>
      <c r="F24" s="470"/>
      <c r="G24" s="470"/>
      <c r="H24" s="164"/>
      <c r="J24" s="166"/>
    </row>
    <row r="25" spans="1:10" x14ac:dyDescent="0.35">
      <c r="A25" s="82"/>
      <c r="B25" s="471"/>
      <c r="C25" s="471"/>
      <c r="D25" s="471"/>
      <c r="E25" s="471"/>
      <c r="F25" s="471"/>
      <c r="G25" s="471"/>
      <c r="H25" s="164"/>
      <c r="J25" s="167"/>
    </row>
    <row r="26" spans="1:10" ht="15" thickBot="1" x14ac:dyDescent="0.4">
      <c r="A26" s="89"/>
      <c r="B26" s="90"/>
      <c r="C26" s="91"/>
      <c r="D26" s="91"/>
      <c r="E26" s="91"/>
      <c r="F26" s="91"/>
      <c r="G26" s="91"/>
      <c r="H26" s="168"/>
    </row>
    <row r="27" spans="1:10" ht="15" thickBot="1" x14ac:dyDescent="0.4"/>
    <row r="28" spans="1:10" ht="16" thickBot="1" x14ac:dyDescent="0.4">
      <c r="A28" s="436" t="s">
        <v>391</v>
      </c>
      <c r="B28" s="437"/>
      <c r="C28" s="437"/>
      <c r="D28" s="437"/>
      <c r="E28" s="437"/>
      <c r="F28" s="437"/>
      <c r="G28" s="437"/>
      <c r="H28" s="438"/>
    </row>
    <row r="29" spans="1:10" x14ac:dyDescent="0.35">
      <c r="A29" s="95" t="s">
        <v>130</v>
      </c>
      <c r="B29" s="462" t="s">
        <v>368</v>
      </c>
      <c r="C29" s="462"/>
      <c r="D29" s="462"/>
      <c r="E29" s="462"/>
      <c r="F29" s="462"/>
      <c r="G29" s="462"/>
      <c r="H29" s="463"/>
    </row>
    <row r="30" spans="1:10" x14ac:dyDescent="0.35">
      <c r="A30" s="95"/>
      <c r="B30" s="464"/>
      <c r="C30" s="464"/>
      <c r="D30" s="464"/>
      <c r="E30" s="464"/>
      <c r="F30" s="464"/>
      <c r="G30" s="464"/>
      <c r="H30" s="465"/>
    </row>
    <row r="31" spans="1:10" x14ac:dyDescent="0.35">
      <c r="A31" s="95"/>
      <c r="B31" s="99" t="s">
        <v>309</v>
      </c>
      <c r="C31" s="169"/>
      <c r="D31" s="169"/>
      <c r="E31" s="169"/>
      <c r="F31" s="169"/>
      <c r="G31" s="169"/>
      <c r="H31" s="170"/>
    </row>
    <row r="32" spans="1:10" x14ac:dyDescent="0.35">
      <c r="A32" s="95"/>
      <c r="B32" s="97"/>
      <c r="C32" s="169"/>
      <c r="D32" s="169"/>
      <c r="E32" s="169"/>
      <c r="F32" s="169"/>
      <c r="G32" s="169"/>
      <c r="H32" s="170"/>
    </row>
    <row r="33" spans="1:10" x14ac:dyDescent="0.35">
      <c r="A33" s="95"/>
      <c r="B33" s="100" t="s">
        <v>413</v>
      </c>
      <c r="C33" s="97"/>
      <c r="D33" s="450"/>
      <c r="E33" s="450"/>
      <c r="F33" s="450"/>
      <c r="G33" s="450"/>
      <c r="H33" s="451"/>
    </row>
    <row r="34" spans="1:10" x14ac:dyDescent="0.35">
      <c r="A34" s="95"/>
      <c r="B34" s="100"/>
      <c r="C34" s="97"/>
      <c r="D34" s="468" t="s">
        <v>490</v>
      </c>
      <c r="E34" s="468"/>
      <c r="F34" s="468"/>
      <c r="G34" s="468"/>
      <c r="H34" s="469"/>
    </row>
    <row r="35" spans="1:10" x14ac:dyDescent="0.35">
      <c r="A35" s="95"/>
      <c r="B35" s="100"/>
      <c r="C35" s="97"/>
      <c r="D35" s="468"/>
      <c r="E35" s="468"/>
      <c r="F35" s="468"/>
      <c r="G35" s="468"/>
      <c r="H35" s="469"/>
    </row>
    <row r="36" spans="1:10" x14ac:dyDescent="0.35">
      <c r="A36" s="95"/>
      <c r="B36" s="97"/>
      <c r="C36" s="169"/>
      <c r="D36" s="169"/>
      <c r="E36" s="169"/>
      <c r="F36" s="169"/>
      <c r="G36" s="169"/>
      <c r="H36" s="170"/>
    </row>
    <row r="37" spans="1:10" ht="15" customHeight="1" x14ac:dyDescent="0.35">
      <c r="A37" s="138"/>
      <c r="B37" s="169"/>
      <c r="C37" s="169"/>
      <c r="D37" s="169"/>
      <c r="E37" s="466" t="s">
        <v>290</v>
      </c>
      <c r="F37" s="466"/>
      <c r="G37" s="466"/>
      <c r="H37" s="467"/>
    </row>
    <row r="38" spans="1:10" x14ac:dyDescent="0.35">
      <c r="A38" s="138"/>
      <c r="B38" s="97"/>
      <c r="C38" s="97"/>
      <c r="D38" s="97"/>
      <c r="E38" s="103" t="s">
        <v>158</v>
      </c>
      <c r="F38" s="103" t="s">
        <v>158</v>
      </c>
      <c r="G38" s="103" t="s">
        <v>158</v>
      </c>
      <c r="H38" s="171" t="s">
        <v>158</v>
      </c>
    </row>
    <row r="39" spans="1:10" x14ac:dyDescent="0.35">
      <c r="A39" s="138"/>
      <c r="B39" s="103"/>
      <c r="C39" s="103"/>
      <c r="D39" s="103" t="s">
        <v>164</v>
      </c>
      <c r="E39" s="103" t="s">
        <v>161</v>
      </c>
      <c r="F39" s="103" t="s">
        <v>161</v>
      </c>
      <c r="G39" s="103" t="s">
        <v>161</v>
      </c>
      <c r="H39" s="171" t="s">
        <v>161</v>
      </c>
      <c r="J39" s="217"/>
    </row>
    <row r="40" spans="1:10" x14ac:dyDescent="0.35">
      <c r="A40" s="138"/>
      <c r="B40" s="106" t="s">
        <v>191</v>
      </c>
      <c r="C40" s="107"/>
      <c r="D40" s="107" t="s">
        <v>158</v>
      </c>
      <c r="E40" s="107" t="s">
        <v>350</v>
      </c>
      <c r="F40" s="107" t="s">
        <v>148</v>
      </c>
      <c r="G40" s="107" t="s">
        <v>285</v>
      </c>
      <c r="H40" s="172" t="s">
        <v>286</v>
      </c>
      <c r="J40" s="218"/>
    </row>
    <row r="41" spans="1:10" x14ac:dyDescent="0.35">
      <c r="A41" s="174" t="s">
        <v>462</v>
      </c>
      <c r="B41" s="175"/>
      <c r="C41" s="103"/>
      <c r="D41" s="103"/>
      <c r="E41" s="103"/>
      <c r="F41" s="103"/>
      <c r="G41" s="103"/>
      <c r="H41" s="171"/>
      <c r="J41" s="218"/>
    </row>
    <row r="42" spans="1:10" ht="22.15" customHeight="1" x14ac:dyDescent="0.35">
      <c r="A42" s="138"/>
      <c r="B42" s="113" t="s">
        <v>287</v>
      </c>
      <c r="C42" s="103"/>
      <c r="D42" s="103"/>
      <c r="E42" s="103"/>
      <c r="F42" s="103"/>
      <c r="G42" s="103"/>
      <c r="H42" s="171"/>
    </row>
    <row r="43" spans="1:10" ht="15" customHeight="1" x14ac:dyDescent="0.35">
      <c r="A43" s="138"/>
      <c r="B43" s="449" t="s">
        <v>536</v>
      </c>
      <c r="C43" s="449"/>
      <c r="D43" s="317">
        <v>96966359.959999993</v>
      </c>
      <c r="E43" s="318"/>
      <c r="F43" s="318"/>
      <c r="G43" s="319">
        <v>0</v>
      </c>
      <c r="H43" s="320"/>
    </row>
    <row r="44" spans="1:10" ht="15" customHeight="1" x14ac:dyDescent="0.35">
      <c r="A44" s="138"/>
      <c r="B44" s="457"/>
      <c r="C44" s="458"/>
      <c r="D44" s="317"/>
      <c r="E44" s="318"/>
      <c r="F44" s="318"/>
      <c r="G44" s="319"/>
      <c r="H44" s="320"/>
    </row>
    <row r="45" spans="1:10" ht="15" customHeight="1" x14ac:dyDescent="0.35">
      <c r="A45" s="138"/>
      <c r="B45" s="457"/>
      <c r="C45" s="458"/>
      <c r="D45" s="317"/>
      <c r="E45" s="318"/>
      <c r="F45" s="318"/>
      <c r="G45" s="319"/>
      <c r="H45" s="320"/>
    </row>
    <row r="46" spans="1:10" ht="15" customHeight="1" x14ac:dyDescent="0.35">
      <c r="A46" s="138"/>
      <c r="B46" s="457"/>
      <c r="C46" s="458"/>
      <c r="D46" s="317"/>
      <c r="E46" s="318"/>
      <c r="F46" s="318"/>
      <c r="G46" s="319"/>
      <c r="H46" s="320"/>
    </row>
    <row r="47" spans="1:10" ht="15" customHeight="1" x14ac:dyDescent="0.35">
      <c r="A47" s="138"/>
      <c r="B47" s="452"/>
      <c r="C47" s="454"/>
      <c r="D47" s="317"/>
      <c r="E47" s="318"/>
      <c r="F47" s="318"/>
      <c r="G47" s="319"/>
      <c r="H47" s="320"/>
    </row>
    <row r="48" spans="1:10" x14ac:dyDescent="0.35">
      <c r="A48" s="138"/>
      <c r="B48" s="449"/>
      <c r="C48" s="449"/>
      <c r="D48" s="318"/>
      <c r="E48" s="318"/>
      <c r="F48" s="318"/>
      <c r="G48" s="321"/>
      <c r="H48" s="322"/>
    </row>
    <row r="49" spans="1:10" ht="22.15" customHeight="1" x14ac:dyDescent="0.35">
      <c r="A49" s="138"/>
      <c r="B49" s="113" t="s">
        <v>288</v>
      </c>
      <c r="C49" s="146"/>
      <c r="D49" s="177"/>
      <c r="E49" s="177"/>
      <c r="F49" s="177"/>
      <c r="G49" s="178"/>
      <c r="H49" s="179"/>
      <c r="J49" s="218"/>
    </row>
    <row r="50" spans="1:10" x14ac:dyDescent="0.35">
      <c r="A50" s="138"/>
      <c r="B50" s="449" t="s">
        <v>536</v>
      </c>
      <c r="C50" s="449"/>
      <c r="D50" s="318">
        <v>3045592.24</v>
      </c>
      <c r="E50" s="318"/>
      <c r="F50" s="318"/>
      <c r="G50" s="321">
        <v>0</v>
      </c>
      <c r="H50" s="322"/>
    </row>
    <row r="51" spans="1:10" x14ac:dyDescent="0.35">
      <c r="A51" s="138"/>
      <c r="B51" s="457"/>
      <c r="C51" s="458"/>
      <c r="D51" s="318"/>
      <c r="E51" s="318"/>
      <c r="F51" s="318"/>
      <c r="G51" s="321"/>
      <c r="H51" s="322"/>
    </row>
    <row r="52" spans="1:10" x14ac:dyDescent="0.35">
      <c r="A52" s="138"/>
      <c r="B52" s="457"/>
      <c r="C52" s="458"/>
      <c r="D52" s="318"/>
      <c r="E52" s="318"/>
      <c r="F52" s="318"/>
      <c r="G52" s="321"/>
      <c r="H52" s="322"/>
    </row>
    <row r="53" spans="1:10" x14ac:dyDescent="0.35">
      <c r="A53" s="138"/>
      <c r="B53" s="457"/>
      <c r="C53" s="458"/>
      <c r="D53" s="318"/>
      <c r="E53" s="318"/>
      <c r="F53" s="318"/>
      <c r="G53" s="321"/>
      <c r="H53" s="322"/>
    </row>
    <row r="54" spans="1:10" x14ac:dyDescent="0.35">
      <c r="A54" s="138"/>
      <c r="B54" s="452"/>
      <c r="C54" s="454"/>
      <c r="D54" s="318"/>
      <c r="E54" s="318"/>
      <c r="F54" s="318"/>
      <c r="G54" s="321"/>
      <c r="H54" s="322"/>
    </row>
    <row r="55" spans="1:10" x14ac:dyDescent="0.35">
      <c r="A55" s="138"/>
      <c r="B55" s="449"/>
      <c r="C55" s="449"/>
      <c r="D55" s="318"/>
      <c r="E55" s="318"/>
      <c r="F55" s="318"/>
      <c r="G55" s="321"/>
      <c r="H55" s="322"/>
    </row>
    <row r="56" spans="1:10" x14ac:dyDescent="0.35">
      <c r="A56" s="138"/>
      <c r="B56" s="180"/>
      <c r="C56" s="153"/>
      <c r="D56" s="181">
        <f>SUM(D43:D55)</f>
        <v>100011952.19999999</v>
      </c>
      <c r="E56" s="182">
        <f>SUM(E43:E55)</f>
        <v>0</v>
      </c>
      <c r="F56" s="182">
        <f>SUM(F43:F55)</f>
        <v>0</v>
      </c>
      <c r="G56" s="181">
        <f>SUM(G43:G55)</f>
        <v>0</v>
      </c>
      <c r="H56" s="183">
        <f>SUM(H43:H55)</f>
        <v>0</v>
      </c>
    </row>
    <row r="57" spans="1:10" x14ac:dyDescent="0.35">
      <c r="A57" s="95" t="s">
        <v>131</v>
      </c>
      <c r="B57" s="100" t="s">
        <v>297</v>
      </c>
      <c r="C57" s="153"/>
      <c r="D57" s="184"/>
      <c r="E57" s="184"/>
      <c r="F57" s="184"/>
      <c r="G57" s="178"/>
      <c r="H57" s="179"/>
    </row>
    <row r="58" spans="1:10" x14ac:dyDescent="0.35">
      <c r="A58" s="138"/>
      <c r="B58" s="97"/>
      <c r="C58" s="97" t="s">
        <v>283</v>
      </c>
      <c r="D58" s="181">
        <f>D56</f>
        <v>100011952.19999999</v>
      </c>
      <c r="E58" s="182">
        <f t="shared" ref="E58:H58" si="0">E56</f>
        <v>0</v>
      </c>
      <c r="F58" s="182">
        <f t="shared" si="0"/>
        <v>0</v>
      </c>
      <c r="G58" s="181">
        <f t="shared" si="0"/>
        <v>0</v>
      </c>
      <c r="H58" s="187">
        <f t="shared" si="0"/>
        <v>0</v>
      </c>
    </row>
    <row r="59" spans="1:10" x14ac:dyDescent="0.35">
      <c r="A59" s="138"/>
      <c r="B59" s="97"/>
      <c r="C59" s="97" t="s">
        <v>284</v>
      </c>
      <c r="D59" s="97"/>
      <c r="E59" s="117">
        <f>E58/D58</f>
        <v>0</v>
      </c>
      <c r="F59" s="117">
        <f>F58/D58</f>
        <v>0</v>
      </c>
      <c r="G59" s="117">
        <f>G58/D58</f>
        <v>0</v>
      </c>
      <c r="H59" s="188">
        <f>H58/D58</f>
        <v>0</v>
      </c>
    </row>
    <row r="60" spans="1:10" x14ac:dyDescent="0.35">
      <c r="A60" s="138"/>
      <c r="B60" s="97"/>
      <c r="C60" s="189" t="s">
        <v>298</v>
      </c>
      <c r="D60" s="97"/>
      <c r="E60" s="118" t="str">
        <f>IF(E59&gt;=(2/3),"Yes","No")</f>
        <v>No</v>
      </c>
      <c r="F60" s="118" t="str">
        <f>IF(F59&gt;=(2/3),"Yes","No")</f>
        <v>No</v>
      </c>
      <c r="G60" s="118" t="str">
        <f>IF(G59&gt;=(2/3),"Yes","No")</f>
        <v>No</v>
      </c>
      <c r="H60" s="190" t="str">
        <f>IF(H59&gt;=(2/3),"Yes","No")</f>
        <v>No</v>
      </c>
    </row>
    <row r="61" spans="1:10" x14ac:dyDescent="0.35">
      <c r="A61" s="138"/>
      <c r="B61" s="108"/>
      <c r="C61" s="108"/>
      <c r="D61" s="108"/>
      <c r="E61" s="191" t="str">
        <f>IF(E60="No", "Note A", "Note B")</f>
        <v>Note A</v>
      </c>
      <c r="F61" s="191" t="str">
        <f>IF(F60="No", "Note A", "Note B")</f>
        <v>Note A</v>
      </c>
      <c r="G61" s="191" t="str">
        <f>IF(G60="No", "Note A", "Note B")</f>
        <v>Note A</v>
      </c>
      <c r="H61" s="192" t="str">
        <f>IF(H60="No", "Note A", "Note B")</f>
        <v>Note A</v>
      </c>
    </row>
    <row r="62" spans="1:10" x14ac:dyDescent="0.35">
      <c r="A62" s="174" t="s">
        <v>463</v>
      </c>
      <c r="B62" s="97"/>
      <c r="C62" s="97"/>
      <c r="D62" s="193"/>
      <c r="E62" s="193"/>
      <c r="F62" s="193"/>
      <c r="G62" s="193"/>
      <c r="H62" s="98"/>
    </row>
    <row r="63" spans="1:10" x14ac:dyDescent="0.35">
      <c r="A63" s="138"/>
      <c r="B63" s="113" t="s">
        <v>287</v>
      </c>
      <c r="C63" s="103"/>
      <c r="D63" s="103"/>
      <c r="E63" s="103"/>
      <c r="F63" s="103"/>
      <c r="G63" s="103"/>
      <c r="H63" s="171"/>
      <c r="J63" s="176"/>
    </row>
    <row r="64" spans="1:10" x14ac:dyDescent="0.35">
      <c r="A64" s="138"/>
      <c r="B64" s="449"/>
      <c r="C64" s="449"/>
      <c r="D64" s="317"/>
      <c r="E64" s="318"/>
      <c r="F64" s="318"/>
      <c r="G64" s="319"/>
      <c r="H64" s="320"/>
      <c r="J64" s="166"/>
    </row>
    <row r="65" spans="1:10" x14ac:dyDescent="0.35">
      <c r="A65" s="138"/>
      <c r="B65" s="457"/>
      <c r="C65" s="458"/>
      <c r="D65" s="317"/>
      <c r="E65" s="318"/>
      <c r="F65" s="318"/>
      <c r="G65" s="319"/>
      <c r="H65" s="320"/>
      <c r="J65" s="166"/>
    </row>
    <row r="66" spans="1:10" x14ac:dyDescent="0.35">
      <c r="A66" s="138"/>
      <c r="B66" s="457"/>
      <c r="C66" s="458"/>
      <c r="D66" s="317"/>
      <c r="E66" s="318"/>
      <c r="F66" s="318"/>
      <c r="G66" s="319"/>
      <c r="H66" s="320"/>
      <c r="J66" s="166"/>
    </row>
    <row r="67" spans="1:10" x14ac:dyDescent="0.35">
      <c r="A67" s="138"/>
      <c r="B67" s="457"/>
      <c r="C67" s="458"/>
      <c r="D67" s="317"/>
      <c r="E67" s="318"/>
      <c r="F67" s="318"/>
      <c r="G67" s="319"/>
      <c r="H67" s="320"/>
      <c r="J67" s="166"/>
    </row>
    <row r="68" spans="1:10" x14ac:dyDescent="0.35">
      <c r="A68" s="138"/>
      <c r="B68" s="452" t="s">
        <v>153</v>
      </c>
      <c r="C68" s="454"/>
      <c r="D68" s="317"/>
      <c r="E68" s="318"/>
      <c r="F68" s="318"/>
      <c r="G68" s="319"/>
      <c r="H68" s="320"/>
      <c r="J68" s="166"/>
    </row>
    <row r="69" spans="1:10" x14ac:dyDescent="0.35">
      <c r="A69" s="138"/>
      <c r="B69" s="449"/>
      <c r="C69" s="449"/>
      <c r="D69" s="318"/>
      <c r="E69" s="318"/>
      <c r="F69" s="318"/>
      <c r="G69" s="321"/>
      <c r="H69" s="322"/>
    </row>
    <row r="70" spans="1:10" x14ac:dyDescent="0.35">
      <c r="A70" s="138"/>
      <c r="B70" s="113" t="s">
        <v>288</v>
      </c>
      <c r="C70" s="146"/>
      <c r="D70" s="177"/>
      <c r="E70" s="177"/>
      <c r="F70" s="177"/>
      <c r="G70" s="178"/>
      <c r="H70" s="179"/>
    </row>
    <row r="71" spans="1:10" x14ac:dyDescent="0.35">
      <c r="A71" s="138"/>
      <c r="B71" s="449"/>
      <c r="C71" s="449"/>
      <c r="D71" s="318"/>
      <c r="E71" s="318"/>
      <c r="F71" s="318"/>
      <c r="G71" s="321"/>
      <c r="H71" s="322"/>
    </row>
    <row r="72" spans="1:10" x14ac:dyDescent="0.35">
      <c r="A72" s="138"/>
      <c r="B72" s="457"/>
      <c r="C72" s="458"/>
      <c r="D72" s="318"/>
      <c r="E72" s="318"/>
      <c r="F72" s="318"/>
      <c r="G72" s="321"/>
      <c r="H72" s="322"/>
    </row>
    <row r="73" spans="1:10" x14ac:dyDescent="0.35">
      <c r="A73" s="138"/>
      <c r="B73" s="457"/>
      <c r="C73" s="458"/>
      <c r="D73" s="318"/>
      <c r="E73" s="318"/>
      <c r="F73" s="318"/>
      <c r="G73" s="321"/>
      <c r="H73" s="322"/>
    </row>
    <row r="74" spans="1:10" x14ac:dyDescent="0.35">
      <c r="A74" s="138"/>
      <c r="B74" s="457"/>
      <c r="C74" s="458"/>
      <c r="D74" s="318"/>
      <c r="E74" s="318"/>
      <c r="F74" s="318"/>
      <c r="G74" s="321"/>
      <c r="H74" s="322"/>
    </row>
    <row r="75" spans="1:10" x14ac:dyDescent="0.35">
      <c r="A75" s="138"/>
      <c r="B75" s="452" t="s">
        <v>153</v>
      </c>
      <c r="C75" s="454"/>
      <c r="D75" s="318"/>
      <c r="E75" s="318"/>
      <c r="F75" s="318"/>
      <c r="G75" s="321"/>
      <c r="H75" s="322"/>
    </row>
    <row r="76" spans="1:10" x14ac:dyDescent="0.35">
      <c r="A76" s="138"/>
      <c r="B76" s="449"/>
      <c r="C76" s="449"/>
      <c r="D76" s="318"/>
      <c r="E76" s="318"/>
      <c r="F76" s="318"/>
      <c r="G76" s="321"/>
      <c r="H76" s="322"/>
    </row>
    <row r="77" spans="1:10" x14ac:dyDescent="0.35">
      <c r="A77" s="138"/>
      <c r="B77" s="180"/>
      <c r="C77" s="153"/>
      <c r="D77" s="181">
        <f>SUM(D64:D76)</f>
        <v>0</v>
      </c>
      <c r="E77" s="182">
        <f>SUM(E64:E76)</f>
        <v>0</v>
      </c>
      <c r="F77" s="182">
        <f>SUM(F64:F76)</f>
        <v>0</v>
      </c>
      <c r="G77" s="181">
        <f>SUM(G64:G76)</f>
        <v>0</v>
      </c>
      <c r="H77" s="183">
        <f>SUM(H64:H76)</f>
        <v>0</v>
      </c>
    </row>
    <row r="78" spans="1:10" x14ac:dyDescent="0.35">
      <c r="A78" s="95" t="s">
        <v>131</v>
      </c>
      <c r="B78" s="100" t="s">
        <v>297</v>
      </c>
      <c r="C78" s="153"/>
      <c r="D78" s="184"/>
      <c r="E78" s="184"/>
      <c r="F78" s="184"/>
      <c r="G78" s="178"/>
      <c r="H78" s="179"/>
    </row>
    <row r="79" spans="1:10" x14ac:dyDescent="0.35">
      <c r="A79" s="138"/>
      <c r="B79" s="97"/>
      <c r="C79" s="97" t="s">
        <v>283</v>
      </c>
      <c r="D79" s="181">
        <f>D77</f>
        <v>0</v>
      </c>
      <c r="E79" s="182">
        <f t="shared" ref="E79:H79" si="1">E77</f>
        <v>0</v>
      </c>
      <c r="F79" s="182">
        <f t="shared" si="1"/>
        <v>0</v>
      </c>
      <c r="G79" s="181">
        <f t="shared" si="1"/>
        <v>0</v>
      </c>
      <c r="H79" s="187">
        <f t="shared" si="1"/>
        <v>0</v>
      </c>
    </row>
    <row r="80" spans="1:10" x14ac:dyDescent="0.35">
      <c r="A80" s="138"/>
      <c r="B80" s="97"/>
      <c r="C80" s="97" t="s">
        <v>284</v>
      </c>
      <c r="D80" s="97"/>
      <c r="E80" s="117" t="e">
        <f>E79/D79</f>
        <v>#DIV/0!</v>
      </c>
      <c r="F80" s="117" t="e">
        <f>F79/D79</f>
        <v>#DIV/0!</v>
      </c>
      <c r="G80" s="117" t="e">
        <f>G79/D79</f>
        <v>#DIV/0!</v>
      </c>
      <c r="H80" s="188" t="e">
        <f>H79/D79</f>
        <v>#DIV/0!</v>
      </c>
    </row>
    <row r="81" spans="1:10" x14ac:dyDescent="0.35">
      <c r="A81" s="138"/>
      <c r="B81" s="97"/>
      <c r="C81" s="189" t="s">
        <v>298</v>
      </c>
      <c r="D81" s="97"/>
      <c r="E81" s="118" t="e">
        <f>IF(E80&gt;=(2/3),"Yes","No")</f>
        <v>#DIV/0!</v>
      </c>
      <c r="F81" s="118" t="e">
        <f>IF(F80&gt;=(2/3),"Yes","No")</f>
        <v>#DIV/0!</v>
      </c>
      <c r="G81" s="118" t="e">
        <f>IF(G80&gt;=(2/3),"Yes","No")</f>
        <v>#DIV/0!</v>
      </c>
      <c r="H81" s="190" t="e">
        <f>IF(H80&gt;=(2/3),"Yes","No")</f>
        <v>#DIV/0!</v>
      </c>
    </row>
    <row r="82" spans="1:10" x14ac:dyDescent="0.35">
      <c r="A82" s="138"/>
      <c r="B82" s="108"/>
      <c r="C82" s="108"/>
      <c r="D82" s="108"/>
      <c r="E82" s="191" t="e">
        <f>IF(E81="No", "Note A", "Note B")</f>
        <v>#DIV/0!</v>
      </c>
      <c r="F82" s="191" t="e">
        <f>IF(F81="No", "Note A", "Note B")</f>
        <v>#DIV/0!</v>
      </c>
      <c r="G82" s="191" t="e">
        <f>IF(G81="No", "Note A", "Note B")</f>
        <v>#DIV/0!</v>
      </c>
      <c r="H82" s="192" t="e">
        <f>IF(H81="No", "Note A", "Note B")</f>
        <v>#DIV/0!</v>
      </c>
    </row>
    <row r="83" spans="1:10" x14ac:dyDescent="0.35">
      <c r="A83" s="174" t="s">
        <v>464</v>
      </c>
      <c r="B83" s="97"/>
      <c r="C83" s="97"/>
      <c r="D83" s="193"/>
      <c r="E83" s="193"/>
      <c r="F83" s="193"/>
      <c r="G83" s="193"/>
      <c r="H83" s="98"/>
    </row>
    <row r="84" spans="1:10" x14ac:dyDescent="0.35">
      <c r="A84" s="138"/>
      <c r="B84" s="113" t="s">
        <v>287</v>
      </c>
      <c r="C84" s="103"/>
      <c r="D84" s="103"/>
      <c r="E84" s="103"/>
      <c r="F84" s="103"/>
      <c r="G84" s="103"/>
      <c r="H84" s="171"/>
    </row>
    <row r="85" spans="1:10" x14ac:dyDescent="0.35">
      <c r="A85" s="138"/>
      <c r="B85" s="449"/>
      <c r="C85" s="449"/>
      <c r="D85" s="317"/>
      <c r="E85" s="318"/>
      <c r="F85" s="318"/>
      <c r="G85" s="319"/>
      <c r="H85" s="320"/>
      <c r="J85" s="176"/>
    </row>
    <row r="86" spans="1:10" x14ac:dyDescent="0.35">
      <c r="A86" s="138"/>
      <c r="B86" s="457"/>
      <c r="C86" s="458"/>
      <c r="D86" s="317"/>
      <c r="E86" s="318"/>
      <c r="F86" s="318"/>
      <c r="G86" s="319"/>
      <c r="H86" s="320"/>
      <c r="J86" s="176"/>
    </row>
    <row r="87" spans="1:10" x14ac:dyDescent="0.35">
      <c r="A87" s="138"/>
      <c r="B87" s="457"/>
      <c r="C87" s="458"/>
      <c r="D87" s="317"/>
      <c r="E87" s="318"/>
      <c r="F87" s="318"/>
      <c r="G87" s="319"/>
      <c r="H87" s="320"/>
      <c r="J87" s="176"/>
    </row>
    <row r="88" spans="1:10" x14ac:dyDescent="0.35">
      <c r="A88" s="138"/>
      <c r="B88" s="457"/>
      <c r="C88" s="458"/>
      <c r="D88" s="317"/>
      <c r="E88" s="318"/>
      <c r="F88" s="318"/>
      <c r="G88" s="319"/>
      <c r="H88" s="320"/>
      <c r="J88" s="176"/>
    </row>
    <row r="89" spans="1:10" x14ac:dyDescent="0.35">
      <c r="A89" s="138"/>
      <c r="B89" s="452" t="s">
        <v>153</v>
      </c>
      <c r="C89" s="454"/>
      <c r="D89" s="317"/>
      <c r="E89" s="318"/>
      <c r="F89" s="318"/>
      <c r="G89" s="319"/>
      <c r="H89" s="320"/>
      <c r="J89" s="176"/>
    </row>
    <row r="90" spans="1:10" x14ac:dyDescent="0.35">
      <c r="A90" s="138"/>
      <c r="B90" s="449"/>
      <c r="C90" s="449"/>
      <c r="D90" s="318"/>
      <c r="E90" s="318"/>
      <c r="F90" s="318"/>
      <c r="G90" s="321"/>
      <c r="H90" s="322"/>
    </row>
    <row r="91" spans="1:10" x14ac:dyDescent="0.35">
      <c r="A91" s="138"/>
      <c r="B91" s="113" t="s">
        <v>288</v>
      </c>
      <c r="C91" s="146"/>
      <c r="D91" s="177"/>
      <c r="E91" s="177"/>
      <c r="F91" s="177"/>
      <c r="G91" s="178"/>
      <c r="H91" s="179"/>
    </row>
    <row r="92" spans="1:10" x14ac:dyDescent="0.35">
      <c r="A92" s="138"/>
      <c r="B92" s="449"/>
      <c r="C92" s="449"/>
      <c r="D92" s="318"/>
      <c r="E92" s="318"/>
      <c r="F92" s="318"/>
      <c r="G92" s="321"/>
      <c r="H92" s="322"/>
    </row>
    <row r="93" spans="1:10" x14ac:dyDescent="0.35">
      <c r="A93" s="138"/>
      <c r="B93" s="457"/>
      <c r="C93" s="458"/>
      <c r="D93" s="318"/>
      <c r="E93" s="318"/>
      <c r="F93" s="318"/>
      <c r="G93" s="321"/>
      <c r="H93" s="322"/>
    </row>
    <row r="94" spans="1:10" x14ac:dyDescent="0.35">
      <c r="A94" s="138"/>
      <c r="B94" s="457"/>
      <c r="C94" s="458"/>
      <c r="D94" s="318"/>
      <c r="E94" s="318"/>
      <c r="F94" s="318"/>
      <c r="G94" s="321"/>
      <c r="H94" s="322"/>
    </row>
    <row r="95" spans="1:10" x14ac:dyDescent="0.35">
      <c r="A95" s="138"/>
      <c r="B95" s="457"/>
      <c r="C95" s="458"/>
      <c r="D95" s="318"/>
      <c r="E95" s="318"/>
      <c r="F95" s="318"/>
      <c r="G95" s="321"/>
      <c r="H95" s="322"/>
    </row>
    <row r="96" spans="1:10" x14ac:dyDescent="0.35">
      <c r="A96" s="138"/>
      <c r="B96" s="452" t="s">
        <v>153</v>
      </c>
      <c r="C96" s="454"/>
      <c r="D96" s="318"/>
      <c r="E96" s="318"/>
      <c r="F96" s="318"/>
      <c r="G96" s="321"/>
      <c r="H96" s="322"/>
    </row>
    <row r="97" spans="1:10" x14ac:dyDescent="0.35">
      <c r="A97" s="138"/>
      <c r="B97" s="449"/>
      <c r="C97" s="449"/>
      <c r="D97" s="318"/>
      <c r="E97" s="318"/>
      <c r="F97" s="318"/>
      <c r="G97" s="321"/>
      <c r="H97" s="322"/>
    </row>
    <row r="98" spans="1:10" x14ac:dyDescent="0.35">
      <c r="A98" s="138"/>
      <c r="B98" s="180"/>
      <c r="C98" s="153"/>
      <c r="D98" s="181">
        <f>SUM(D85:D97)</f>
        <v>0</v>
      </c>
      <c r="E98" s="182">
        <f>SUM(E85:E97)</f>
        <v>0</v>
      </c>
      <c r="F98" s="182">
        <f>SUM(F85:F97)</f>
        <v>0</v>
      </c>
      <c r="G98" s="181">
        <f>SUM(G85:G97)</f>
        <v>0</v>
      </c>
      <c r="H98" s="183">
        <f>SUM(H85:H97)</f>
        <v>0</v>
      </c>
    </row>
    <row r="99" spans="1:10" x14ac:dyDescent="0.35">
      <c r="A99" s="95" t="s">
        <v>131</v>
      </c>
      <c r="B99" s="100" t="s">
        <v>297</v>
      </c>
      <c r="C99" s="153"/>
      <c r="D99" s="184"/>
      <c r="E99" s="184"/>
      <c r="F99" s="184"/>
      <c r="G99" s="178"/>
      <c r="H99" s="179"/>
    </row>
    <row r="100" spans="1:10" x14ac:dyDescent="0.35">
      <c r="A100" s="138"/>
      <c r="B100" s="97"/>
      <c r="C100" s="97" t="s">
        <v>283</v>
      </c>
      <c r="D100" s="181">
        <f>D98</f>
        <v>0</v>
      </c>
      <c r="E100" s="182">
        <f t="shared" ref="E100:H100" si="2">E98</f>
        <v>0</v>
      </c>
      <c r="F100" s="182">
        <f t="shared" si="2"/>
        <v>0</v>
      </c>
      <c r="G100" s="181">
        <f t="shared" si="2"/>
        <v>0</v>
      </c>
      <c r="H100" s="187">
        <f t="shared" si="2"/>
        <v>0</v>
      </c>
    </row>
    <row r="101" spans="1:10" x14ac:dyDescent="0.35">
      <c r="A101" s="138"/>
      <c r="B101" s="97"/>
      <c r="C101" s="97" t="s">
        <v>284</v>
      </c>
      <c r="D101" s="97"/>
      <c r="E101" s="117" t="e">
        <f>E100/D100</f>
        <v>#DIV/0!</v>
      </c>
      <c r="F101" s="117" t="e">
        <f>F100/D100</f>
        <v>#DIV/0!</v>
      </c>
      <c r="G101" s="117" t="e">
        <f>G100/D100</f>
        <v>#DIV/0!</v>
      </c>
      <c r="H101" s="188" t="e">
        <f>H100/D100</f>
        <v>#DIV/0!</v>
      </c>
    </row>
    <row r="102" spans="1:10" x14ac:dyDescent="0.35">
      <c r="A102" s="138"/>
      <c r="B102" s="97"/>
      <c r="C102" s="189" t="s">
        <v>298</v>
      </c>
      <c r="D102" s="97"/>
      <c r="E102" s="118" t="e">
        <f>IF(E101&gt;=(2/3),"Yes","No")</f>
        <v>#DIV/0!</v>
      </c>
      <c r="F102" s="118" t="e">
        <f>IF(F101&gt;=(2/3),"Yes","No")</f>
        <v>#DIV/0!</v>
      </c>
      <c r="G102" s="118" t="e">
        <f>IF(G101&gt;=(2/3),"Yes","No")</f>
        <v>#DIV/0!</v>
      </c>
      <c r="H102" s="190" t="e">
        <f>IF(H101&gt;=(2/3),"Yes","No")</f>
        <v>#DIV/0!</v>
      </c>
    </row>
    <row r="103" spans="1:10" x14ac:dyDescent="0.35">
      <c r="A103" s="138"/>
      <c r="B103" s="108"/>
      <c r="C103" s="108"/>
      <c r="D103" s="108"/>
      <c r="E103" s="191" t="e">
        <f>IF(E102="No", "Note A", "Note B")</f>
        <v>#DIV/0!</v>
      </c>
      <c r="F103" s="191" t="e">
        <f>IF(F102="No", "Note A", "Note B")</f>
        <v>#DIV/0!</v>
      </c>
      <c r="G103" s="191" t="e">
        <f>IF(G102="No", "Note A", "Note B")</f>
        <v>#DIV/0!</v>
      </c>
      <c r="H103" s="192" t="e">
        <f>IF(H102="No", "Note A", "Note B")</f>
        <v>#DIV/0!</v>
      </c>
    </row>
    <row r="104" spans="1:10" x14ac:dyDescent="0.35">
      <c r="A104" s="174" t="s">
        <v>465</v>
      </c>
      <c r="B104" s="97"/>
      <c r="C104" s="97"/>
      <c r="D104" s="193"/>
      <c r="E104" s="193"/>
      <c r="F104" s="193"/>
      <c r="G104" s="193"/>
      <c r="H104" s="98"/>
    </row>
    <row r="105" spans="1:10" x14ac:dyDescent="0.35">
      <c r="A105" s="138"/>
      <c r="B105" s="113" t="s">
        <v>287</v>
      </c>
      <c r="C105" s="103"/>
      <c r="D105" s="103"/>
      <c r="E105" s="103"/>
      <c r="F105" s="103"/>
      <c r="G105" s="103"/>
      <c r="H105" s="171"/>
    </row>
    <row r="106" spans="1:10" x14ac:dyDescent="0.35">
      <c r="A106" s="138"/>
      <c r="B106" s="449"/>
      <c r="C106" s="449"/>
      <c r="D106" s="317"/>
      <c r="E106" s="318"/>
      <c r="F106" s="318"/>
      <c r="G106" s="319"/>
      <c r="H106" s="320"/>
      <c r="J106" s="176"/>
    </row>
    <row r="107" spans="1:10" x14ac:dyDescent="0.35">
      <c r="A107" s="138"/>
      <c r="B107" s="457"/>
      <c r="C107" s="458"/>
      <c r="D107" s="317"/>
      <c r="E107" s="318"/>
      <c r="F107" s="318"/>
      <c r="G107" s="319"/>
      <c r="H107" s="320"/>
      <c r="J107" s="176"/>
    </row>
    <row r="108" spans="1:10" x14ac:dyDescent="0.35">
      <c r="A108" s="138"/>
      <c r="B108" s="457"/>
      <c r="C108" s="458"/>
      <c r="D108" s="317"/>
      <c r="E108" s="318"/>
      <c r="F108" s="318"/>
      <c r="G108" s="319"/>
      <c r="H108" s="320"/>
      <c r="J108" s="176"/>
    </row>
    <row r="109" spans="1:10" x14ac:dyDescent="0.35">
      <c r="A109" s="138"/>
      <c r="B109" s="457"/>
      <c r="C109" s="458"/>
      <c r="D109" s="317"/>
      <c r="E109" s="318"/>
      <c r="F109" s="318"/>
      <c r="G109" s="319"/>
      <c r="H109" s="320"/>
      <c r="J109" s="176"/>
    </row>
    <row r="110" spans="1:10" x14ac:dyDescent="0.35">
      <c r="A110" s="138"/>
      <c r="B110" s="452" t="s">
        <v>153</v>
      </c>
      <c r="C110" s="454"/>
      <c r="D110" s="317"/>
      <c r="E110" s="318"/>
      <c r="F110" s="318"/>
      <c r="G110" s="319"/>
      <c r="H110" s="320"/>
      <c r="J110" s="176"/>
    </row>
    <row r="111" spans="1:10" x14ac:dyDescent="0.35">
      <c r="A111" s="138"/>
      <c r="B111" s="449"/>
      <c r="C111" s="449"/>
      <c r="D111" s="318"/>
      <c r="E111" s="318"/>
      <c r="F111" s="318"/>
      <c r="G111" s="321"/>
      <c r="H111" s="322"/>
    </row>
    <row r="112" spans="1:10" x14ac:dyDescent="0.35">
      <c r="A112" s="138"/>
      <c r="B112" s="113" t="s">
        <v>288</v>
      </c>
      <c r="C112" s="146"/>
      <c r="D112" s="177"/>
      <c r="E112" s="177"/>
      <c r="F112" s="177"/>
      <c r="G112" s="178"/>
      <c r="H112" s="179"/>
    </row>
    <row r="113" spans="1:8" x14ac:dyDescent="0.35">
      <c r="A113" s="138"/>
      <c r="B113" s="449"/>
      <c r="C113" s="449"/>
      <c r="D113" s="318"/>
      <c r="E113" s="318"/>
      <c r="F113" s="318"/>
      <c r="G113" s="321"/>
      <c r="H113" s="322"/>
    </row>
    <row r="114" spans="1:8" x14ac:dyDescent="0.35">
      <c r="A114" s="138"/>
      <c r="B114" s="457"/>
      <c r="C114" s="458"/>
      <c r="D114" s="318"/>
      <c r="E114" s="318"/>
      <c r="F114" s="318"/>
      <c r="G114" s="321"/>
      <c r="H114" s="322"/>
    </row>
    <row r="115" spans="1:8" x14ac:dyDescent="0.35">
      <c r="A115" s="138"/>
      <c r="B115" s="457"/>
      <c r="C115" s="458"/>
      <c r="D115" s="318"/>
      <c r="E115" s="318"/>
      <c r="F115" s="318"/>
      <c r="G115" s="321"/>
      <c r="H115" s="322"/>
    </row>
    <row r="116" spans="1:8" x14ac:dyDescent="0.35">
      <c r="A116" s="138"/>
      <c r="B116" s="457"/>
      <c r="C116" s="458"/>
      <c r="D116" s="318"/>
      <c r="E116" s="318"/>
      <c r="F116" s="318"/>
      <c r="G116" s="321"/>
      <c r="H116" s="322"/>
    </row>
    <row r="117" spans="1:8" x14ac:dyDescent="0.35">
      <c r="A117" s="138"/>
      <c r="B117" s="452" t="s">
        <v>153</v>
      </c>
      <c r="C117" s="454"/>
      <c r="D117" s="318"/>
      <c r="E117" s="318"/>
      <c r="F117" s="318"/>
      <c r="G117" s="321"/>
      <c r="H117" s="322"/>
    </row>
    <row r="118" spans="1:8" x14ac:dyDescent="0.35">
      <c r="A118" s="138"/>
      <c r="B118" s="449"/>
      <c r="C118" s="449"/>
      <c r="D118" s="318"/>
      <c r="E118" s="318"/>
      <c r="F118" s="318"/>
      <c r="G118" s="321"/>
      <c r="H118" s="322"/>
    </row>
    <row r="119" spans="1:8" x14ac:dyDescent="0.35">
      <c r="A119" s="138"/>
      <c r="B119" s="180"/>
      <c r="C119" s="153"/>
      <c r="D119" s="181">
        <f>SUM(D106:D118)</f>
        <v>0</v>
      </c>
      <c r="E119" s="182">
        <f>SUM(E106:E118)</f>
        <v>0</v>
      </c>
      <c r="F119" s="182">
        <f>SUM(F106:F118)</f>
        <v>0</v>
      </c>
      <c r="G119" s="181">
        <f>SUM(G106:G118)</f>
        <v>0</v>
      </c>
      <c r="H119" s="183">
        <f>SUM(H106:H118)</f>
        <v>0</v>
      </c>
    </row>
    <row r="120" spans="1:8" x14ac:dyDescent="0.35">
      <c r="A120" s="95" t="s">
        <v>131</v>
      </c>
      <c r="B120" s="100" t="s">
        <v>297</v>
      </c>
      <c r="C120" s="153"/>
      <c r="D120" s="184"/>
      <c r="E120" s="184"/>
      <c r="F120" s="184"/>
      <c r="G120" s="178"/>
      <c r="H120" s="179"/>
    </row>
    <row r="121" spans="1:8" x14ac:dyDescent="0.35">
      <c r="A121" s="138"/>
      <c r="B121" s="97"/>
      <c r="C121" s="97" t="s">
        <v>283</v>
      </c>
      <c r="D121" s="181">
        <f>D119</f>
        <v>0</v>
      </c>
      <c r="E121" s="182">
        <f t="shared" ref="E121:H121" si="3">E119</f>
        <v>0</v>
      </c>
      <c r="F121" s="182">
        <f t="shared" si="3"/>
        <v>0</v>
      </c>
      <c r="G121" s="181">
        <f t="shared" si="3"/>
        <v>0</v>
      </c>
      <c r="H121" s="187">
        <f t="shared" si="3"/>
        <v>0</v>
      </c>
    </row>
    <row r="122" spans="1:8" x14ac:dyDescent="0.35">
      <c r="A122" s="138"/>
      <c r="B122" s="97"/>
      <c r="C122" s="97" t="s">
        <v>284</v>
      </c>
      <c r="D122" s="97"/>
      <c r="E122" s="117" t="e">
        <f>E121/D121</f>
        <v>#DIV/0!</v>
      </c>
      <c r="F122" s="117" t="e">
        <f>F121/D121</f>
        <v>#DIV/0!</v>
      </c>
      <c r="G122" s="219" t="e">
        <f>G121/D121</f>
        <v>#DIV/0!</v>
      </c>
      <c r="H122" s="188" t="e">
        <f>H121/D121</f>
        <v>#DIV/0!</v>
      </c>
    </row>
    <row r="123" spans="1:8" x14ac:dyDescent="0.35">
      <c r="A123" s="138"/>
      <c r="B123" s="97"/>
      <c r="C123" s="189" t="s">
        <v>298</v>
      </c>
      <c r="D123" s="97"/>
      <c r="E123" s="118" t="e">
        <f>IF(E122&gt;=(2/3),"Yes","No")</f>
        <v>#DIV/0!</v>
      </c>
      <c r="F123" s="118" t="e">
        <f>IF(F122&gt;=(2/3),"Yes","No")</f>
        <v>#DIV/0!</v>
      </c>
      <c r="G123" s="118" t="e">
        <f>IF(G122&gt;=(2/3),"Yes","No")</f>
        <v>#DIV/0!</v>
      </c>
      <c r="H123" s="190" t="e">
        <f>IF(H122&gt;=(2/3),"Yes","No")</f>
        <v>#DIV/0!</v>
      </c>
    </row>
    <row r="124" spans="1:8" x14ac:dyDescent="0.35">
      <c r="A124" s="138"/>
      <c r="B124" s="108"/>
      <c r="C124" s="108"/>
      <c r="D124" s="108"/>
      <c r="E124" s="191" t="e">
        <f>IF(E123="No", "Note A", "Note B")</f>
        <v>#DIV/0!</v>
      </c>
      <c r="F124" s="191" t="e">
        <f>IF(F123="No", "Note A", "Note B")</f>
        <v>#DIV/0!</v>
      </c>
      <c r="G124" s="191" t="e">
        <f>IF(G123="No", "Note A", "Note B")</f>
        <v>#DIV/0!</v>
      </c>
      <c r="H124" s="192" t="e">
        <f>IF(H123="No", "Note A", "Note B")</f>
        <v>#DIV/0!</v>
      </c>
    </row>
    <row r="125" spans="1:8" x14ac:dyDescent="0.35">
      <c r="A125" s="138"/>
      <c r="B125" s="97"/>
      <c r="C125" s="97"/>
      <c r="D125" s="193"/>
      <c r="E125" s="193"/>
      <c r="F125" s="193"/>
      <c r="G125" s="193"/>
      <c r="H125" s="98"/>
    </row>
    <row r="126" spans="1:8" ht="15" customHeight="1" x14ac:dyDescent="0.35">
      <c r="A126" s="138"/>
      <c r="B126" s="194" t="s">
        <v>291</v>
      </c>
      <c r="C126" s="180" t="s">
        <v>317</v>
      </c>
      <c r="D126" s="180"/>
      <c r="E126" s="180"/>
      <c r="F126" s="180"/>
      <c r="G126" s="180"/>
      <c r="H126" s="195"/>
    </row>
    <row r="127" spans="1:8" ht="15" customHeight="1" x14ac:dyDescent="0.35">
      <c r="A127" s="138"/>
      <c r="B127" s="194" t="s">
        <v>292</v>
      </c>
      <c r="C127" s="475" t="s">
        <v>351</v>
      </c>
      <c r="D127" s="475"/>
      <c r="E127" s="475"/>
      <c r="F127" s="475"/>
      <c r="G127" s="475"/>
      <c r="H127" s="476"/>
    </row>
    <row r="128" spans="1:8" x14ac:dyDescent="0.35">
      <c r="A128" s="138"/>
      <c r="B128" s="196"/>
      <c r="C128" s="475"/>
      <c r="D128" s="475"/>
      <c r="E128" s="475"/>
      <c r="F128" s="475"/>
      <c r="G128" s="475"/>
      <c r="H128" s="476"/>
    </row>
    <row r="129" spans="1:8" x14ac:dyDescent="0.35">
      <c r="A129" s="138"/>
      <c r="B129" s="97"/>
      <c r="C129" s="97"/>
      <c r="D129" s="97"/>
      <c r="E129" s="118"/>
      <c r="F129" s="118"/>
      <c r="G129" s="118"/>
      <c r="H129" s="190"/>
    </row>
    <row r="130" spans="1:8" x14ac:dyDescent="0.35">
      <c r="A130" s="95" t="s">
        <v>132</v>
      </c>
      <c r="B130" s="100" t="s">
        <v>293</v>
      </c>
      <c r="C130" s="97"/>
      <c r="D130" s="97"/>
      <c r="E130" s="118"/>
      <c r="F130" s="118"/>
      <c r="G130" s="118"/>
      <c r="H130" s="190"/>
    </row>
    <row r="131" spans="1:8" x14ac:dyDescent="0.35">
      <c r="A131" s="138"/>
      <c r="B131" s="464" t="s">
        <v>301</v>
      </c>
      <c r="C131" s="464"/>
      <c r="D131" s="464"/>
      <c r="E131" s="464"/>
      <c r="F131" s="464"/>
      <c r="G131" s="464"/>
      <c r="H131" s="465"/>
    </row>
    <row r="132" spans="1:8" x14ac:dyDescent="0.35">
      <c r="A132" s="95"/>
      <c r="B132" s="464"/>
      <c r="C132" s="464"/>
      <c r="D132" s="464"/>
      <c r="E132" s="464"/>
      <c r="F132" s="464"/>
      <c r="G132" s="464"/>
      <c r="H132" s="465"/>
    </row>
    <row r="133" spans="1:8" x14ac:dyDescent="0.35">
      <c r="A133" s="95"/>
      <c r="B133" s="464"/>
      <c r="C133" s="464"/>
      <c r="D133" s="464"/>
      <c r="E133" s="464"/>
      <c r="F133" s="464"/>
      <c r="G133" s="464"/>
      <c r="H133" s="465"/>
    </row>
    <row r="134" spans="1:8" x14ac:dyDescent="0.35">
      <c r="A134" s="95"/>
      <c r="B134" s="97"/>
      <c r="C134" s="97"/>
      <c r="D134" s="97"/>
      <c r="E134" s="118"/>
      <c r="F134" s="118"/>
      <c r="G134" s="118"/>
      <c r="H134" s="190"/>
    </row>
    <row r="135" spans="1:8" x14ac:dyDescent="0.35">
      <c r="A135" s="95"/>
      <c r="B135" s="464" t="s">
        <v>334</v>
      </c>
      <c r="C135" s="464"/>
      <c r="D135" s="464"/>
      <c r="E135" s="464"/>
      <c r="F135" s="464"/>
      <c r="G135" s="464"/>
      <c r="H135" s="465"/>
    </row>
    <row r="136" spans="1:8" x14ac:dyDescent="0.35">
      <c r="A136" s="95"/>
      <c r="B136" s="464"/>
      <c r="C136" s="464"/>
      <c r="D136" s="464"/>
      <c r="E136" s="464"/>
      <c r="F136" s="464"/>
      <c r="G136" s="464"/>
      <c r="H136" s="465"/>
    </row>
    <row r="137" spans="1:8" x14ac:dyDescent="0.35">
      <c r="A137" s="95"/>
      <c r="B137" s="464"/>
      <c r="C137" s="464"/>
      <c r="D137" s="464"/>
      <c r="E137" s="464"/>
      <c r="F137" s="464"/>
      <c r="G137" s="464"/>
      <c r="H137" s="465"/>
    </row>
    <row r="138" spans="1:8" x14ac:dyDescent="0.35">
      <c r="A138" s="95"/>
      <c r="B138" s="464"/>
      <c r="C138" s="464"/>
      <c r="D138" s="464"/>
      <c r="E138" s="464"/>
      <c r="F138" s="464"/>
      <c r="G138" s="464"/>
      <c r="H138" s="465"/>
    </row>
    <row r="139" spans="1:8" x14ac:dyDescent="0.35">
      <c r="A139" s="95"/>
      <c r="B139" s="464"/>
      <c r="C139" s="464"/>
      <c r="D139" s="464"/>
      <c r="E139" s="464"/>
      <c r="F139" s="464"/>
      <c r="G139" s="464"/>
      <c r="H139" s="465"/>
    </row>
    <row r="140" spans="1:8" x14ac:dyDescent="0.35">
      <c r="A140" s="95"/>
      <c r="B140" s="97"/>
      <c r="C140" s="97"/>
      <c r="D140" s="97"/>
      <c r="E140" s="118"/>
      <c r="F140" s="118"/>
      <c r="G140" s="118"/>
      <c r="H140" s="190"/>
    </row>
    <row r="141" spans="1:8" x14ac:dyDescent="0.35">
      <c r="A141" s="95"/>
      <c r="B141" s="100" t="s">
        <v>413</v>
      </c>
      <c r="C141" s="97"/>
      <c r="D141" s="450"/>
      <c r="E141" s="450"/>
      <c r="F141" s="450"/>
      <c r="G141" s="450"/>
      <c r="H141" s="451"/>
    </row>
    <row r="142" spans="1:8" x14ac:dyDescent="0.35">
      <c r="A142" s="95"/>
      <c r="B142" s="97"/>
      <c r="C142" s="97"/>
      <c r="D142" s="101"/>
      <c r="E142" s="197"/>
      <c r="F142" s="197"/>
      <c r="G142" s="197"/>
      <c r="H142" s="198"/>
    </row>
    <row r="143" spans="1:8" x14ac:dyDescent="0.35">
      <c r="A143" s="95"/>
      <c r="B143" s="97"/>
      <c r="C143" s="97"/>
      <c r="D143" s="101" t="s">
        <v>302</v>
      </c>
      <c r="E143" s="197" t="s">
        <v>295</v>
      </c>
      <c r="F143" s="197" t="s">
        <v>300</v>
      </c>
      <c r="G143" s="197"/>
      <c r="H143" s="198"/>
    </row>
    <row r="144" spans="1:8" x14ac:dyDescent="0.35">
      <c r="A144" s="95"/>
      <c r="B144" s="199" t="s">
        <v>294</v>
      </c>
      <c r="C144" s="108"/>
      <c r="D144" s="200" t="s">
        <v>303</v>
      </c>
      <c r="E144" s="201" t="s">
        <v>296</v>
      </c>
      <c r="F144" s="201" t="s">
        <v>299</v>
      </c>
      <c r="G144" s="479" t="s">
        <v>304</v>
      </c>
      <c r="H144" s="480"/>
    </row>
    <row r="145" spans="1:8" x14ac:dyDescent="0.35">
      <c r="A145" s="95"/>
      <c r="B145" s="189" t="s">
        <v>493</v>
      </c>
      <c r="C145" s="97" t="s">
        <v>350</v>
      </c>
      <c r="D145" s="97"/>
      <c r="E145" s="118"/>
      <c r="F145" s="97"/>
      <c r="G145" s="118"/>
      <c r="H145" s="190"/>
    </row>
    <row r="146" spans="1:8" x14ac:dyDescent="0.35">
      <c r="A146" s="95"/>
      <c r="B146" s="97"/>
      <c r="C146" s="202" t="str">
        <f>IF(E60="Yes", "Complete Analysis", "N/A - Do Not Complete")</f>
        <v>N/A - Do Not Complete</v>
      </c>
      <c r="D146" s="323"/>
      <c r="E146" s="318"/>
      <c r="F146" s="117" t="e">
        <f>E146/E152</f>
        <v>#DIV/0!</v>
      </c>
      <c r="G146" s="473"/>
      <c r="H146" s="474"/>
    </row>
    <row r="147" spans="1:8" x14ac:dyDescent="0.35">
      <c r="A147" s="95"/>
      <c r="B147" s="97"/>
      <c r="C147" s="97"/>
      <c r="D147" s="323"/>
      <c r="E147" s="318"/>
      <c r="F147" s="117" t="e">
        <f>E147/E152</f>
        <v>#DIV/0!</v>
      </c>
      <c r="G147" s="473"/>
      <c r="H147" s="474"/>
    </row>
    <row r="148" spans="1:8" x14ac:dyDescent="0.35">
      <c r="A148" s="95"/>
      <c r="B148" s="97"/>
      <c r="C148" s="97"/>
      <c r="D148" s="323"/>
      <c r="E148" s="318"/>
      <c r="F148" s="117" t="e">
        <f>E148/E152</f>
        <v>#DIV/0!</v>
      </c>
      <c r="G148" s="473"/>
      <c r="H148" s="474"/>
    </row>
    <row r="149" spans="1:8" x14ac:dyDescent="0.35">
      <c r="A149" s="95"/>
      <c r="B149" s="97"/>
      <c r="C149" s="97"/>
      <c r="D149" s="323"/>
      <c r="E149" s="318"/>
      <c r="F149" s="117" t="e">
        <f>E149/E152</f>
        <v>#DIV/0!</v>
      </c>
      <c r="G149" s="473"/>
      <c r="H149" s="474"/>
    </row>
    <row r="150" spans="1:8" x14ac:dyDescent="0.35">
      <c r="A150" s="95"/>
      <c r="B150" s="97"/>
      <c r="C150" s="97"/>
      <c r="D150" s="323"/>
      <c r="E150" s="318"/>
      <c r="F150" s="117" t="e">
        <f>E150/E152</f>
        <v>#DIV/0!</v>
      </c>
      <c r="G150" s="473"/>
      <c r="H150" s="474"/>
    </row>
    <row r="151" spans="1:8" x14ac:dyDescent="0.35">
      <c r="A151" s="95"/>
      <c r="B151" s="97"/>
      <c r="C151" s="97"/>
      <c r="D151" s="324"/>
      <c r="E151" s="325"/>
      <c r="F151" s="117" t="e">
        <f>E151/E152</f>
        <v>#DIV/0!</v>
      </c>
      <c r="G151" s="477"/>
      <c r="H151" s="478"/>
    </row>
    <row r="152" spans="1:8" x14ac:dyDescent="0.35">
      <c r="A152" s="95"/>
      <c r="B152" s="97"/>
      <c r="C152" s="203"/>
      <c r="D152" s="203" t="s">
        <v>352</v>
      </c>
      <c r="E152" s="204">
        <f>SUM(E146:E151)</f>
        <v>0</v>
      </c>
      <c r="F152" s="118"/>
      <c r="G152" s="205" t="s">
        <v>305</v>
      </c>
      <c r="H152" s="326"/>
    </row>
    <row r="153" spans="1:8" x14ac:dyDescent="0.35">
      <c r="A153" s="95"/>
      <c r="B153" s="97"/>
      <c r="C153" s="97"/>
      <c r="D153" s="97"/>
      <c r="E153" s="118"/>
      <c r="F153" s="118"/>
      <c r="G153" s="118"/>
      <c r="H153" s="190"/>
    </row>
    <row r="154" spans="1:8" x14ac:dyDescent="0.35">
      <c r="A154" s="95"/>
      <c r="B154" s="97" t="s">
        <v>493</v>
      </c>
      <c r="C154" s="97" t="s">
        <v>148</v>
      </c>
      <c r="D154" s="97"/>
      <c r="E154" s="118"/>
      <c r="F154" s="118"/>
      <c r="G154" s="118"/>
      <c r="H154" s="190"/>
    </row>
    <row r="155" spans="1:8" x14ac:dyDescent="0.35">
      <c r="A155" s="95"/>
      <c r="B155" s="97"/>
      <c r="C155" s="202" t="str">
        <f>IF(F60="Yes", "Complete Analysis", "N/A - Do Not Complete")</f>
        <v>N/A - Do Not Complete</v>
      </c>
      <c r="D155" s="323"/>
      <c r="E155" s="318"/>
      <c r="F155" s="117" t="e">
        <f>E155/E161</f>
        <v>#DIV/0!</v>
      </c>
      <c r="G155" s="473"/>
      <c r="H155" s="474"/>
    </row>
    <row r="156" spans="1:8" x14ac:dyDescent="0.35">
      <c r="A156" s="95"/>
      <c r="B156" s="97"/>
      <c r="C156" s="97"/>
      <c r="D156" s="323"/>
      <c r="E156" s="318"/>
      <c r="F156" s="117" t="e">
        <f>E156/E161</f>
        <v>#DIV/0!</v>
      </c>
      <c r="G156" s="473"/>
      <c r="H156" s="474"/>
    </row>
    <row r="157" spans="1:8" x14ac:dyDescent="0.35">
      <c r="A157" s="95"/>
      <c r="B157" s="97"/>
      <c r="C157" s="97"/>
      <c r="D157" s="323"/>
      <c r="E157" s="318"/>
      <c r="F157" s="117" t="e">
        <f>E157/E161</f>
        <v>#DIV/0!</v>
      </c>
      <c r="G157" s="473"/>
      <c r="H157" s="474"/>
    </row>
    <row r="158" spans="1:8" x14ac:dyDescent="0.35">
      <c r="A158" s="95"/>
      <c r="B158" s="97"/>
      <c r="C158" s="97"/>
      <c r="D158" s="323"/>
      <c r="E158" s="318"/>
      <c r="F158" s="117" t="e">
        <f>E158/E161</f>
        <v>#DIV/0!</v>
      </c>
      <c r="G158" s="473"/>
      <c r="H158" s="474"/>
    </row>
    <row r="159" spans="1:8" x14ac:dyDescent="0.35">
      <c r="A159" s="95"/>
      <c r="B159" s="97"/>
      <c r="C159" s="97"/>
      <c r="D159" s="323"/>
      <c r="E159" s="318"/>
      <c r="F159" s="117" t="e">
        <f>E159/E161</f>
        <v>#DIV/0!</v>
      </c>
      <c r="G159" s="473"/>
      <c r="H159" s="474"/>
    </row>
    <row r="160" spans="1:8" x14ac:dyDescent="0.35">
      <c r="A160" s="95"/>
      <c r="B160" s="97"/>
      <c r="C160" s="97"/>
      <c r="D160" s="324"/>
      <c r="E160" s="325"/>
      <c r="F160" s="117" t="e">
        <f>E160/E161</f>
        <v>#DIV/0!</v>
      </c>
      <c r="G160" s="477"/>
      <c r="H160" s="478"/>
    </row>
    <row r="161" spans="1:11" x14ac:dyDescent="0.35">
      <c r="A161" s="95"/>
      <c r="B161" s="97"/>
      <c r="C161" s="97"/>
      <c r="D161" s="203" t="s">
        <v>306</v>
      </c>
      <c r="E161" s="204">
        <f>SUM(E155:E160)</f>
        <v>0</v>
      </c>
      <c r="F161" s="118"/>
      <c r="G161" s="205" t="s">
        <v>305</v>
      </c>
      <c r="H161" s="329"/>
    </row>
    <row r="162" spans="1:11" x14ac:dyDescent="0.35">
      <c r="A162" s="95"/>
      <c r="B162" s="97"/>
      <c r="C162" s="97"/>
      <c r="D162" s="203"/>
      <c r="E162" s="177"/>
      <c r="F162" s="118"/>
      <c r="G162" s="205"/>
      <c r="H162" s="206"/>
    </row>
    <row r="163" spans="1:11" x14ac:dyDescent="0.35">
      <c r="A163" s="138"/>
      <c r="B163" s="97" t="s">
        <v>493</v>
      </c>
      <c r="C163" s="97" t="s">
        <v>494</v>
      </c>
      <c r="D163" s="97"/>
      <c r="E163" s="118"/>
      <c r="F163" s="118"/>
      <c r="G163" s="118"/>
      <c r="H163" s="190"/>
      <c r="I163" s="220"/>
      <c r="J163" s="176"/>
    </row>
    <row r="164" spans="1:11" x14ac:dyDescent="0.35">
      <c r="A164" s="138"/>
      <c r="B164" s="97"/>
      <c r="C164" s="202" t="str">
        <f>IF(G60="Yes", "Complete Analysis", "N/A - Do Not Complete")</f>
        <v>N/A - Do Not Complete</v>
      </c>
      <c r="D164" s="323" t="s">
        <v>678</v>
      </c>
      <c r="E164" s="317">
        <v>0</v>
      </c>
      <c r="F164" s="219" t="e">
        <f>E164/$E$168</f>
        <v>#DIV/0!</v>
      </c>
      <c r="G164" s="473" t="s">
        <v>15</v>
      </c>
      <c r="H164" s="474"/>
      <c r="J164" s="176"/>
    </row>
    <row r="165" spans="1:11" x14ac:dyDescent="0.35">
      <c r="A165" s="138"/>
      <c r="B165" s="97"/>
      <c r="C165" s="202"/>
      <c r="D165" s="323"/>
      <c r="E165" s="317"/>
      <c r="F165" s="219" t="e">
        <f>E165/$E$168</f>
        <v>#DIV/0!</v>
      </c>
      <c r="G165" s="473"/>
      <c r="H165" s="474"/>
      <c r="J165" s="176"/>
    </row>
    <row r="166" spans="1:11" x14ac:dyDescent="0.35">
      <c r="A166" s="138"/>
      <c r="B166" s="97"/>
      <c r="C166" s="97"/>
      <c r="D166" s="327"/>
      <c r="E166" s="317"/>
      <c r="F166" s="219" t="e">
        <f>E166/$E$168</f>
        <v>#DIV/0!</v>
      </c>
      <c r="G166" s="473"/>
      <c r="H166" s="474"/>
    </row>
    <row r="167" spans="1:11" x14ac:dyDescent="0.35">
      <c r="A167" s="138"/>
      <c r="C167" s="97"/>
      <c r="D167" s="324"/>
      <c r="E167" s="317"/>
      <c r="F167" s="219" t="e">
        <f>E167/$E$168</f>
        <v>#DIV/0!</v>
      </c>
      <c r="G167" s="477"/>
      <c r="H167" s="478"/>
    </row>
    <row r="168" spans="1:11" x14ac:dyDescent="0.35">
      <c r="A168" s="138"/>
      <c r="B168" s="97"/>
      <c r="C168" s="97"/>
      <c r="D168" s="203" t="s">
        <v>307</v>
      </c>
      <c r="E168" s="207">
        <f>SUM(E164:E167)</f>
        <v>0</v>
      </c>
      <c r="F168" s="118"/>
      <c r="G168" s="205" t="s">
        <v>305</v>
      </c>
      <c r="H168" s="329"/>
    </row>
    <row r="169" spans="1:11" x14ac:dyDescent="0.35">
      <c r="A169" s="138"/>
      <c r="B169" s="97"/>
      <c r="C169" s="97"/>
      <c r="D169" s="97"/>
      <c r="E169" s="118"/>
      <c r="F169" s="118"/>
      <c r="G169" s="118"/>
      <c r="H169" s="190"/>
    </row>
    <row r="170" spans="1:11" x14ac:dyDescent="0.35">
      <c r="A170" s="138"/>
      <c r="B170" s="97" t="s">
        <v>493</v>
      </c>
      <c r="C170" s="97" t="s">
        <v>515</v>
      </c>
      <c r="D170" s="97"/>
      <c r="E170" s="118"/>
      <c r="F170" s="118"/>
      <c r="G170" s="118"/>
      <c r="H170" s="190"/>
      <c r="I170" s="220"/>
      <c r="J170" s="176"/>
    </row>
    <row r="171" spans="1:11" x14ac:dyDescent="0.35">
      <c r="A171" s="138"/>
      <c r="B171" s="97"/>
      <c r="C171" s="202" t="e">
        <f>IF(G81 ="Yes", "Complete Analysis", "N/A - Do Not Complete")</f>
        <v>#DIV/0!</v>
      </c>
      <c r="D171" s="323"/>
      <c r="E171" s="317"/>
      <c r="F171" s="117" t="e">
        <f>E171/$E$177</f>
        <v>#DIV/0!</v>
      </c>
      <c r="G171" s="473"/>
      <c r="H171" s="474"/>
      <c r="J171" s="166"/>
    </row>
    <row r="172" spans="1:11" x14ac:dyDescent="0.35">
      <c r="A172" s="138"/>
      <c r="B172" s="97"/>
      <c r="C172" s="202"/>
      <c r="D172" s="323"/>
      <c r="E172" s="317"/>
      <c r="F172" s="117" t="e">
        <f>E172/$E$177</f>
        <v>#DIV/0!</v>
      </c>
      <c r="G172" s="473"/>
      <c r="H172" s="474"/>
      <c r="K172" s="166"/>
    </row>
    <row r="173" spans="1:11" x14ac:dyDescent="0.35">
      <c r="A173" s="138"/>
      <c r="B173" s="97"/>
      <c r="C173" s="97"/>
      <c r="D173" s="327"/>
      <c r="E173" s="317"/>
      <c r="F173" s="117" t="e">
        <f>E173/$E$177</f>
        <v>#DIV/0!</v>
      </c>
      <c r="G173" s="473"/>
      <c r="H173" s="474"/>
    </row>
    <row r="174" spans="1:11" x14ac:dyDescent="0.35">
      <c r="A174" s="138"/>
      <c r="B174" s="97"/>
      <c r="C174" s="97"/>
      <c r="D174" s="327"/>
      <c r="E174" s="317"/>
      <c r="F174" s="117" t="e">
        <f t="shared" ref="F174:F175" si="4">E174/$E$177</f>
        <v>#DIV/0!</v>
      </c>
      <c r="G174" s="473"/>
      <c r="H174" s="474"/>
    </row>
    <row r="175" spans="1:11" x14ac:dyDescent="0.35">
      <c r="A175" s="138"/>
      <c r="B175" s="97"/>
      <c r="C175" s="97"/>
      <c r="D175" s="327"/>
      <c r="E175" s="317"/>
      <c r="F175" s="117" t="e">
        <f t="shared" si="4"/>
        <v>#DIV/0!</v>
      </c>
      <c r="G175" s="473"/>
      <c r="H175" s="474"/>
    </row>
    <row r="176" spans="1:11" x14ac:dyDescent="0.35">
      <c r="A176" s="138"/>
      <c r="B176" s="97"/>
      <c r="C176" s="97"/>
      <c r="D176" s="324"/>
      <c r="E176" s="317"/>
      <c r="F176" s="117" t="e">
        <f>E176/$E$177</f>
        <v>#DIV/0!</v>
      </c>
      <c r="G176" s="477"/>
      <c r="H176" s="478"/>
    </row>
    <row r="177" spans="1:11" x14ac:dyDescent="0.35">
      <c r="A177" s="138"/>
      <c r="B177" s="97"/>
      <c r="C177" s="97"/>
      <c r="D177" s="203" t="s">
        <v>307</v>
      </c>
      <c r="E177" s="207">
        <f>SUM(E171:E176)</f>
        <v>0</v>
      </c>
      <c r="F177" s="118"/>
      <c r="G177" s="205" t="s">
        <v>305</v>
      </c>
      <c r="H177" s="329"/>
    </row>
    <row r="178" spans="1:11" x14ac:dyDescent="0.35">
      <c r="A178" s="138"/>
      <c r="B178" s="97"/>
      <c r="C178" s="97"/>
      <c r="D178" s="97"/>
      <c r="E178" s="118"/>
      <c r="F178" s="118"/>
      <c r="G178" s="118"/>
      <c r="H178" s="190"/>
    </row>
    <row r="179" spans="1:11" x14ac:dyDescent="0.35">
      <c r="A179" s="138"/>
      <c r="B179" s="97" t="s">
        <v>493</v>
      </c>
      <c r="C179" s="97" t="s">
        <v>516</v>
      </c>
      <c r="D179" s="97"/>
      <c r="E179" s="118"/>
      <c r="F179" s="118"/>
      <c r="G179" s="118"/>
      <c r="H179" s="190"/>
      <c r="J179" s="176"/>
    </row>
    <row r="180" spans="1:11" x14ac:dyDescent="0.35">
      <c r="A180" s="138"/>
      <c r="C180" s="202" t="e">
        <f>IF(G102="Yes", "Complete Analysis", "N/A - Do Not Complete")</f>
        <v>#DIV/0!</v>
      </c>
      <c r="D180" s="323"/>
      <c r="E180" s="317"/>
      <c r="F180" s="117" t="e">
        <f>E180/$E$187</f>
        <v>#DIV/0!</v>
      </c>
      <c r="G180" s="473"/>
      <c r="H180" s="474"/>
      <c r="J180" s="166"/>
    </row>
    <row r="181" spans="1:11" x14ac:dyDescent="0.35">
      <c r="A181" s="138"/>
      <c r="B181" s="97"/>
      <c r="C181" s="202"/>
      <c r="D181" s="323"/>
      <c r="E181" s="317"/>
      <c r="F181" s="117" t="e">
        <f>E181/$E$187</f>
        <v>#DIV/0!</v>
      </c>
      <c r="G181" s="473"/>
      <c r="H181" s="474"/>
      <c r="K181" s="166"/>
    </row>
    <row r="182" spans="1:11" x14ac:dyDescent="0.35">
      <c r="A182" s="138"/>
      <c r="B182" s="97"/>
      <c r="C182" s="97"/>
      <c r="D182" s="327"/>
      <c r="E182" s="317"/>
      <c r="F182" s="117" t="e">
        <f>E182/$E$187</f>
        <v>#DIV/0!</v>
      </c>
      <c r="G182" s="473"/>
      <c r="H182" s="474"/>
    </row>
    <row r="183" spans="1:11" x14ac:dyDescent="0.35">
      <c r="A183" s="138"/>
      <c r="B183" s="97"/>
      <c r="C183" s="97"/>
      <c r="D183" s="327"/>
      <c r="E183" s="317"/>
      <c r="F183" s="117" t="e">
        <f t="shared" ref="F183:F185" si="5">E183/$E$187</f>
        <v>#DIV/0!</v>
      </c>
      <c r="G183" s="473"/>
      <c r="H183" s="474"/>
    </row>
    <row r="184" spans="1:11" x14ac:dyDescent="0.35">
      <c r="A184" s="138"/>
      <c r="B184" s="97"/>
      <c r="C184" s="97"/>
      <c r="D184" s="327"/>
      <c r="E184" s="317"/>
      <c r="F184" s="117" t="e">
        <f t="shared" si="5"/>
        <v>#DIV/0!</v>
      </c>
      <c r="G184" s="473"/>
      <c r="H184" s="474"/>
    </row>
    <row r="185" spans="1:11" x14ac:dyDescent="0.35">
      <c r="A185" s="138"/>
      <c r="B185" s="97"/>
      <c r="C185" s="97"/>
      <c r="D185" s="327"/>
      <c r="E185" s="317"/>
      <c r="F185" s="117" t="e">
        <f t="shared" si="5"/>
        <v>#DIV/0!</v>
      </c>
      <c r="G185" s="473"/>
      <c r="H185" s="474"/>
    </row>
    <row r="186" spans="1:11" x14ac:dyDescent="0.35">
      <c r="A186" s="138"/>
      <c r="B186" s="97"/>
      <c r="C186" s="97"/>
      <c r="D186" s="324"/>
      <c r="E186" s="317"/>
      <c r="F186" s="117" t="e">
        <f>E186/$E$187</f>
        <v>#DIV/0!</v>
      </c>
      <c r="G186" s="477"/>
      <c r="H186" s="478"/>
    </row>
    <row r="187" spans="1:11" x14ac:dyDescent="0.35">
      <c r="A187" s="138"/>
      <c r="B187" s="97"/>
      <c r="C187" s="97"/>
      <c r="D187" s="203" t="s">
        <v>307</v>
      </c>
      <c r="E187" s="207">
        <f>SUM(E180:E186)</f>
        <v>0</v>
      </c>
      <c r="F187" s="118"/>
      <c r="G187" s="205" t="s">
        <v>305</v>
      </c>
      <c r="H187" s="329"/>
    </row>
    <row r="188" spans="1:11" x14ac:dyDescent="0.35">
      <c r="A188" s="138"/>
      <c r="B188" s="97"/>
      <c r="C188" s="97"/>
      <c r="D188" s="97"/>
      <c r="E188" s="221"/>
      <c r="F188" s="118"/>
      <c r="G188" s="118"/>
      <c r="H188" s="190"/>
    </row>
    <row r="189" spans="1:11" x14ac:dyDescent="0.35">
      <c r="A189" s="138"/>
      <c r="B189" s="97" t="s">
        <v>493</v>
      </c>
      <c r="C189" s="97" t="s">
        <v>517</v>
      </c>
      <c r="D189" s="97"/>
      <c r="E189" s="118"/>
      <c r="F189" s="118"/>
      <c r="G189" s="118"/>
      <c r="H189" s="190"/>
      <c r="J189" s="176"/>
    </row>
    <row r="190" spans="1:11" x14ac:dyDescent="0.35">
      <c r="A190" s="138"/>
      <c r="B190" s="97"/>
      <c r="C190" s="202" t="e">
        <f>IF(G123="Yes", "Complete Analysis", "N/A - Do Not Complete")</f>
        <v>#DIV/0!</v>
      </c>
      <c r="D190" s="323"/>
      <c r="E190" s="317"/>
      <c r="F190" s="117" t="e">
        <f>E190/$E$196</f>
        <v>#DIV/0!</v>
      </c>
      <c r="G190" s="473"/>
      <c r="H190" s="474"/>
      <c r="J190" s="166"/>
    </row>
    <row r="191" spans="1:11" x14ac:dyDescent="0.35">
      <c r="A191" s="138"/>
      <c r="C191" s="202"/>
      <c r="D191" s="323"/>
      <c r="E191" s="317"/>
      <c r="F191" s="117" t="e">
        <f>E191/$E$196</f>
        <v>#DIV/0!</v>
      </c>
      <c r="G191" s="473"/>
      <c r="H191" s="474"/>
      <c r="K191" s="166"/>
    </row>
    <row r="192" spans="1:11" x14ac:dyDescent="0.35">
      <c r="A192" s="138"/>
      <c r="C192" s="202"/>
      <c r="D192" s="327"/>
      <c r="E192" s="317"/>
      <c r="F192" s="117" t="e">
        <f t="shared" ref="F192:F193" si="6">E192/$E$196</f>
        <v>#DIV/0!</v>
      </c>
      <c r="G192" s="473"/>
      <c r="H192" s="474"/>
      <c r="K192" s="166"/>
    </row>
    <row r="193" spans="1:11" x14ac:dyDescent="0.35">
      <c r="A193" s="138"/>
      <c r="C193" s="202"/>
      <c r="D193" s="327"/>
      <c r="E193" s="317"/>
      <c r="F193" s="117" t="e">
        <f t="shared" si="6"/>
        <v>#DIV/0!</v>
      </c>
      <c r="G193" s="473"/>
      <c r="H193" s="474"/>
      <c r="K193" s="166"/>
    </row>
    <row r="194" spans="1:11" x14ac:dyDescent="0.35">
      <c r="A194" s="138"/>
      <c r="B194" s="97"/>
      <c r="C194" s="97"/>
      <c r="D194" s="327"/>
      <c r="E194" s="317"/>
      <c r="F194" s="117" t="e">
        <f>E194/$E$196</f>
        <v>#DIV/0!</v>
      </c>
      <c r="G194" s="473"/>
      <c r="H194" s="474"/>
    </row>
    <row r="195" spans="1:11" x14ac:dyDescent="0.35">
      <c r="A195" s="138"/>
      <c r="B195" s="97"/>
      <c r="C195" s="97"/>
      <c r="D195" s="324"/>
      <c r="E195" s="317"/>
      <c r="F195" s="117"/>
      <c r="G195" s="477"/>
      <c r="H195" s="478"/>
    </row>
    <row r="196" spans="1:11" x14ac:dyDescent="0.35">
      <c r="A196" s="138"/>
      <c r="B196" s="97"/>
      <c r="C196" s="97"/>
      <c r="D196" s="203" t="s">
        <v>307</v>
      </c>
      <c r="E196" s="207">
        <f>SUM(E190:E195)</f>
        <v>0</v>
      </c>
      <c r="F196" s="118"/>
      <c r="G196" s="205" t="s">
        <v>305</v>
      </c>
      <c r="H196" s="329"/>
    </row>
    <row r="197" spans="1:11" x14ac:dyDescent="0.35">
      <c r="A197" s="138"/>
      <c r="B197" s="97"/>
      <c r="C197" s="97"/>
      <c r="D197" s="97"/>
      <c r="E197" s="118"/>
      <c r="F197" s="118"/>
      <c r="G197" s="118"/>
      <c r="H197" s="190"/>
    </row>
    <row r="198" spans="1:11" x14ac:dyDescent="0.35">
      <c r="A198" s="138"/>
      <c r="B198" s="97" t="s">
        <v>493</v>
      </c>
      <c r="C198" s="97" t="s">
        <v>495</v>
      </c>
      <c r="D198" s="97"/>
      <c r="E198" s="118"/>
      <c r="F198" s="118"/>
      <c r="G198" s="118"/>
      <c r="H198" s="190"/>
    </row>
    <row r="199" spans="1:11" x14ac:dyDescent="0.35">
      <c r="A199" s="138"/>
      <c r="B199" s="97"/>
      <c r="C199" s="202" t="str">
        <f>IF(H60="Yes", "Complete Analysis", "N/A - Do Not Complete")</f>
        <v>N/A - Do Not Complete</v>
      </c>
      <c r="D199" s="330"/>
      <c r="E199" s="317"/>
      <c r="F199" s="117" t="e">
        <f>E199/E201</f>
        <v>#DIV/0!</v>
      </c>
      <c r="G199" s="473"/>
      <c r="H199" s="474"/>
    </row>
    <row r="200" spans="1:11" x14ac:dyDescent="0.35">
      <c r="A200" s="138"/>
      <c r="B200" s="97"/>
      <c r="C200" s="202"/>
      <c r="D200" s="324"/>
      <c r="E200" s="328"/>
      <c r="F200" s="117" t="e">
        <f>E200/E201</f>
        <v>#DIV/0!</v>
      </c>
      <c r="G200" s="477"/>
      <c r="H200" s="478"/>
    </row>
    <row r="201" spans="1:11" x14ac:dyDescent="0.35">
      <c r="A201" s="138"/>
      <c r="C201" s="202"/>
      <c r="D201" s="203" t="s">
        <v>308</v>
      </c>
      <c r="E201" s="207">
        <f>SUM(E199:E200)</f>
        <v>0</v>
      </c>
      <c r="F201" s="117"/>
      <c r="G201" s="205" t="s">
        <v>305</v>
      </c>
      <c r="H201" s="331"/>
    </row>
    <row r="202" spans="1:11" ht="15" thickBot="1" x14ac:dyDescent="0.4">
      <c r="A202" s="154"/>
      <c r="B202" s="122"/>
      <c r="C202" s="208"/>
      <c r="D202" s="209"/>
      <c r="E202" s="209"/>
      <c r="F202" s="210"/>
      <c r="G202" s="123"/>
      <c r="H202" s="211"/>
    </row>
    <row r="203" spans="1:11" ht="15" thickBot="1" x14ac:dyDescent="0.4">
      <c r="A203" s="97"/>
      <c r="B203" s="97"/>
      <c r="C203" s="202"/>
      <c r="D203" s="97"/>
      <c r="E203" s="177"/>
      <c r="F203" s="118"/>
      <c r="G203" s="118"/>
      <c r="H203" s="118"/>
    </row>
    <row r="204" spans="1:11" ht="16" thickBot="1" x14ac:dyDescent="0.4">
      <c r="A204" s="436" t="s">
        <v>390</v>
      </c>
      <c r="B204" s="437"/>
      <c r="C204" s="437"/>
      <c r="D204" s="437"/>
      <c r="E204" s="437"/>
      <c r="F204" s="437"/>
      <c r="G204" s="437"/>
      <c r="H204" s="438"/>
    </row>
    <row r="205" spans="1:11" x14ac:dyDescent="0.35">
      <c r="A205" s="95" t="s">
        <v>134</v>
      </c>
      <c r="B205" s="462" t="s">
        <v>335</v>
      </c>
      <c r="C205" s="462"/>
      <c r="D205" s="462"/>
      <c r="E205" s="462"/>
      <c r="F205" s="462"/>
      <c r="G205" s="462"/>
      <c r="H205" s="463"/>
    </row>
    <row r="206" spans="1:11" x14ac:dyDescent="0.35">
      <c r="A206" s="95"/>
      <c r="B206" s="464"/>
      <c r="C206" s="464"/>
      <c r="D206" s="464"/>
      <c r="E206" s="464"/>
      <c r="F206" s="464"/>
      <c r="G206" s="464"/>
      <c r="H206" s="465"/>
    </row>
    <row r="207" spans="1:11" x14ac:dyDescent="0.35">
      <c r="A207" s="138"/>
      <c r="B207" s="97"/>
      <c r="C207" s="97"/>
      <c r="D207" s="97"/>
      <c r="E207" s="97"/>
      <c r="F207" s="97"/>
      <c r="G207" s="97"/>
      <c r="H207" s="98"/>
    </row>
    <row r="208" spans="1:11" x14ac:dyDescent="0.35">
      <c r="A208" s="95"/>
      <c r="B208" s="100" t="s">
        <v>413</v>
      </c>
      <c r="C208" s="97"/>
      <c r="D208" s="450"/>
      <c r="E208" s="450"/>
      <c r="F208" s="450"/>
      <c r="G208" s="450"/>
      <c r="H208" s="451"/>
    </row>
    <row r="209" spans="1:8" x14ac:dyDescent="0.35">
      <c r="A209" s="95"/>
      <c r="B209" s="97"/>
      <c r="C209" s="169"/>
      <c r="D209" s="169"/>
      <c r="E209" s="169"/>
      <c r="F209" s="169"/>
      <c r="G209" s="169"/>
      <c r="H209" s="170"/>
    </row>
    <row r="210" spans="1:8" x14ac:dyDescent="0.35">
      <c r="A210" s="138"/>
      <c r="B210" s="97"/>
      <c r="C210" s="97"/>
      <c r="D210" s="97"/>
      <c r="E210" s="466" t="s">
        <v>290</v>
      </c>
      <c r="F210" s="466"/>
      <c r="G210" s="466"/>
      <c r="H210" s="467"/>
    </row>
    <row r="211" spans="1:8" x14ac:dyDescent="0.35">
      <c r="A211" s="138"/>
      <c r="B211" s="97"/>
      <c r="C211" s="97"/>
      <c r="E211" s="103" t="s">
        <v>138</v>
      </c>
      <c r="F211" s="103" t="s">
        <v>138</v>
      </c>
      <c r="G211" s="103" t="s">
        <v>138</v>
      </c>
      <c r="H211" s="171" t="s">
        <v>138</v>
      </c>
    </row>
    <row r="212" spans="1:8" x14ac:dyDescent="0.35">
      <c r="A212" s="138"/>
      <c r="B212" s="106" t="s">
        <v>199</v>
      </c>
      <c r="C212" s="222"/>
      <c r="D212" s="108"/>
      <c r="E212" s="107" t="s">
        <v>350</v>
      </c>
      <c r="F212" s="107" t="s">
        <v>148</v>
      </c>
      <c r="G212" s="107" t="s">
        <v>285</v>
      </c>
      <c r="H212" s="172" t="s">
        <v>286</v>
      </c>
    </row>
    <row r="213" spans="1:8" ht="22.15" customHeight="1" x14ac:dyDescent="0.35">
      <c r="A213" s="138"/>
      <c r="B213" s="113" t="s">
        <v>287</v>
      </c>
      <c r="C213" s="103"/>
      <c r="D213" s="103"/>
      <c r="E213" s="103"/>
      <c r="F213" s="103"/>
      <c r="G213" s="103"/>
      <c r="H213" s="171"/>
    </row>
    <row r="214" spans="1:8" x14ac:dyDescent="0.35">
      <c r="A214" s="138"/>
      <c r="B214" s="482" t="s">
        <v>536</v>
      </c>
      <c r="C214" s="482"/>
      <c r="D214" s="482"/>
      <c r="E214" s="332"/>
      <c r="F214" s="332"/>
      <c r="G214" s="333">
        <v>0</v>
      </c>
      <c r="H214" s="334"/>
    </row>
    <row r="215" spans="1:8" x14ac:dyDescent="0.35">
      <c r="A215" s="138"/>
      <c r="B215" s="449" t="s">
        <v>689</v>
      </c>
      <c r="C215" s="449"/>
      <c r="D215" s="449"/>
      <c r="E215" s="335"/>
      <c r="F215" s="335"/>
      <c r="G215" s="333">
        <v>0</v>
      </c>
      <c r="H215" s="334"/>
    </row>
    <row r="216" spans="1:8" x14ac:dyDescent="0.35">
      <c r="A216" s="138"/>
      <c r="B216" s="482" t="s">
        <v>555</v>
      </c>
      <c r="C216" s="482"/>
      <c r="D216" s="482"/>
      <c r="E216" s="335"/>
      <c r="F216" s="335"/>
      <c r="G216" s="333">
        <v>0</v>
      </c>
      <c r="H216" s="334"/>
    </row>
    <row r="217" spans="1:8" x14ac:dyDescent="0.35">
      <c r="A217" s="138"/>
      <c r="B217" s="482" t="s">
        <v>562</v>
      </c>
      <c r="C217" s="482"/>
      <c r="D217" s="482"/>
      <c r="E217" s="335"/>
      <c r="F217" s="335"/>
      <c r="G217" s="333">
        <v>0</v>
      </c>
      <c r="H217" s="334"/>
    </row>
    <row r="218" spans="1:8" x14ac:dyDescent="0.35">
      <c r="A218" s="138"/>
      <c r="B218" s="449" t="s">
        <v>558</v>
      </c>
      <c r="C218" s="449"/>
      <c r="D218" s="449"/>
      <c r="E218" s="335"/>
      <c r="F218" s="335"/>
      <c r="G218" s="333">
        <v>0</v>
      </c>
      <c r="H218" s="334"/>
    </row>
    <row r="219" spans="1:8" x14ac:dyDescent="0.35">
      <c r="A219" s="138"/>
      <c r="B219" s="449"/>
      <c r="C219" s="449"/>
      <c r="D219" s="449"/>
      <c r="E219" s="335"/>
      <c r="F219" s="335"/>
      <c r="G219" s="333"/>
      <c r="H219" s="334"/>
    </row>
    <row r="220" spans="1:8" x14ac:dyDescent="0.35">
      <c r="A220" s="138"/>
      <c r="B220" s="481"/>
      <c r="C220" s="481"/>
      <c r="D220" s="481"/>
      <c r="E220" s="335"/>
      <c r="F220" s="335"/>
      <c r="G220" s="335"/>
      <c r="H220" s="336"/>
    </row>
    <row r="221" spans="1:8" x14ac:dyDescent="0.35">
      <c r="A221" s="138"/>
      <c r="B221" s="449"/>
      <c r="C221" s="449"/>
      <c r="D221" s="449"/>
      <c r="E221" s="335"/>
      <c r="F221" s="335"/>
      <c r="G221" s="335"/>
      <c r="H221" s="336"/>
    </row>
    <row r="222" spans="1:8" ht="22.15" customHeight="1" x14ac:dyDescent="0.35">
      <c r="A222" s="138"/>
      <c r="B222" s="113" t="s">
        <v>288</v>
      </c>
      <c r="C222" s="146"/>
      <c r="D222" s="177"/>
      <c r="E222" s="177"/>
      <c r="F222" s="177"/>
      <c r="G222" s="178"/>
      <c r="H222" s="179"/>
    </row>
    <row r="223" spans="1:8" x14ac:dyDescent="0.35">
      <c r="A223" s="138"/>
      <c r="B223" s="449" t="s">
        <v>536</v>
      </c>
      <c r="C223" s="449"/>
      <c r="D223" s="449"/>
      <c r="E223" s="335"/>
      <c r="F223" s="335"/>
      <c r="G223" s="335">
        <v>0</v>
      </c>
      <c r="H223" s="336"/>
    </row>
    <row r="224" spans="1:8" x14ac:dyDescent="0.35">
      <c r="A224" s="138"/>
      <c r="B224" s="457" t="s">
        <v>689</v>
      </c>
      <c r="C224" s="472"/>
      <c r="D224" s="458"/>
      <c r="E224" s="335"/>
      <c r="F224" s="335"/>
      <c r="G224" s="335">
        <v>0</v>
      </c>
      <c r="H224" s="336"/>
    </row>
    <row r="225" spans="1:10" x14ac:dyDescent="0.35">
      <c r="A225" s="138"/>
      <c r="B225" s="457" t="s">
        <v>555</v>
      </c>
      <c r="C225" s="472"/>
      <c r="D225" s="458"/>
      <c r="E225" s="335"/>
      <c r="F225" s="335"/>
      <c r="G225" s="335">
        <v>0</v>
      </c>
      <c r="H225" s="336"/>
    </row>
    <row r="226" spans="1:10" x14ac:dyDescent="0.35">
      <c r="A226" s="138"/>
      <c r="B226" s="457" t="s">
        <v>558</v>
      </c>
      <c r="C226" s="472"/>
      <c r="D226" s="458"/>
      <c r="E226" s="335"/>
      <c r="F226" s="335"/>
      <c r="G226" s="335">
        <v>0</v>
      </c>
      <c r="H226" s="336"/>
    </row>
    <row r="227" spans="1:10" x14ac:dyDescent="0.35">
      <c r="A227" s="138"/>
      <c r="B227" s="457"/>
      <c r="C227" s="472"/>
      <c r="D227" s="458"/>
      <c r="E227" s="335"/>
      <c r="F227" s="335"/>
      <c r="G227" s="335"/>
      <c r="H227" s="336"/>
    </row>
    <row r="228" spans="1:10" x14ac:dyDescent="0.35">
      <c r="A228" s="138"/>
      <c r="B228" s="457"/>
      <c r="C228" s="472"/>
      <c r="D228" s="458"/>
      <c r="E228" s="335"/>
      <c r="F228" s="335"/>
      <c r="G228" s="335"/>
      <c r="H228" s="336"/>
    </row>
    <row r="229" spans="1:10" x14ac:dyDescent="0.35">
      <c r="A229" s="138"/>
      <c r="B229" s="452"/>
      <c r="C229" s="453"/>
      <c r="D229" s="454"/>
      <c r="E229" s="335"/>
      <c r="F229" s="335"/>
      <c r="G229" s="335"/>
      <c r="H229" s="336"/>
    </row>
    <row r="230" spans="1:10" x14ac:dyDescent="0.35">
      <c r="A230" s="138"/>
      <c r="B230" s="449"/>
      <c r="C230" s="449"/>
      <c r="D230" s="449"/>
      <c r="E230" s="335"/>
      <c r="F230" s="335"/>
      <c r="G230" s="335"/>
      <c r="H230" s="336"/>
    </row>
    <row r="231" spans="1:10" x14ac:dyDescent="0.35">
      <c r="A231" s="138"/>
      <c r="B231" s="152"/>
      <c r="C231" s="152"/>
      <c r="D231" s="152"/>
      <c r="E231" s="153"/>
      <c r="F231" s="153"/>
      <c r="G231" s="153"/>
      <c r="H231" s="212"/>
    </row>
    <row r="232" spans="1:10" x14ac:dyDescent="0.35">
      <c r="A232" s="95" t="s">
        <v>135</v>
      </c>
      <c r="B232" s="151" t="s">
        <v>336</v>
      </c>
      <c r="C232" s="152"/>
      <c r="D232" s="152"/>
      <c r="E232" s="153"/>
      <c r="F232" s="153"/>
      <c r="G232" s="153"/>
      <c r="H232" s="212"/>
      <c r="J232" s="213"/>
    </row>
    <row r="233" spans="1:10" x14ac:dyDescent="0.35">
      <c r="A233" s="138"/>
      <c r="B233" s="447"/>
      <c r="C233" s="447"/>
      <c r="D233" s="447"/>
      <c r="E233" s="447"/>
      <c r="F233" s="447"/>
      <c r="G233" s="447"/>
      <c r="H233" s="448"/>
      <c r="J233" s="166"/>
    </row>
    <row r="234" spans="1:10" ht="43.15" customHeight="1" x14ac:dyDescent="0.35">
      <c r="A234" s="138"/>
      <c r="B234" s="447"/>
      <c r="C234" s="447"/>
      <c r="D234" s="447"/>
      <c r="E234" s="447"/>
      <c r="F234" s="447"/>
      <c r="G234" s="447"/>
      <c r="H234" s="448"/>
      <c r="J234" s="176"/>
    </row>
    <row r="235" spans="1:10" ht="15" thickBot="1" x14ac:dyDescent="0.4">
      <c r="A235" s="154"/>
      <c r="B235" s="214"/>
      <c r="C235" s="215"/>
      <c r="D235" s="215"/>
      <c r="E235" s="215"/>
      <c r="F235" s="215"/>
      <c r="G235" s="215"/>
      <c r="H235" s="216"/>
    </row>
    <row r="236" spans="1:10" x14ac:dyDescent="0.35">
      <c r="A236" s="97"/>
      <c r="B236" s="97"/>
      <c r="C236" s="202"/>
      <c r="D236" s="97"/>
      <c r="E236" s="177"/>
      <c r="F236" s="118"/>
      <c r="G236" s="118"/>
      <c r="H236" s="118"/>
      <c r="I236" s="97"/>
    </row>
  </sheetData>
  <sheetProtection algorithmName="SHA-512" hashValue="7lrXXFTo7bHP/hVBJEuijSKzbtRttbPbf0vbtR1brLtdQ8558Yoj6piwyQvwwfSGURQ+uTgqa3C31QFO2SbyTw==" saltValue="OQaaUPk8t4jflO46GIS9Kw==" spinCount="100000" sheet="1" objects="1" scenarios="1" insertRows="0"/>
  <mergeCells count="119">
    <mergeCell ref="G184:H184"/>
    <mergeCell ref="G183:H183"/>
    <mergeCell ref="G182:H182"/>
    <mergeCell ref="B75:C75"/>
    <mergeCell ref="B114:C114"/>
    <mergeCell ref="B115:C115"/>
    <mergeCell ref="B116:C116"/>
    <mergeCell ref="B117:C117"/>
    <mergeCell ref="G156:H156"/>
    <mergeCell ref="G148:H148"/>
    <mergeCell ref="G157:H157"/>
    <mergeCell ref="G158:H158"/>
    <mergeCell ref="G149:H149"/>
    <mergeCell ref="G150:H150"/>
    <mergeCell ref="G151:H151"/>
    <mergeCell ref="G155:H155"/>
    <mergeCell ref="B95:C95"/>
    <mergeCell ref="B96:C96"/>
    <mergeCell ref="B107:C107"/>
    <mergeCell ref="B108:C108"/>
    <mergeCell ref="B109:C109"/>
    <mergeCell ref="B118:C118"/>
    <mergeCell ref="B92:C92"/>
    <mergeCell ref="B97:C97"/>
    <mergeCell ref="B65:C65"/>
    <mergeCell ref="B66:C66"/>
    <mergeCell ref="B44:C44"/>
    <mergeCell ref="B45:C45"/>
    <mergeCell ref="B46:C46"/>
    <mergeCell ref="B47:C47"/>
    <mergeCell ref="B51:C51"/>
    <mergeCell ref="B67:C67"/>
    <mergeCell ref="B68:C68"/>
    <mergeCell ref="B64:C64"/>
    <mergeCell ref="B215:D215"/>
    <mergeCell ref="C127:H128"/>
    <mergeCell ref="B131:H133"/>
    <mergeCell ref="G146:H146"/>
    <mergeCell ref="G147:H147"/>
    <mergeCell ref="G167:H167"/>
    <mergeCell ref="G166:H166"/>
    <mergeCell ref="G165:H165"/>
    <mergeCell ref="G176:H176"/>
    <mergeCell ref="G175:H175"/>
    <mergeCell ref="G174:H174"/>
    <mergeCell ref="G173:H173"/>
    <mergeCell ref="G172:H172"/>
    <mergeCell ref="G159:H159"/>
    <mergeCell ref="G160:H160"/>
    <mergeCell ref="G164:H164"/>
    <mergeCell ref="G181:H181"/>
    <mergeCell ref="G195:H195"/>
    <mergeCell ref="B135:H139"/>
    <mergeCell ref="D141:H141"/>
    <mergeCell ref="G144:H144"/>
    <mergeCell ref="G191:H191"/>
    <mergeCell ref="G186:H186"/>
    <mergeCell ref="G185:H185"/>
    <mergeCell ref="B233:H234"/>
    <mergeCell ref="G171:H171"/>
    <mergeCell ref="G180:H180"/>
    <mergeCell ref="B221:D221"/>
    <mergeCell ref="B223:D223"/>
    <mergeCell ref="B218:D218"/>
    <mergeCell ref="B219:D219"/>
    <mergeCell ref="B220:D220"/>
    <mergeCell ref="A204:H204"/>
    <mergeCell ref="B205:H206"/>
    <mergeCell ref="D208:H208"/>
    <mergeCell ref="E210:H210"/>
    <mergeCell ref="B214:D214"/>
    <mergeCell ref="G190:H190"/>
    <mergeCell ref="B230:D230"/>
    <mergeCell ref="G199:H199"/>
    <mergeCell ref="G200:H200"/>
    <mergeCell ref="B224:D224"/>
    <mergeCell ref="B227:D227"/>
    <mergeCell ref="B228:D228"/>
    <mergeCell ref="B229:D229"/>
    <mergeCell ref="G194:H194"/>
    <mergeCell ref="G193:H193"/>
    <mergeCell ref="G192:H192"/>
    <mergeCell ref="B106:C106"/>
    <mergeCell ref="B111:C111"/>
    <mergeCell ref="B113:C113"/>
    <mergeCell ref="B72:C72"/>
    <mergeCell ref="B73:C73"/>
    <mergeCell ref="B74:C74"/>
    <mergeCell ref="B86:C86"/>
    <mergeCell ref="B87:C87"/>
    <mergeCell ref="B88:C88"/>
    <mergeCell ref="B89:C89"/>
    <mergeCell ref="B93:C93"/>
    <mergeCell ref="B94:C94"/>
    <mergeCell ref="B110:C110"/>
    <mergeCell ref="B216:D216"/>
    <mergeCell ref="B217:D217"/>
    <mergeCell ref="B225:D225"/>
    <mergeCell ref="B226:D226"/>
    <mergeCell ref="B17:E18"/>
    <mergeCell ref="B50:C50"/>
    <mergeCell ref="B55:C55"/>
    <mergeCell ref="B48:C48"/>
    <mergeCell ref="A28:H28"/>
    <mergeCell ref="B29:H30"/>
    <mergeCell ref="D33:H33"/>
    <mergeCell ref="E37:H37"/>
    <mergeCell ref="B43:C43"/>
    <mergeCell ref="D34:H35"/>
    <mergeCell ref="B52:C52"/>
    <mergeCell ref="B53:C53"/>
    <mergeCell ref="B54:C54"/>
    <mergeCell ref="B24:G24"/>
    <mergeCell ref="B25:G25"/>
    <mergeCell ref="B69:C69"/>
    <mergeCell ref="B71:C71"/>
    <mergeCell ref="B76:C76"/>
    <mergeCell ref="B85:C85"/>
    <mergeCell ref="B90:C90"/>
  </mergeCells>
  <conditionalFormatting sqref="E43:E48 E58:E61 B145:H152 E50:E56 E215:E221 E223:E230 E79:E82 E71:E77 E100:E103 E92:E98 E121:E124 E113:E119">
    <cfRule type="expression" dxfId="350" priority="71">
      <formula>$F$11="no"</formula>
    </cfRule>
  </conditionalFormatting>
  <conditionalFormatting sqref="F43:F48 F58:F61 B154:H161 F50:F56 F215:F221 F223:F230 F79:F82 F71:F77 F100:F103 F92:F98 F121:F124 F113:F119">
    <cfRule type="expression" dxfId="349" priority="70">
      <formula>$F$13="no"</formula>
    </cfRule>
  </conditionalFormatting>
  <conditionalFormatting sqref="G43:G48 G50:G56 G58:G61 G64:G69 G71:G77 G79:G82 G85:G90 G92:G98 G100:G103 G106:G111 G113:G119 G121:G124 B163:H164 G214:G221 G223:G230 B168:H171 B165:G167 B177:H180 B172:G176 B187:H190 B181:G186 B196:H196 B191:G195">
    <cfRule type="expression" dxfId="348" priority="69">
      <formula>$F$15="no"</formula>
    </cfRule>
  </conditionalFormatting>
  <conditionalFormatting sqref="H43:H48 H58:H61 H50:H56 C198:H201 H220:H221 H223:H230 H79:H82 H71:H77 H100:H103 H92:H98 H121:H124 H113:H119">
    <cfRule type="expression" dxfId="347" priority="68">
      <formula>$F$20="no"</formula>
    </cfRule>
  </conditionalFormatting>
  <conditionalFormatting sqref="E214">
    <cfRule type="expression" dxfId="346" priority="63">
      <formula>$F$11="no"</formula>
    </cfRule>
  </conditionalFormatting>
  <conditionalFormatting sqref="F214">
    <cfRule type="expression" dxfId="345" priority="62">
      <formula>$F$13="no"</formula>
    </cfRule>
  </conditionalFormatting>
  <conditionalFormatting sqref="H214:H219">
    <cfRule type="expression" dxfId="344" priority="60">
      <formula>$F$20="no"</formula>
    </cfRule>
  </conditionalFormatting>
  <conditionalFormatting sqref="E64:E69">
    <cfRule type="expression" dxfId="343" priority="38">
      <formula>$F$11="no"</formula>
    </cfRule>
  </conditionalFormatting>
  <conditionalFormatting sqref="F64:F69">
    <cfRule type="expression" dxfId="342" priority="37">
      <formula>$F$13="no"</formula>
    </cfRule>
  </conditionalFormatting>
  <conditionalFormatting sqref="H64:H69">
    <cfRule type="expression" dxfId="341" priority="35">
      <formula>$F$20="no"</formula>
    </cfRule>
  </conditionalFormatting>
  <conditionalFormatting sqref="E85:E90">
    <cfRule type="expression" dxfId="340" priority="26">
      <formula>$F$11="no"</formula>
    </cfRule>
  </conditionalFormatting>
  <conditionalFormatting sqref="F85:F90">
    <cfRule type="expression" dxfId="339" priority="25">
      <formula>$F$13="no"</formula>
    </cfRule>
  </conditionalFormatting>
  <conditionalFormatting sqref="H85:H90">
    <cfRule type="expression" dxfId="338" priority="23">
      <formula>$F$20="no"</formula>
    </cfRule>
  </conditionalFormatting>
  <conditionalFormatting sqref="E106:E111">
    <cfRule type="expression" dxfId="337" priority="14">
      <formula>$F$11="no"</formula>
    </cfRule>
  </conditionalFormatting>
  <conditionalFormatting sqref="F106:F111">
    <cfRule type="expression" dxfId="336" priority="13">
      <formula>$F$13="no"</formula>
    </cfRule>
  </conditionalFormatting>
  <conditionalFormatting sqref="H106:H111">
    <cfRule type="expression" dxfId="335" priority="11">
      <formula>$F$20="no"</formula>
    </cfRule>
  </conditionalFormatting>
  <conditionalFormatting sqref="B198">
    <cfRule type="expression" dxfId="334" priority="10">
      <formula>$F$20="no"</formula>
    </cfRule>
  </conditionalFormatting>
  <conditionalFormatting sqref="A62:H64 A170:H171 A90:H92 A86:B89 D86:H89 A97:H106 A93:B96 D93:H96 A111:H113 A107:B110 D107:H110 A118:H124 A114:B117 D114:H117 A69:H71 A65:B68 D65:H68 A76:H85 A72:B75 D72:H75 A177:H180 A172:G176 A187:H190 A181:G186 A196:H196 A191:G195">
    <cfRule type="expression" dxfId="333" priority="5">
      <formula>$F$17="no"</formula>
    </cfRule>
  </conditionalFormatting>
  <conditionalFormatting sqref="A41">
    <cfRule type="expression" dxfId="332" priority="4">
      <formula>$F$17="no"</formula>
    </cfRule>
  </conditionalFormatting>
  <conditionalFormatting sqref="C163">
    <cfRule type="expression" dxfId="331" priority="3">
      <formula>$F$17="no"</formula>
    </cfRule>
  </conditionalFormatting>
  <conditionalFormatting sqref="C198">
    <cfRule type="expression" dxfId="330" priority="2">
      <formula>$F$17="no"</formula>
    </cfRule>
  </conditionalFormatting>
  <conditionalFormatting sqref="A28:H164 A168:H171 A165:G167 A177:H180 A172:G176 A187:H190 A181:G186 A191:G195 A196:H235">
    <cfRule type="expression" dxfId="329" priority="1">
      <formula>AND($F$11="no",$F$13="no",$F$15="no",$F$20="no")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'Yes or No'!$A:$A</xm:f>
          </x14:formula1>
          <xm:sqref>F11 F13 F15 F20 F17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K250"/>
  <sheetViews>
    <sheetView showGridLines="0" workbookViewId="0">
      <selection activeCell="L232" sqref="L232"/>
    </sheetView>
  </sheetViews>
  <sheetFormatPr defaultColWidth="9.26953125" defaultRowHeight="14.5" x14ac:dyDescent="0.35"/>
  <cols>
    <col min="1" max="1" width="3" style="64" customWidth="1"/>
    <col min="2" max="2" width="13.54296875" style="64" customWidth="1"/>
    <col min="3" max="3" width="42.453125" style="64" customWidth="1"/>
    <col min="4" max="7" width="17.26953125" style="64" customWidth="1"/>
    <col min="8" max="8" width="22.7265625" style="64" customWidth="1"/>
    <col min="9" max="9" width="2.54296875" style="64" customWidth="1"/>
    <col min="10" max="10" width="9.26953125" style="64"/>
    <col min="11" max="11" width="13.7265625" style="64" bestFit="1" customWidth="1"/>
    <col min="12" max="16384" width="9.26953125" style="64"/>
  </cols>
  <sheetData>
    <row r="1" spans="1:10" ht="18.75" customHeight="1" x14ac:dyDescent="0.45">
      <c r="A1" s="63" t="str">
        <f>'Cover and Instructions'!A1</f>
        <v>Georgia Families MHPAEA Parity</v>
      </c>
      <c r="H1" s="65" t="s">
        <v>571</v>
      </c>
    </row>
    <row r="2" spans="1:10" ht="26" x14ac:dyDescent="0.6">
      <c r="A2" s="66" t="s">
        <v>16</v>
      </c>
    </row>
    <row r="3" spans="1:10" ht="21" x14ac:dyDescent="0.5">
      <c r="A3" s="68" t="s">
        <v>469</v>
      </c>
    </row>
    <row r="5" spans="1:10" x14ac:dyDescent="0.35">
      <c r="A5" s="70" t="s">
        <v>0</v>
      </c>
      <c r="C5" s="71" t="str">
        <f>'Cover and Instructions'!$D$4</f>
        <v>Amerigroup Community Care</v>
      </c>
      <c r="D5" s="71"/>
      <c r="E5" s="71"/>
      <c r="F5" s="71"/>
      <c r="G5" s="71"/>
    </row>
    <row r="6" spans="1:10" x14ac:dyDescent="0.35">
      <c r="A6" s="70" t="s">
        <v>514</v>
      </c>
      <c r="C6" s="71" t="str">
        <f>'Cover and Instructions'!D5</f>
        <v>Title XIX Foster Care and Adoption Assistance</v>
      </c>
      <c r="D6" s="71"/>
      <c r="E6" s="71"/>
      <c r="F6" s="71"/>
      <c r="G6" s="71"/>
    </row>
    <row r="7" spans="1:10" ht="15" thickBot="1" x14ac:dyDescent="0.4"/>
    <row r="8" spans="1:10" x14ac:dyDescent="0.35">
      <c r="A8" s="73" t="s">
        <v>375</v>
      </c>
      <c r="B8" s="74"/>
      <c r="C8" s="74"/>
      <c r="D8" s="74"/>
      <c r="E8" s="74"/>
      <c r="F8" s="74"/>
      <c r="G8" s="74"/>
      <c r="H8" s="75"/>
    </row>
    <row r="9" spans="1:10" ht="15" customHeight="1" x14ac:dyDescent="0.35">
      <c r="A9" s="76" t="s">
        <v>374</v>
      </c>
      <c r="B9" s="161"/>
      <c r="C9" s="161"/>
      <c r="D9" s="161"/>
      <c r="E9" s="161"/>
      <c r="F9" s="161"/>
      <c r="G9" s="161"/>
      <c r="H9" s="162"/>
    </row>
    <row r="10" spans="1:10" x14ac:dyDescent="0.35">
      <c r="A10" s="79"/>
      <c r="B10" s="80"/>
      <c r="C10" s="80"/>
      <c r="D10" s="80"/>
      <c r="E10" s="80"/>
      <c r="F10" s="80"/>
      <c r="G10" s="80"/>
      <c r="H10" s="81"/>
    </row>
    <row r="11" spans="1:10" x14ac:dyDescent="0.35">
      <c r="A11" s="82" t="s">
        <v>370</v>
      </c>
      <c r="B11" s="83" t="s">
        <v>386</v>
      </c>
      <c r="C11" s="80"/>
      <c r="D11" s="80"/>
      <c r="E11" s="80"/>
      <c r="F11" s="163" t="s">
        <v>372</v>
      </c>
      <c r="G11" s="86" t="str">
        <f>IF(F11="yes","  Complete Section 1 and Section 2","")</f>
        <v/>
      </c>
      <c r="H11" s="81"/>
    </row>
    <row r="12" spans="1:10" ht="6" customHeight="1" x14ac:dyDescent="0.35">
      <c r="A12" s="82"/>
      <c r="B12" s="83"/>
      <c r="C12" s="80"/>
      <c r="D12" s="80"/>
      <c r="E12" s="80"/>
      <c r="F12" s="80"/>
      <c r="G12" s="86"/>
      <c r="H12" s="81"/>
    </row>
    <row r="13" spans="1:10" x14ac:dyDescent="0.35">
      <c r="A13" s="82" t="s">
        <v>373</v>
      </c>
      <c r="B13" s="83" t="s">
        <v>387</v>
      </c>
      <c r="C13" s="80"/>
      <c r="D13" s="80"/>
      <c r="E13" s="80"/>
      <c r="F13" s="163" t="s">
        <v>372</v>
      </c>
      <c r="G13" s="86" t="str">
        <f>IF(F13="yes","  Complete Section 1 and Section 2","")</f>
        <v/>
      </c>
      <c r="H13" s="81"/>
    </row>
    <row r="14" spans="1:10" ht="6" customHeight="1" x14ac:dyDescent="0.35">
      <c r="A14" s="82"/>
      <c r="B14" s="83"/>
      <c r="C14" s="80"/>
      <c r="D14" s="80"/>
      <c r="E14" s="80"/>
      <c r="F14" s="80"/>
      <c r="G14" s="86"/>
      <c r="H14" s="81"/>
    </row>
    <row r="15" spans="1:10" x14ac:dyDescent="0.35">
      <c r="A15" s="82" t="s">
        <v>378</v>
      </c>
      <c r="B15" s="83" t="s">
        <v>388</v>
      </c>
      <c r="C15" s="80"/>
      <c r="D15" s="80"/>
      <c r="E15" s="80"/>
      <c r="F15" s="85" t="s">
        <v>371</v>
      </c>
      <c r="G15" s="86" t="str">
        <f>IF(F15="yes","  Complete Section 1 and Section 2","")</f>
        <v xml:space="preserve">  Complete Section 1 and Section 2</v>
      </c>
      <c r="H15" s="81"/>
      <c r="J15" s="166"/>
    </row>
    <row r="16" spans="1:10" ht="6" customHeight="1" x14ac:dyDescent="0.35">
      <c r="A16" s="82"/>
      <c r="B16" s="83"/>
      <c r="C16" s="80"/>
      <c r="D16" s="80"/>
      <c r="E16" s="80"/>
      <c r="F16" s="80"/>
      <c r="G16" s="86"/>
      <c r="H16" s="81"/>
      <c r="J16" s="70"/>
    </row>
    <row r="17" spans="1:10" x14ac:dyDescent="0.35">
      <c r="A17" s="82" t="s">
        <v>379</v>
      </c>
      <c r="B17" s="459" t="s">
        <v>500</v>
      </c>
      <c r="C17" s="459"/>
      <c r="D17" s="459"/>
      <c r="E17" s="459"/>
      <c r="F17" s="163" t="s">
        <v>372</v>
      </c>
      <c r="G17" s="86" t="str">
        <f>IF(F17="yes","  Report each income level in separate tiers in Section 1 and Section 2","")</f>
        <v/>
      </c>
      <c r="H17" s="81"/>
      <c r="J17" s="70"/>
    </row>
    <row r="18" spans="1:10" x14ac:dyDescent="0.35">
      <c r="A18" s="82"/>
      <c r="B18" s="459"/>
      <c r="C18" s="459"/>
      <c r="D18" s="459"/>
      <c r="E18" s="459"/>
      <c r="F18" s="80"/>
      <c r="G18" s="86"/>
      <c r="H18" s="81"/>
      <c r="J18" s="70"/>
    </row>
    <row r="19" spans="1:10" ht="6" customHeight="1" x14ac:dyDescent="0.35">
      <c r="A19" s="82"/>
      <c r="B19" s="83"/>
      <c r="C19" s="80"/>
      <c r="D19" s="80"/>
      <c r="E19" s="80"/>
      <c r="F19" s="80"/>
      <c r="G19" s="86"/>
      <c r="H19" s="81"/>
      <c r="J19" s="70"/>
    </row>
    <row r="20" spans="1:10" x14ac:dyDescent="0.35">
      <c r="A20" s="82" t="s">
        <v>492</v>
      </c>
      <c r="B20" s="83" t="s">
        <v>389</v>
      </c>
      <c r="C20" s="80"/>
      <c r="D20" s="80"/>
      <c r="E20" s="80"/>
      <c r="F20" s="163" t="s">
        <v>372</v>
      </c>
      <c r="G20" s="86" t="str">
        <f>IF(F20="yes","  Complete Section 1 and Section 2","")</f>
        <v/>
      </c>
      <c r="H20" s="81"/>
      <c r="J20" s="166"/>
    </row>
    <row r="21" spans="1:10" ht="6" customHeight="1" x14ac:dyDescent="0.35">
      <c r="A21" s="82"/>
      <c r="B21" s="83"/>
      <c r="C21" s="80"/>
      <c r="D21" s="80"/>
      <c r="E21" s="80"/>
      <c r="F21" s="80"/>
      <c r="G21" s="86"/>
      <c r="H21" s="164"/>
    </row>
    <row r="22" spans="1:10" x14ac:dyDescent="0.35">
      <c r="A22" s="82" t="s">
        <v>466</v>
      </c>
      <c r="B22" s="83"/>
      <c r="C22" s="80"/>
      <c r="D22" s="80"/>
      <c r="E22" s="80"/>
      <c r="F22" s="88"/>
      <c r="G22" s="86"/>
      <c r="H22" s="164"/>
    </row>
    <row r="23" spans="1:10" x14ac:dyDescent="0.35">
      <c r="A23" s="82"/>
      <c r="B23" s="83" t="s">
        <v>467</v>
      </c>
      <c r="C23" s="80"/>
      <c r="D23" s="80"/>
      <c r="E23" s="80"/>
      <c r="F23" s="88"/>
      <c r="G23" s="86"/>
      <c r="H23" s="164"/>
    </row>
    <row r="24" spans="1:10" x14ac:dyDescent="0.35">
      <c r="A24" s="82"/>
      <c r="B24" s="470"/>
      <c r="C24" s="470"/>
      <c r="D24" s="470"/>
      <c r="E24" s="470"/>
      <c r="F24" s="470"/>
      <c r="G24" s="470"/>
      <c r="H24" s="164"/>
      <c r="J24" s="166"/>
    </row>
    <row r="25" spans="1:10" x14ac:dyDescent="0.35">
      <c r="A25" s="82"/>
      <c r="B25" s="471"/>
      <c r="C25" s="471"/>
      <c r="D25" s="471"/>
      <c r="E25" s="471"/>
      <c r="F25" s="471"/>
      <c r="G25" s="471"/>
      <c r="H25" s="164"/>
      <c r="J25" s="167"/>
    </row>
    <row r="26" spans="1:10" ht="15" thickBot="1" x14ac:dyDescent="0.4">
      <c r="A26" s="89"/>
      <c r="B26" s="90"/>
      <c r="C26" s="91"/>
      <c r="D26" s="91"/>
      <c r="E26" s="91"/>
      <c r="F26" s="91"/>
      <c r="G26" s="91"/>
      <c r="H26" s="168"/>
    </row>
    <row r="27" spans="1:10" ht="15" thickBot="1" x14ac:dyDescent="0.4"/>
    <row r="28" spans="1:10" ht="16" thickBot="1" x14ac:dyDescent="0.4">
      <c r="A28" s="436" t="s">
        <v>391</v>
      </c>
      <c r="B28" s="437"/>
      <c r="C28" s="437"/>
      <c r="D28" s="437"/>
      <c r="E28" s="437"/>
      <c r="F28" s="437"/>
      <c r="G28" s="437"/>
      <c r="H28" s="438"/>
    </row>
    <row r="29" spans="1:10" x14ac:dyDescent="0.35">
      <c r="A29" s="95" t="s">
        <v>130</v>
      </c>
      <c r="B29" s="462" t="s">
        <v>368</v>
      </c>
      <c r="C29" s="462"/>
      <c r="D29" s="462"/>
      <c r="E29" s="462"/>
      <c r="F29" s="462"/>
      <c r="G29" s="462"/>
      <c r="H29" s="463"/>
    </row>
    <row r="30" spans="1:10" x14ac:dyDescent="0.35">
      <c r="A30" s="95"/>
      <c r="B30" s="464"/>
      <c r="C30" s="464"/>
      <c r="D30" s="464"/>
      <c r="E30" s="464"/>
      <c r="F30" s="464"/>
      <c r="G30" s="464"/>
      <c r="H30" s="465"/>
    </row>
    <row r="31" spans="1:10" x14ac:dyDescent="0.35">
      <c r="A31" s="95"/>
      <c r="B31" s="99" t="s">
        <v>309</v>
      </c>
      <c r="C31" s="169"/>
      <c r="D31" s="169"/>
      <c r="E31" s="169"/>
      <c r="F31" s="169"/>
      <c r="G31" s="169"/>
      <c r="H31" s="170"/>
    </row>
    <row r="32" spans="1:10" x14ac:dyDescent="0.35">
      <c r="A32" s="95"/>
      <c r="B32" s="97"/>
      <c r="C32" s="169"/>
      <c r="D32" s="169"/>
      <c r="E32" s="169"/>
      <c r="F32" s="169"/>
      <c r="G32" s="169"/>
      <c r="H32" s="170"/>
    </row>
    <row r="33" spans="1:11" x14ac:dyDescent="0.35">
      <c r="A33" s="95"/>
      <c r="B33" s="100" t="s">
        <v>413</v>
      </c>
      <c r="C33" s="97"/>
      <c r="D33" s="450"/>
      <c r="E33" s="450"/>
      <c r="F33" s="450"/>
      <c r="G33" s="450"/>
      <c r="H33" s="451"/>
      <c r="J33" s="166"/>
    </row>
    <row r="34" spans="1:11" x14ac:dyDescent="0.35">
      <c r="A34" s="95"/>
      <c r="B34" s="100"/>
      <c r="C34" s="97"/>
      <c r="D34" s="468" t="s">
        <v>490</v>
      </c>
      <c r="E34" s="468"/>
      <c r="F34" s="468"/>
      <c r="G34" s="468"/>
      <c r="H34" s="469"/>
      <c r="J34" s="166"/>
    </row>
    <row r="35" spans="1:11" x14ac:dyDescent="0.35">
      <c r="A35" s="95"/>
      <c r="B35" s="100"/>
      <c r="C35" s="97"/>
      <c r="D35" s="468"/>
      <c r="E35" s="468"/>
      <c r="F35" s="468"/>
      <c r="G35" s="468"/>
      <c r="H35" s="469"/>
    </row>
    <row r="36" spans="1:11" x14ac:dyDescent="0.35">
      <c r="A36" s="95"/>
      <c r="B36" s="97"/>
      <c r="C36" s="169"/>
      <c r="D36" s="169"/>
      <c r="E36" s="169"/>
      <c r="F36" s="169"/>
      <c r="G36" s="169"/>
      <c r="H36" s="170"/>
    </row>
    <row r="37" spans="1:11" ht="15" customHeight="1" x14ac:dyDescent="0.35">
      <c r="A37" s="138"/>
      <c r="B37" s="169"/>
      <c r="C37" s="169"/>
      <c r="D37" s="169"/>
      <c r="E37" s="466" t="s">
        <v>290</v>
      </c>
      <c r="F37" s="466"/>
      <c r="G37" s="466"/>
      <c r="H37" s="467"/>
    </row>
    <row r="38" spans="1:11" x14ac:dyDescent="0.35">
      <c r="A38" s="138"/>
      <c r="B38" s="97"/>
      <c r="C38" s="97"/>
      <c r="D38" s="97"/>
      <c r="E38" s="103" t="s">
        <v>158</v>
      </c>
      <c r="F38" s="103" t="s">
        <v>158</v>
      </c>
      <c r="G38" s="103" t="s">
        <v>158</v>
      </c>
      <c r="H38" s="171" t="s">
        <v>158</v>
      </c>
    </row>
    <row r="39" spans="1:11" x14ac:dyDescent="0.35">
      <c r="A39" s="138"/>
      <c r="B39" s="103"/>
      <c r="C39" s="103"/>
      <c r="D39" s="103" t="s">
        <v>164</v>
      </c>
      <c r="E39" s="103" t="s">
        <v>161</v>
      </c>
      <c r="F39" s="103" t="s">
        <v>161</v>
      </c>
      <c r="G39" s="103" t="s">
        <v>161</v>
      </c>
      <c r="H39" s="171" t="s">
        <v>161</v>
      </c>
      <c r="J39" s="217"/>
    </row>
    <row r="40" spans="1:11" x14ac:dyDescent="0.35">
      <c r="A40" s="138"/>
      <c r="B40" s="106" t="s">
        <v>191</v>
      </c>
      <c r="C40" s="107"/>
      <c r="D40" s="107" t="s">
        <v>158</v>
      </c>
      <c r="E40" s="107" t="s">
        <v>350</v>
      </c>
      <c r="F40" s="107" t="s">
        <v>148</v>
      </c>
      <c r="G40" s="107" t="s">
        <v>285</v>
      </c>
      <c r="H40" s="172" t="s">
        <v>286</v>
      </c>
      <c r="J40" s="218"/>
    </row>
    <row r="41" spans="1:11" x14ac:dyDescent="0.35">
      <c r="A41" s="174" t="s">
        <v>462</v>
      </c>
      <c r="B41" s="175"/>
      <c r="C41" s="103"/>
      <c r="D41" s="103"/>
      <c r="E41" s="103"/>
      <c r="F41" s="103"/>
      <c r="G41" s="103"/>
      <c r="H41" s="171"/>
      <c r="J41" s="218"/>
    </row>
    <row r="42" spans="1:11" ht="22.15" customHeight="1" x14ac:dyDescent="0.35">
      <c r="A42" s="138"/>
      <c r="B42" s="113" t="s">
        <v>287</v>
      </c>
      <c r="C42" s="103"/>
      <c r="D42" s="103"/>
      <c r="E42" s="103"/>
      <c r="F42" s="103"/>
      <c r="G42" s="103"/>
      <c r="H42" s="171"/>
      <c r="K42" s="223"/>
    </row>
    <row r="43" spans="1:11" ht="15" customHeight="1" x14ac:dyDescent="0.35">
      <c r="A43" s="138"/>
      <c r="B43" s="417" t="s">
        <v>547</v>
      </c>
      <c r="C43" s="418"/>
      <c r="D43" s="317">
        <v>497690.09</v>
      </c>
      <c r="E43" s="318"/>
      <c r="F43" s="318"/>
      <c r="G43" s="319">
        <v>0</v>
      </c>
      <c r="H43" s="320"/>
    </row>
    <row r="44" spans="1:11" ht="15" customHeight="1" x14ac:dyDescent="0.35">
      <c r="A44" s="138"/>
      <c r="B44" s="417" t="s">
        <v>543</v>
      </c>
      <c r="C44" s="418"/>
      <c r="D44" s="317">
        <v>186380.08</v>
      </c>
      <c r="E44" s="318"/>
      <c r="F44" s="318"/>
      <c r="G44" s="319">
        <v>0</v>
      </c>
      <c r="H44" s="320"/>
    </row>
    <row r="45" spans="1:11" ht="15" customHeight="1" x14ac:dyDescent="0.35">
      <c r="A45" s="138"/>
      <c r="B45" s="417" t="s">
        <v>674</v>
      </c>
      <c r="C45" s="418"/>
      <c r="D45" s="317">
        <v>463894.69</v>
      </c>
      <c r="E45" s="318"/>
      <c r="F45" s="318"/>
      <c r="G45" s="319">
        <v>0</v>
      </c>
      <c r="H45" s="320"/>
    </row>
    <row r="46" spans="1:11" ht="15" customHeight="1" x14ac:dyDescent="0.35">
      <c r="A46" s="138"/>
      <c r="B46" s="417" t="s">
        <v>542</v>
      </c>
      <c r="C46" s="418"/>
      <c r="D46" s="317">
        <v>10644.56</v>
      </c>
      <c r="E46" s="318"/>
      <c r="F46" s="318"/>
      <c r="G46" s="319">
        <v>0</v>
      </c>
      <c r="H46" s="320"/>
    </row>
    <row r="47" spans="1:11" ht="15" customHeight="1" x14ac:dyDescent="0.35">
      <c r="A47" s="138"/>
      <c r="B47" s="417" t="s">
        <v>675</v>
      </c>
      <c r="C47" s="418"/>
      <c r="D47" s="317">
        <v>1489.84</v>
      </c>
      <c r="E47" s="318"/>
      <c r="F47" s="318"/>
      <c r="G47" s="319">
        <v>0</v>
      </c>
      <c r="H47" s="320"/>
    </row>
    <row r="48" spans="1:11" ht="15" customHeight="1" x14ac:dyDescent="0.35">
      <c r="A48" s="138"/>
      <c r="B48" s="417" t="s">
        <v>539</v>
      </c>
      <c r="C48" s="418"/>
      <c r="D48" s="317">
        <v>2020811.89</v>
      </c>
      <c r="E48" s="318"/>
      <c r="F48" s="318"/>
      <c r="G48" s="319">
        <v>0</v>
      </c>
      <c r="H48" s="320"/>
    </row>
    <row r="49" spans="1:10" ht="15" customHeight="1" x14ac:dyDescent="0.35">
      <c r="A49" s="138"/>
      <c r="B49" s="417" t="s">
        <v>549</v>
      </c>
      <c r="C49" s="418"/>
      <c r="D49" s="317">
        <v>844876</v>
      </c>
      <c r="E49" s="318"/>
      <c r="F49" s="318"/>
      <c r="G49" s="319">
        <v>0</v>
      </c>
      <c r="H49" s="320"/>
    </row>
    <row r="50" spans="1:10" ht="15" customHeight="1" x14ac:dyDescent="0.35">
      <c r="A50" s="138"/>
      <c r="B50" s="417" t="s">
        <v>676</v>
      </c>
      <c r="C50" s="418"/>
      <c r="D50" s="317">
        <v>102373.45</v>
      </c>
      <c r="E50" s="318"/>
      <c r="F50" s="318"/>
      <c r="G50" s="319">
        <v>0</v>
      </c>
      <c r="H50" s="320"/>
    </row>
    <row r="51" spans="1:10" ht="15" customHeight="1" x14ac:dyDescent="0.35">
      <c r="A51" s="138"/>
      <c r="B51" s="417" t="s">
        <v>677</v>
      </c>
      <c r="C51" s="418"/>
      <c r="D51" s="317">
        <v>234811.92</v>
      </c>
      <c r="E51" s="318"/>
      <c r="F51" s="318"/>
      <c r="G51" s="319">
        <v>0</v>
      </c>
      <c r="H51" s="320"/>
    </row>
    <row r="52" spans="1:10" ht="15" customHeight="1" x14ac:dyDescent="0.35">
      <c r="A52" s="138"/>
      <c r="B52" s="449"/>
      <c r="C52" s="449"/>
      <c r="D52" s="317"/>
      <c r="E52" s="318"/>
      <c r="F52" s="318"/>
      <c r="G52" s="319"/>
      <c r="H52" s="320"/>
    </row>
    <row r="53" spans="1:10" ht="15" customHeight="1" x14ac:dyDescent="0.35">
      <c r="A53" s="138"/>
      <c r="B53" s="449"/>
      <c r="C53" s="449"/>
      <c r="D53" s="317"/>
      <c r="E53" s="318"/>
      <c r="F53" s="318"/>
      <c r="G53" s="319"/>
      <c r="H53" s="320"/>
    </row>
    <row r="54" spans="1:10" ht="15" customHeight="1" x14ac:dyDescent="0.35">
      <c r="A54" s="138"/>
      <c r="B54" s="449"/>
      <c r="C54" s="449"/>
      <c r="D54" s="317"/>
      <c r="E54" s="318"/>
      <c r="F54" s="318"/>
      <c r="G54" s="319"/>
      <c r="H54" s="320"/>
    </row>
    <row r="55" spans="1:10" ht="15" customHeight="1" x14ac:dyDescent="0.35">
      <c r="A55" s="138"/>
      <c r="B55" s="449"/>
      <c r="C55" s="449"/>
      <c r="D55" s="317"/>
      <c r="E55" s="318"/>
      <c r="F55" s="318"/>
      <c r="G55" s="319"/>
      <c r="H55" s="320"/>
    </row>
    <row r="56" spans="1:10" ht="15" customHeight="1" x14ac:dyDescent="0.35">
      <c r="A56" s="138"/>
      <c r="B56" s="449"/>
      <c r="C56" s="449"/>
      <c r="D56" s="317"/>
      <c r="E56" s="318"/>
      <c r="F56" s="318"/>
      <c r="G56" s="319"/>
      <c r="H56" s="320"/>
    </row>
    <row r="57" spans="1:10" x14ac:dyDescent="0.35">
      <c r="A57" s="138"/>
      <c r="B57" s="449"/>
      <c r="C57" s="449"/>
      <c r="D57" s="318"/>
      <c r="E57" s="318"/>
      <c r="F57" s="318"/>
      <c r="G57" s="321"/>
      <c r="H57" s="322"/>
    </row>
    <row r="58" spans="1:10" ht="22.15" customHeight="1" x14ac:dyDescent="0.35">
      <c r="A58" s="138"/>
      <c r="B58" s="113" t="s">
        <v>288</v>
      </c>
      <c r="C58" s="146"/>
      <c r="D58" s="177"/>
      <c r="E58" s="177"/>
      <c r="F58" s="177"/>
      <c r="G58" s="178"/>
      <c r="H58" s="179"/>
      <c r="J58" s="218"/>
    </row>
    <row r="59" spans="1:10" x14ac:dyDescent="0.35">
      <c r="A59" s="138"/>
      <c r="B59" s="417" t="s">
        <v>547</v>
      </c>
      <c r="C59" s="418"/>
      <c r="D59" s="318">
        <v>0</v>
      </c>
      <c r="E59" s="318"/>
      <c r="F59" s="318"/>
      <c r="G59" s="321">
        <v>0</v>
      </c>
      <c r="H59" s="322"/>
    </row>
    <row r="60" spans="1:10" x14ac:dyDescent="0.35">
      <c r="A60" s="138"/>
      <c r="B60" s="417" t="s">
        <v>543</v>
      </c>
      <c r="C60" s="418"/>
      <c r="D60" s="318">
        <v>153.9</v>
      </c>
      <c r="E60" s="318"/>
      <c r="F60" s="318"/>
      <c r="G60" s="321">
        <v>0</v>
      </c>
      <c r="H60" s="322"/>
    </row>
    <row r="61" spans="1:10" x14ac:dyDescent="0.35">
      <c r="A61" s="138"/>
      <c r="B61" s="417" t="s">
        <v>674</v>
      </c>
      <c r="C61" s="418"/>
      <c r="D61" s="318">
        <v>2778.57</v>
      </c>
      <c r="E61" s="318"/>
      <c r="F61" s="318"/>
      <c r="G61" s="321">
        <v>0</v>
      </c>
      <c r="H61" s="322"/>
    </row>
    <row r="62" spans="1:10" x14ac:dyDescent="0.35">
      <c r="A62" s="138"/>
      <c r="B62" s="417" t="s">
        <v>539</v>
      </c>
      <c r="C62" s="418"/>
      <c r="D62" s="318">
        <v>45089.62</v>
      </c>
      <c r="E62" s="318"/>
      <c r="F62" s="318"/>
      <c r="G62" s="321">
        <v>0</v>
      </c>
      <c r="H62" s="322"/>
    </row>
    <row r="63" spans="1:10" x14ac:dyDescent="0.35">
      <c r="A63" s="138"/>
      <c r="B63" s="417" t="s">
        <v>549</v>
      </c>
      <c r="C63" s="418"/>
      <c r="D63" s="318">
        <v>1271.8</v>
      </c>
      <c r="E63" s="318"/>
      <c r="F63" s="318"/>
      <c r="G63" s="321">
        <v>0</v>
      </c>
      <c r="H63" s="322"/>
    </row>
    <row r="64" spans="1:10" x14ac:dyDescent="0.35">
      <c r="A64" s="138"/>
      <c r="B64" s="417" t="s">
        <v>676</v>
      </c>
      <c r="C64" s="418"/>
      <c r="D64" s="318">
        <v>239.19</v>
      </c>
      <c r="E64" s="318"/>
      <c r="F64" s="318"/>
      <c r="G64" s="321">
        <v>0</v>
      </c>
      <c r="H64" s="322"/>
    </row>
    <row r="65" spans="1:8" x14ac:dyDescent="0.35">
      <c r="A65" s="138"/>
      <c r="B65" s="417" t="s">
        <v>677</v>
      </c>
      <c r="C65" s="418"/>
      <c r="D65" s="318">
        <v>208.6</v>
      </c>
      <c r="E65" s="318"/>
      <c r="F65" s="318"/>
      <c r="G65" s="321">
        <v>0</v>
      </c>
      <c r="H65" s="322"/>
    </row>
    <row r="66" spans="1:8" x14ac:dyDescent="0.35">
      <c r="A66" s="138"/>
      <c r="B66" s="449"/>
      <c r="C66" s="449"/>
      <c r="D66" s="318"/>
      <c r="E66" s="318"/>
      <c r="F66" s="318"/>
      <c r="G66" s="321"/>
      <c r="H66" s="322"/>
    </row>
    <row r="67" spans="1:8" x14ac:dyDescent="0.35">
      <c r="A67" s="138"/>
      <c r="B67" s="449"/>
      <c r="C67" s="449"/>
      <c r="D67" s="318"/>
      <c r="E67" s="318"/>
      <c r="F67" s="318"/>
      <c r="G67" s="321"/>
      <c r="H67" s="322"/>
    </row>
    <row r="68" spans="1:8" x14ac:dyDescent="0.35">
      <c r="A68" s="138"/>
      <c r="B68" s="449"/>
      <c r="C68" s="449"/>
      <c r="D68" s="318"/>
      <c r="E68" s="318"/>
      <c r="F68" s="318"/>
      <c r="G68" s="321"/>
      <c r="H68" s="322"/>
    </row>
    <row r="69" spans="1:8" x14ac:dyDescent="0.35">
      <c r="A69" s="138"/>
      <c r="B69" s="449"/>
      <c r="C69" s="449"/>
      <c r="D69" s="318"/>
      <c r="E69" s="318"/>
      <c r="F69" s="318"/>
      <c r="G69" s="321"/>
      <c r="H69" s="322"/>
    </row>
    <row r="70" spans="1:8" x14ac:dyDescent="0.35">
      <c r="A70" s="138"/>
      <c r="B70" s="449"/>
      <c r="C70" s="449"/>
      <c r="D70" s="318"/>
      <c r="E70" s="318"/>
      <c r="F70" s="318"/>
      <c r="G70" s="321"/>
      <c r="H70" s="322"/>
    </row>
    <row r="71" spans="1:8" x14ac:dyDescent="0.35">
      <c r="A71" s="138"/>
      <c r="B71" s="449"/>
      <c r="C71" s="449"/>
      <c r="D71" s="318"/>
      <c r="E71" s="318"/>
      <c r="F71" s="318"/>
      <c r="G71" s="321"/>
      <c r="H71" s="322"/>
    </row>
    <row r="72" spans="1:8" x14ac:dyDescent="0.35">
      <c r="A72" s="138"/>
      <c r="B72" s="449"/>
      <c r="C72" s="449"/>
      <c r="D72" s="318"/>
      <c r="E72" s="318"/>
      <c r="F72" s="318"/>
      <c r="G72" s="321"/>
      <c r="H72" s="322"/>
    </row>
    <row r="73" spans="1:8" x14ac:dyDescent="0.35">
      <c r="A73" s="138"/>
      <c r="B73" s="449"/>
      <c r="C73" s="449"/>
      <c r="D73" s="318"/>
      <c r="E73" s="318"/>
      <c r="F73" s="318"/>
      <c r="G73" s="321"/>
      <c r="H73" s="322"/>
    </row>
    <row r="74" spans="1:8" x14ac:dyDescent="0.35">
      <c r="A74" s="138"/>
      <c r="B74" s="180"/>
      <c r="C74" s="153"/>
      <c r="D74" s="181">
        <f>SUM(D43:D73)</f>
        <v>4412714.2000000011</v>
      </c>
      <c r="E74" s="182">
        <f>SUM(E43:E73)</f>
        <v>0</v>
      </c>
      <c r="F74" s="182">
        <f>SUM(F43:F73)</f>
        <v>0</v>
      </c>
      <c r="G74" s="181">
        <f>SUM(G43:G73)</f>
        <v>0</v>
      </c>
      <c r="H74" s="183">
        <f>SUM(H43:H73)</f>
        <v>0</v>
      </c>
    </row>
    <row r="75" spans="1:8" x14ac:dyDescent="0.35">
      <c r="A75" s="95" t="s">
        <v>131</v>
      </c>
      <c r="B75" s="100" t="s">
        <v>297</v>
      </c>
      <c r="C75" s="153"/>
      <c r="D75" s="184"/>
      <c r="E75" s="184"/>
      <c r="F75" s="184"/>
      <c r="G75" s="178"/>
      <c r="H75" s="179"/>
    </row>
    <row r="76" spans="1:8" x14ac:dyDescent="0.35">
      <c r="A76" s="138"/>
      <c r="B76" s="97"/>
      <c r="C76" s="97" t="s">
        <v>283</v>
      </c>
      <c r="D76" s="181">
        <f>D74</f>
        <v>4412714.2000000011</v>
      </c>
      <c r="E76" s="182">
        <f t="shared" ref="E76:H76" si="0">E74</f>
        <v>0</v>
      </c>
      <c r="F76" s="182">
        <f t="shared" si="0"/>
        <v>0</v>
      </c>
      <c r="G76" s="181">
        <f t="shared" si="0"/>
        <v>0</v>
      </c>
      <c r="H76" s="187">
        <f t="shared" si="0"/>
        <v>0</v>
      </c>
    </row>
    <row r="77" spans="1:8" x14ac:dyDescent="0.35">
      <c r="A77" s="138"/>
      <c r="B77" s="97"/>
      <c r="C77" s="97" t="s">
        <v>284</v>
      </c>
      <c r="D77" s="97"/>
      <c r="E77" s="117">
        <f>E76/D76</f>
        <v>0</v>
      </c>
      <c r="F77" s="117">
        <f>F76/D76</f>
        <v>0</v>
      </c>
      <c r="G77" s="117">
        <f>G76/D76</f>
        <v>0</v>
      </c>
      <c r="H77" s="188">
        <f>H76/D76</f>
        <v>0</v>
      </c>
    </row>
    <row r="78" spans="1:8" x14ac:dyDescent="0.35">
      <c r="A78" s="138"/>
      <c r="B78" s="97"/>
      <c r="C78" s="189" t="s">
        <v>298</v>
      </c>
      <c r="D78" s="97"/>
      <c r="E78" s="118" t="str">
        <f>IF(E77&gt;=(2/3),"Yes","No")</f>
        <v>No</v>
      </c>
      <c r="F78" s="118" t="str">
        <f>IF(F77&gt;=(2/3),"Yes","No")</f>
        <v>No</v>
      </c>
      <c r="G78" s="118" t="str">
        <f>IF(G77&gt;=(2/3),"Yes","No")</f>
        <v>No</v>
      </c>
      <c r="H78" s="190" t="str">
        <f>IF(H77&gt;=(2/3),"Yes","No")</f>
        <v>No</v>
      </c>
    </row>
    <row r="79" spans="1:8" x14ac:dyDescent="0.35">
      <c r="A79" s="138"/>
      <c r="B79" s="108"/>
      <c r="C79" s="108"/>
      <c r="D79" s="108"/>
      <c r="E79" s="191" t="str">
        <f>IF(E78="No", "Note A", "Note B")</f>
        <v>Note A</v>
      </c>
      <c r="F79" s="191" t="str">
        <f>IF(F78="No", "Note A", "Note B")</f>
        <v>Note A</v>
      </c>
      <c r="G79" s="191" t="str">
        <f>IF(G78="No", "Note A", "Note B")</f>
        <v>Note A</v>
      </c>
      <c r="H79" s="192" t="str">
        <f>IF(H78="No", "Note A", "Note B")</f>
        <v>Note A</v>
      </c>
    </row>
    <row r="80" spans="1:8" x14ac:dyDescent="0.35">
      <c r="A80" s="174" t="s">
        <v>463</v>
      </c>
      <c r="B80" s="97"/>
      <c r="C80" s="97"/>
      <c r="D80" s="193"/>
      <c r="E80" s="193"/>
      <c r="F80" s="193"/>
      <c r="G80" s="193"/>
      <c r="H80" s="98"/>
    </row>
    <row r="81" spans="1:10" x14ac:dyDescent="0.35">
      <c r="A81" s="138"/>
      <c r="B81" s="113" t="s">
        <v>287</v>
      </c>
      <c r="C81" s="103"/>
      <c r="D81" s="103"/>
      <c r="E81" s="103"/>
      <c r="F81" s="103"/>
      <c r="G81" s="103"/>
      <c r="H81" s="171"/>
      <c r="J81" s="176"/>
    </row>
    <row r="82" spans="1:10" x14ac:dyDescent="0.35">
      <c r="A82" s="138"/>
      <c r="B82" s="449"/>
      <c r="C82" s="449"/>
      <c r="D82" s="317"/>
      <c r="E82" s="318"/>
      <c r="F82" s="318"/>
      <c r="G82" s="319"/>
      <c r="H82" s="320"/>
      <c r="J82" s="166"/>
    </row>
    <row r="83" spans="1:10" x14ac:dyDescent="0.35">
      <c r="A83" s="138"/>
      <c r="B83" s="457"/>
      <c r="C83" s="458"/>
      <c r="D83" s="317"/>
      <c r="E83" s="318"/>
      <c r="F83" s="318"/>
      <c r="G83" s="319"/>
      <c r="H83" s="320"/>
      <c r="J83" s="166"/>
    </row>
    <row r="84" spans="1:10" x14ac:dyDescent="0.35">
      <c r="A84" s="138"/>
      <c r="B84" s="457"/>
      <c r="C84" s="458"/>
      <c r="D84" s="317"/>
      <c r="E84" s="318"/>
      <c r="F84" s="318"/>
      <c r="G84" s="319"/>
      <c r="H84" s="320"/>
      <c r="J84" s="166"/>
    </row>
    <row r="85" spans="1:10" x14ac:dyDescent="0.35">
      <c r="A85" s="138"/>
      <c r="B85" s="457"/>
      <c r="C85" s="458"/>
      <c r="D85" s="317"/>
      <c r="E85" s="318"/>
      <c r="F85" s="318"/>
      <c r="G85" s="319"/>
      <c r="H85" s="320"/>
      <c r="J85" s="166"/>
    </row>
    <row r="86" spans="1:10" x14ac:dyDescent="0.35">
      <c r="A86" s="138"/>
      <c r="B86" s="452" t="s">
        <v>153</v>
      </c>
      <c r="C86" s="454"/>
      <c r="D86" s="317"/>
      <c r="E86" s="318"/>
      <c r="F86" s="318"/>
      <c r="G86" s="319"/>
      <c r="H86" s="320"/>
      <c r="J86" s="166"/>
    </row>
    <row r="87" spans="1:10" x14ac:dyDescent="0.35">
      <c r="A87" s="138"/>
      <c r="B87" s="449"/>
      <c r="C87" s="449"/>
      <c r="D87" s="318"/>
      <c r="E87" s="318"/>
      <c r="F87" s="318"/>
      <c r="G87" s="321"/>
      <c r="H87" s="322"/>
    </row>
    <row r="88" spans="1:10" x14ac:dyDescent="0.35">
      <c r="A88" s="138"/>
      <c r="B88" s="113" t="s">
        <v>288</v>
      </c>
      <c r="C88" s="146"/>
      <c r="D88" s="177"/>
      <c r="E88" s="177"/>
      <c r="F88" s="177"/>
      <c r="G88" s="178"/>
      <c r="H88" s="179"/>
    </row>
    <row r="89" spans="1:10" x14ac:dyDescent="0.35">
      <c r="A89" s="138"/>
      <c r="B89" s="449"/>
      <c r="C89" s="449"/>
      <c r="D89" s="318"/>
      <c r="E89" s="318"/>
      <c r="F89" s="318"/>
      <c r="G89" s="321"/>
      <c r="H89" s="322"/>
    </row>
    <row r="90" spans="1:10" x14ac:dyDescent="0.35">
      <c r="A90" s="138"/>
      <c r="B90" s="457"/>
      <c r="C90" s="458"/>
      <c r="D90" s="318"/>
      <c r="E90" s="318"/>
      <c r="F90" s="318"/>
      <c r="G90" s="321"/>
      <c r="H90" s="322"/>
    </row>
    <row r="91" spans="1:10" x14ac:dyDescent="0.35">
      <c r="A91" s="138"/>
      <c r="B91" s="457"/>
      <c r="C91" s="458"/>
      <c r="D91" s="318"/>
      <c r="E91" s="318"/>
      <c r="F91" s="318"/>
      <c r="G91" s="321"/>
      <c r="H91" s="322"/>
    </row>
    <row r="92" spans="1:10" x14ac:dyDescent="0.35">
      <c r="A92" s="138"/>
      <c r="B92" s="457"/>
      <c r="C92" s="458"/>
      <c r="D92" s="318"/>
      <c r="E92" s="318"/>
      <c r="F92" s="318"/>
      <c r="G92" s="321"/>
      <c r="H92" s="322"/>
    </row>
    <row r="93" spans="1:10" x14ac:dyDescent="0.35">
      <c r="A93" s="138"/>
      <c r="B93" s="452" t="s">
        <v>153</v>
      </c>
      <c r="C93" s="454"/>
      <c r="D93" s="318"/>
      <c r="E93" s="318"/>
      <c r="F93" s="318"/>
      <c r="G93" s="321"/>
      <c r="H93" s="322"/>
    </row>
    <row r="94" spans="1:10" x14ac:dyDescent="0.35">
      <c r="A94" s="138"/>
      <c r="B94" s="449"/>
      <c r="C94" s="449"/>
      <c r="D94" s="318"/>
      <c r="E94" s="318"/>
      <c r="F94" s="318"/>
      <c r="G94" s="321"/>
      <c r="H94" s="322"/>
    </row>
    <row r="95" spans="1:10" x14ac:dyDescent="0.35">
      <c r="A95" s="138"/>
      <c r="B95" s="180"/>
      <c r="C95" s="153"/>
      <c r="D95" s="181">
        <f>SUM(D82:D94)</f>
        <v>0</v>
      </c>
      <c r="E95" s="182">
        <f>SUM(E82:E94)</f>
        <v>0</v>
      </c>
      <c r="F95" s="182">
        <f>SUM(F82:F94)</f>
        <v>0</v>
      </c>
      <c r="G95" s="181">
        <f>SUM(G82:G94)</f>
        <v>0</v>
      </c>
      <c r="H95" s="183">
        <f>SUM(H82:H94)</f>
        <v>0</v>
      </c>
    </row>
    <row r="96" spans="1:10" x14ac:dyDescent="0.35">
      <c r="A96" s="95" t="s">
        <v>131</v>
      </c>
      <c r="B96" s="100" t="s">
        <v>297</v>
      </c>
      <c r="C96" s="153"/>
      <c r="D96" s="184"/>
      <c r="E96" s="184"/>
      <c r="F96" s="184"/>
      <c r="G96" s="178"/>
      <c r="H96" s="179"/>
    </row>
    <row r="97" spans="1:10" x14ac:dyDescent="0.35">
      <c r="A97" s="138"/>
      <c r="B97" s="97"/>
      <c r="C97" s="97" t="s">
        <v>283</v>
      </c>
      <c r="D97" s="181">
        <f>D95</f>
        <v>0</v>
      </c>
      <c r="E97" s="182">
        <f t="shared" ref="E97:H97" si="1">E95</f>
        <v>0</v>
      </c>
      <c r="F97" s="182">
        <f t="shared" si="1"/>
        <v>0</v>
      </c>
      <c r="G97" s="181">
        <f t="shared" si="1"/>
        <v>0</v>
      </c>
      <c r="H97" s="187">
        <f t="shared" si="1"/>
        <v>0</v>
      </c>
    </row>
    <row r="98" spans="1:10" x14ac:dyDescent="0.35">
      <c r="A98" s="138"/>
      <c r="B98" s="97"/>
      <c r="C98" s="97" t="s">
        <v>284</v>
      </c>
      <c r="D98" s="97"/>
      <c r="E98" s="117" t="e">
        <f>E97/D97</f>
        <v>#DIV/0!</v>
      </c>
      <c r="F98" s="117" t="e">
        <f>F97/D97</f>
        <v>#DIV/0!</v>
      </c>
      <c r="G98" s="117" t="e">
        <f>G97/D97</f>
        <v>#DIV/0!</v>
      </c>
      <c r="H98" s="188" t="e">
        <f>H97/D97</f>
        <v>#DIV/0!</v>
      </c>
    </row>
    <row r="99" spans="1:10" x14ac:dyDescent="0.35">
      <c r="A99" s="138"/>
      <c r="B99" s="97"/>
      <c r="C99" s="189" t="s">
        <v>298</v>
      </c>
      <c r="D99" s="97"/>
      <c r="E99" s="118" t="e">
        <f>IF(E98&gt;=(2/3),"Yes","No")</f>
        <v>#DIV/0!</v>
      </c>
      <c r="F99" s="118" t="e">
        <f>IF(F98&gt;=(2/3),"Yes","No")</f>
        <v>#DIV/0!</v>
      </c>
      <c r="G99" s="118" t="e">
        <f>IF(G98&gt;=(2/3),"Yes","No")</f>
        <v>#DIV/0!</v>
      </c>
      <c r="H99" s="190" t="e">
        <f>IF(H98&gt;=(2/3),"Yes","No")</f>
        <v>#DIV/0!</v>
      </c>
    </row>
    <row r="100" spans="1:10" x14ac:dyDescent="0.35">
      <c r="A100" s="138"/>
      <c r="B100" s="108"/>
      <c r="C100" s="108"/>
      <c r="D100" s="108"/>
      <c r="E100" s="191" t="e">
        <f>IF(E99="No", "Note A", "Note B")</f>
        <v>#DIV/0!</v>
      </c>
      <c r="F100" s="191" t="e">
        <f>IF(F99="No", "Note A", "Note B")</f>
        <v>#DIV/0!</v>
      </c>
      <c r="G100" s="191" t="e">
        <f>IF(G99="No", "Note A", "Note B")</f>
        <v>#DIV/0!</v>
      </c>
      <c r="H100" s="192" t="e">
        <f>IF(H99="No", "Note A", "Note B")</f>
        <v>#DIV/0!</v>
      </c>
    </row>
    <row r="101" spans="1:10" x14ac:dyDescent="0.35">
      <c r="A101" s="174" t="s">
        <v>464</v>
      </c>
      <c r="B101" s="97"/>
      <c r="C101" s="97"/>
      <c r="D101" s="193"/>
      <c r="E101" s="193"/>
      <c r="F101" s="193"/>
      <c r="G101" s="193"/>
      <c r="H101" s="98"/>
    </row>
    <row r="102" spans="1:10" x14ac:dyDescent="0.35">
      <c r="A102" s="138"/>
      <c r="B102" s="113" t="s">
        <v>287</v>
      </c>
      <c r="C102" s="103"/>
      <c r="D102" s="103"/>
      <c r="E102" s="103"/>
      <c r="F102" s="103"/>
      <c r="G102" s="103"/>
      <c r="H102" s="171"/>
    </row>
    <row r="103" spans="1:10" x14ac:dyDescent="0.35">
      <c r="A103" s="138"/>
      <c r="B103" s="449"/>
      <c r="C103" s="449"/>
      <c r="D103" s="317"/>
      <c r="E103" s="318"/>
      <c r="F103" s="318"/>
      <c r="G103" s="319"/>
      <c r="H103" s="320"/>
      <c r="J103" s="176"/>
    </row>
    <row r="104" spans="1:10" x14ac:dyDescent="0.35">
      <c r="A104" s="138"/>
      <c r="B104" s="457"/>
      <c r="C104" s="458"/>
      <c r="D104" s="317"/>
      <c r="E104" s="318"/>
      <c r="F104" s="318"/>
      <c r="G104" s="319"/>
      <c r="H104" s="320"/>
      <c r="J104" s="176"/>
    </row>
    <row r="105" spans="1:10" x14ac:dyDescent="0.35">
      <c r="A105" s="138"/>
      <c r="B105" s="457"/>
      <c r="C105" s="458"/>
      <c r="D105" s="317"/>
      <c r="E105" s="318"/>
      <c r="F105" s="318"/>
      <c r="G105" s="319"/>
      <c r="H105" s="320"/>
      <c r="J105" s="176"/>
    </row>
    <row r="106" spans="1:10" x14ac:dyDescent="0.35">
      <c r="A106" s="138"/>
      <c r="B106" s="457"/>
      <c r="C106" s="458"/>
      <c r="D106" s="317"/>
      <c r="E106" s="318"/>
      <c r="F106" s="318"/>
      <c r="G106" s="319"/>
      <c r="H106" s="320"/>
      <c r="J106" s="176"/>
    </row>
    <row r="107" spans="1:10" x14ac:dyDescent="0.35">
      <c r="A107" s="138"/>
      <c r="B107" s="452" t="s">
        <v>153</v>
      </c>
      <c r="C107" s="454"/>
      <c r="D107" s="317"/>
      <c r="E107" s="318"/>
      <c r="F107" s="318"/>
      <c r="G107" s="319"/>
      <c r="H107" s="320"/>
      <c r="J107" s="176"/>
    </row>
    <row r="108" spans="1:10" x14ac:dyDescent="0.35">
      <c r="A108" s="138"/>
      <c r="B108" s="449"/>
      <c r="C108" s="449"/>
      <c r="D108" s="318"/>
      <c r="E108" s="318"/>
      <c r="F108" s="318"/>
      <c r="G108" s="321"/>
      <c r="H108" s="322"/>
    </row>
    <row r="109" spans="1:10" x14ac:dyDescent="0.35">
      <c r="A109" s="138"/>
      <c r="B109" s="113" t="s">
        <v>288</v>
      </c>
      <c r="C109" s="146"/>
      <c r="D109" s="177"/>
      <c r="E109" s="177"/>
      <c r="F109" s="177"/>
      <c r="G109" s="178"/>
      <c r="H109" s="179"/>
    </row>
    <row r="110" spans="1:10" x14ac:dyDescent="0.35">
      <c r="A110" s="138"/>
      <c r="B110" s="449"/>
      <c r="C110" s="449"/>
      <c r="D110" s="318"/>
      <c r="E110" s="318"/>
      <c r="F110" s="318"/>
      <c r="G110" s="321"/>
      <c r="H110" s="322"/>
    </row>
    <row r="111" spans="1:10" x14ac:dyDescent="0.35">
      <c r="A111" s="138"/>
      <c r="B111" s="457"/>
      <c r="C111" s="458"/>
      <c r="D111" s="318"/>
      <c r="E111" s="318"/>
      <c r="F111" s="318"/>
      <c r="G111" s="321"/>
      <c r="H111" s="322"/>
    </row>
    <row r="112" spans="1:10" x14ac:dyDescent="0.35">
      <c r="A112" s="138"/>
      <c r="B112" s="457"/>
      <c r="C112" s="458"/>
      <c r="D112" s="318"/>
      <c r="E112" s="318"/>
      <c r="F112" s="318"/>
      <c r="G112" s="321"/>
      <c r="H112" s="322"/>
    </row>
    <row r="113" spans="1:10" x14ac:dyDescent="0.35">
      <c r="A113" s="138"/>
      <c r="B113" s="457"/>
      <c r="C113" s="458"/>
      <c r="D113" s="318"/>
      <c r="E113" s="318"/>
      <c r="F113" s="318"/>
      <c r="G113" s="321"/>
      <c r="H113" s="322"/>
    </row>
    <row r="114" spans="1:10" x14ac:dyDescent="0.35">
      <c r="A114" s="138"/>
      <c r="B114" s="452" t="s">
        <v>153</v>
      </c>
      <c r="C114" s="454"/>
      <c r="D114" s="318"/>
      <c r="E114" s="318"/>
      <c r="F114" s="318"/>
      <c r="G114" s="321"/>
      <c r="H114" s="322"/>
    </row>
    <row r="115" spans="1:10" x14ac:dyDescent="0.35">
      <c r="A115" s="138"/>
      <c r="B115" s="449"/>
      <c r="C115" s="449"/>
      <c r="D115" s="318"/>
      <c r="E115" s="318"/>
      <c r="F115" s="318"/>
      <c r="G115" s="321"/>
      <c r="H115" s="322"/>
    </row>
    <row r="116" spans="1:10" x14ac:dyDescent="0.35">
      <c r="A116" s="138"/>
      <c r="B116" s="180"/>
      <c r="C116" s="153"/>
      <c r="D116" s="181">
        <f>SUM(D103:D115)</f>
        <v>0</v>
      </c>
      <c r="E116" s="182">
        <f>SUM(E103:E115)</f>
        <v>0</v>
      </c>
      <c r="F116" s="182">
        <f>SUM(F103:F115)</f>
        <v>0</v>
      </c>
      <c r="G116" s="181">
        <f>SUM(G103:G115)</f>
        <v>0</v>
      </c>
      <c r="H116" s="183">
        <f>SUM(H103:H115)</f>
        <v>0</v>
      </c>
    </row>
    <row r="117" spans="1:10" x14ac:dyDescent="0.35">
      <c r="A117" s="95" t="s">
        <v>131</v>
      </c>
      <c r="B117" s="100" t="s">
        <v>297</v>
      </c>
      <c r="C117" s="153"/>
      <c r="D117" s="184"/>
      <c r="E117" s="184"/>
      <c r="F117" s="184"/>
      <c r="G117" s="178"/>
      <c r="H117" s="179"/>
    </row>
    <row r="118" spans="1:10" x14ac:dyDescent="0.35">
      <c r="A118" s="138"/>
      <c r="B118" s="97"/>
      <c r="C118" s="97" t="s">
        <v>283</v>
      </c>
      <c r="D118" s="181">
        <f>D116</f>
        <v>0</v>
      </c>
      <c r="E118" s="182">
        <f t="shared" ref="E118:H118" si="2">E116</f>
        <v>0</v>
      </c>
      <c r="F118" s="182">
        <f t="shared" si="2"/>
        <v>0</v>
      </c>
      <c r="G118" s="181">
        <f t="shared" si="2"/>
        <v>0</v>
      </c>
      <c r="H118" s="187">
        <f t="shared" si="2"/>
        <v>0</v>
      </c>
    </row>
    <row r="119" spans="1:10" x14ac:dyDescent="0.35">
      <c r="A119" s="138"/>
      <c r="B119" s="97"/>
      <c r="C119" s="97" t="s">
        <v>284</v>
      </c>
      <c r="D119" s="97"/>
      <c r="E119" s="117" t="e">
        <f>E118/D118</f>
        <v>#DIV/0!</v>
      </c>
      <c r="F119" s="117" t="e">
        <f>F118/D118</f>
        <v>#DIV/0!</v>
      </c>
      <c r="G119" s="117" t="e">
        <f>G118/D118</f>
        <v>#DIV/0!</v>
      </c>
      <c r="H119" s="188" t="e">
        <f>H118/D118</f>
        <v>#DIV/0!</v>
      </c>
    </row>
    <row r="120" spans="1:10" x14ac:dyDescent="0.35">
      <c r="A120" s="138"/>
      <c r="B120" s="97"/>
      <c r="C120" s="189" t="s">
        <v>298</v>
      </c>
      <c r="D120" s="97"/>
      <c r="E120" s="118" t="e">
        <f>IF(E119&gt;=(2/3),"Yes","No")</f>
        <v>#DIV/0!</v>
      </c>
      <c r="F120" s="118" t="e">
        <f>IF(F119&gt;=(2/3),"Yes","No")</f>
        <v>#DIV/0!</v>
      </c>
      <c r="G120" s="118" t="e">
        <f>IF(G119&gt;=(2/3),"Yes","No")</f>
        <v>#DIV/0!</v>
      </c>
      <c r="H120" s="190" t="e">
        <f>IF(H119&gt;=(2/3),"Yes","No")</f>
        <v>#DIV/0!</v>
      </c>
    </row>
    <row r="121" spans="1:10" x14ac:dyDescent="0.35">
      <c r="A121" s="138"/>
      <c r="B121" s="108"/>
      <c r="C121" s="108"/>
      <c r="D121" s="108"/>
      <c r="E121" s="191" t="e">
        <f>IF(E120="No", "Note A", "Note B")</f>
        <v>#DIV/0!</v>
      </c>
      <c r="F121" s="191" t="e">
        <f>IF(F120="No", "Note A", "Note B")</f>
        <v>#DIV/0!</v>
      </c>
      <c r="G121" s="191" t="e">
        <f>IF(G120="No", "Note A", "Note B")</f>
        <v>#DIV/0!</v>
      </c>
      <c r="H121" s="192" t="e">
        <f>IF(H120="No", "Note A", "Note B")</f>
        <v>#DIV/0!</v>
      </c>
    </row>
    <row r="122" spans="1:10" x14ac:dyDescent="0.35">
      <c r="A122" s="174" t="s">
        <v>465</v>
      </c>
      <c r="B122" s="97"/>
      <c r="C122" s="97"/>
      <c r="D122" s="193"/>
      <c r="E122" s="193"/>
      <c r="F122" s="193"/>
      <c r="G122" s="193"/>
      <c r="H122" s="98"/>
    </row>
    <row r="123" spans="1:10" x14ac:dyDescent="0.35">
      <c r="A123" s="138"/>
      <c r="B123" s="113" t="s">
        <v>287</v>
      </c>
      <c r="C123" s="103"/>
      <c r="D123" s="103"/>
      <c r="E123" s="103"/>
      <c r="F123" s="103"/>
      <c r="G123" s="103"/>
      <c r="H123" s="171"/>
    </row>
    <row r="124" spans="1:10" x14ac:dyDescent="0.35">
      <c r="A124" s="138"/>
      <c r="B124" s="449"/>
      <c r="C124" s="449"/>
      <c r="D124" s="317"/>
      <c r="E124" s="318"/>
      <c r="F124" s="318"/>
      <c r="G124" s="319"/>
      <c r="H124" s="320"/>
      <c r="J124" s="176"/>
    </row>
    <row r="125" spans="1:10" x14ac:dyDescent="0.35">
      <c r="A125" s="138"/>
      <c r="B125" s="457"/>
      <c r="C125" s="458"/>
      <c r="D125" s="317"/>
      <c r="E125" s="318"/>
      <c r="F125" s="318"/>
      <c r="G125" s="319"/>
      <c r="H125" s="320"/>
      <c r="J125" s="176"/>
    </row>
    <row r="126" spans="1:10" x14ac:dyDescent="0.35">
      <c r="A126" s="138"/>
      <c r="B126" s="457"/>
      <c r="C126" s="458"/>
      <c r="D126" s="317"/>
      <c r="E126" s="318"/>
      <c r="F126" s="318"/>
      <c r="G126" s="319"/>
      <c r="H126" s="320"/>
      <c r="J126" s="176"/>
    </row>
    <row r="127" spans="1:10" x14ac:dyDescent="0.35">
      <c r="A127" s="138"/>
      <c r="B127" s="457"/>
      <c r="C127" s="458"/>
      <c r="D127" s="317"/>
      <c r="E127" s="318"/>
      <c r="F127" s="318"/>
      <c r="G127" s="319"/>
      <c r="H127" s="320"/>
      <c r="J127" s="176"/>
    </row>
    <row r="128" spans="1:10" x14ac:dyDescent="0.35">
      <c r="A128" s="138"/>
      <c r="B128" s="452" t="s">
        <v>153</v>
      </c>
      <c r="C128" s="454"/>
      <c r="D128" s="317"/>
      <c r="E128" s="318"/>
      <c r="F128" s="318"/>
      <c r="G128" s="319"/>
      <c r="H128" s="320"/>
      <c r="J128" s="176"/>
    </row>
    <row r="129" spans="1:8" x14ac:dyDescent="0.35">
      <c r="A129" s="138"/>
      <c r="B129" s="449"/>
      <c r="C129" s="449"/>
      <c r="D129" s="318"/>
      <c r="E129" s="318"/>
      <c r="F129" s="318"/>
      <c r="G129" s="321"/>
      <c r="H129" s="322"/>
    </row>
    <row r="130" spans="1:8" x14ac:dyDescent="0.35">
      <c r="A130" s="138"/>
      <c r="B130" s="113" t="s">
        <v>288</v>
      </c>
      <c r="C130" s="146"/>
      <c r="D130" s="177"/>
      <c r="E130" s="177"/>
      <c r="F130" s="177"/>
      <c r="G130" s="178"/>
      <c r="H130" s="179"/>
    </row>
    <row r="131" spans="1:8" x14ac:dyDescent="0.35">
      <c r="A131" s="138"/>
      <c r="B131" s="449"/>
      <c r="C131" s="449"/>
      <c r="D131" s="318"/>
      <c r="E131" s="318"/>
      <c r="F131" s="318"/>
      <c r="G131" s="321"/>
      <c r="H131" s="322"/>
    </row>
    <row r="132" spans="1:8" x14ac:dyDescent="0.35">
      <c r="A132" s="138"/>
      <c r="B132" s="457"/>
      <c r="C132" s="458"/>
      <c r="D132" s="318"/>
      <c r="E132" s="318"/>
      <c r="F132" s="318"/>
      <c r="G132" s="321"/>
      <c r="H132" s="322"/>
    </row>
    <row r="133" spans="1:8" x14ac:dyDescent="0.35">
      <c r="A133" s="138"/>
      <c r="B133" s="457"/>
      <c r="C133" s="458"/>
      <c r="D133" s="318"/>
      <c r="E133" s="318"/>
      <c r="F133" s="318"/>
      <c r="G133" s="321"/>
      <c r="H133" s="322"/>
    </row>
    <row r="134" spans="1:8" x14ac:dyDescent="0.35">
      <c r="A134" s="138"/>
      <c r="B134" s="457"/>
      <c r="C134" s="458"/>
      <c r="D134" s="318"/>
      <c r="E134" s="318"/>
      <c r="F134" s="318"/>
      <c r="G134" s="321"/>
      <c r="H134" s="322"/>
    </row>
    <row r="135" spans="1:8" x14ac:dyDescent="0.35">
      <c r="A135" s="138"/>
      <c r="B135" s="452" t="s">
        <v>153</v>
      </c>
      <c r="C135" s="454"/>
      <c r="D135" s="318"/>
      <c r="E135" s="318"/>
      <c r="F135" s="318"/>
      <c r="G135" s="321"/>
      <c r="H135" s="322"/>
    </row>
    <row r="136" spans="1:8" x14ac:dyDescent="0.35">
      <c r="A136" s="138"/>
      <c r="B136" s="449"/>
      <c r="C136" s="449"/>
      <c r="D136" s="318"/>
      <c r="E136" s="318"/>
      <c r="F136" s="318"/>
      <c r="G136" s="321"/>
      <c r="H136" s="322"/>
    </row>
    <row r="137" spans="1:8" x14ac:dyDescent="0.35">
      <c r="A137" s="138"/>
      <c r="B137" s="180"/>
      <c r="C137" s="153"/>
      <c r="D137" s="181">
        <f>SUM(D124:D136)</f>
        <v>0</v>
      </c>
      <c r="E137" s="182">
        <f>SUM(E124:E136)</f>
        <v>0</v>
      </c>
      <c r="F137" s="182">
        <f>SUM(F124:F136)</f>
        <v>0</v>
      </c>
      <c r="G137" s="181">
        <f>SUM(G124:G136)</f>
        <v>0</v>
      </c>
      <c r="H137" s="183">
        <f>SUM(H124:H136)</f>
        <v>0</v>
      </c>
    </row>
    <row r="138" spans="1:8" x14ac:dyDescent="0.35">
      <c r="A138" s="95" t="s">
        <v>131</v>
      </c>
      <c r="B138" s="100" t="s">
        <v>297</v>
      </c>
      <c r="C138" s="153"/>
      <c r="D138" s="184"/>
      <c r="E138" s="184"/>
      <c r="F138" s="184"/>
      <c r="G138" s="178"/>
      <c r="H138" s="179"/>
    </row>
    <row r="139" spans="1:8" x14ac:dyDescent="0.35">
      <c r="A139" s="138"/>
      <c r="B139" s="97"/>
      <c r="C139" s="97" t="s">
        <v>283</v>
      </c>
      <c r="D139" s="181">
        <f>D137</f>
        <v>0</v>
      </c>
      <c r="E139" s="182">
        <f t="shared" ref="E139:H139" si="3">E137</f>
        <v>0</v>
      </c>
      <c r="F139" s="182">
        <f t="shared" si="3"/>
        <v>0</v>
      </c>
      <c r="G139" s="181">
        <f t="shared" si="3"/>
        <v>0</v>
      </c>
      <c r="H139" s="187">
        <f t="shared" si="3"/>
        <v>0</v>
      </c>
    </row>
    <row r="140" spans="1:8" x14ac:dyDescent="0.35">
      <c r="A140" s="138"/>
      <c r="B140" s="97"/>
      <c r="C140" s="97" t="s">
        <v>284</v>
      </c>
      <c r="D140" s="97"/>
      <c r="E140" s="117" t="e">
        <f>E139/D139</f>
        <v>#DIV/0!</v>
      </c>
      <c r="F140" s="117" t="e">
        <f>F139/D139</f>
        <v>#DIV/0!</v>
      </c>
      <c r="G140" s="219" t="e">
        <f>G139/D139</f>
        <v>#DIV/0!</v>
      </c>
      <c r="H140" s="188" t="e">
        <f>H139/D139</f>
        <v>#DIV/0!</v>
      </c>
    </row>
    <row r="141" spans="1:8" x14ac:dyDescent="0.35">
      <c r="A141" s="138"/>
      <c r="B141" s="97"/>
      <c r="C141" s="189" t="s">
        <v>298</v>
      </c>
      <c r="D141" s="97"/>
      <c r="E141" s="118" t="e">
        <f>IF(E140&gt;=(2/3),"Yes","No")</f>
        <v>#DIV/0!</v>
      </c>
      <c r="F141" s="118" t="e">
        <f>IF(F140&gt;=(2/3),"Yes","No")</f>
        <v>#DIV/0!</v>
      </c>
      <c r="G141" s="118" t="e">
        <f>IF(G140&gt;=(2/3),"Yes","No")</f>
        <v>#DIV/0!</v>
      </c>
      <c r="H141" s="190" t="e">
        <f>IF(H140&gt;=(2/3),"Yes","No")</f>
        <v>#DIV/0!</v>
      </c>
    </row>
    <row r="142" spans="1:8" x14ac:dyDescent="0.35">
      <c r="A142" s="138"/>
      <c r="B142" s="108"/>
      <c r="C142" s="108"/>
      <c r="D142" s="108"/>
      <c r="E142" s="191" t="e">
        <f>IF(E141="No", "Note A", "Note B")</f>
        <v>#DIV/0!</v>
      </c>
      <c r="F142" s="191" t="e">
        <f>IF(F141="No", "Note A", "Note B")</f>
        <v>#DIV/0!</v>
      </c>
      <c r="G142" s="191" t="e">
        <f>IF(G141="No", "Note A", "Note B")</f>
        <v>#DIV/0!</v>
      </c>
      <c r="H142" s="192" t="e">
        <f>IF(H141="No", "Note A", "Note B")</f>
        <v>#DIV/0!</v>
      </c>
    </row>
    <row r="143" spans="1:8" x14ac:dyDescent="0.35">
      <c r="A143" s="138"/>
      <c r="B143" s="97"/>
      <c r="C143" s="97"/>
      <c r="D143" s="193"/>
      <c r="E143" s="193"/>
      <c r="F143" s="193"/>
      <c r="G143" s="193"/>
      <c r="H143" s="98"/>
    </row>
    <row r="144" spans="1:8" ht="15" customHeight="1" x14ac:dyDescent="0.35">
      <c r="A144" s="138"/>
      <c r="B144" s="194" t="s">
        <v>291</v>
      </c>
      <c r="C144" s="180" t="s">
        <v>317</v>
      </c>
      <c r="D144" s="180"/>
      <c r="E144" s="180"/>
      <c r="F144" s="180"/>
      <c r="G144" s="180"/>
      <c r="H144" s="195"/>
    </row>
    <row r="145" spans="1:10" ht="15" customHeight="1" x14ac:dyDescent="0.35">
      <c r="A145" s="138"/>
      <c r="B145" s="194" t="s">
        <v>292</v>
      </c>
      <c r="C145" s="475" t="s">
        <v>351</v>
      </c>
      <c r="D145" s="475"/>
      <c r="E145" s="475"/>
      <c r="F145" s="475"/>
      <c r="G145" s="475"/>
      <c r="H145" s="476"/>
    </row>
    <row r="146" spans="1:10" x14ac:dyDescent="0.35">
      <c r="A146" s="138"/>
      <c r="B146" s="196"/>
      <c r="C146" s="475"/>
      <c r="D146" s="475"/>
      <c r="E146" s="475"/>
      <c r="F146" s="475"/>
      <c r="G146" s="475"/>
      <c r="H146" s="476"/>
    </row>
    <row r="147" spans="1:10" x14ac:dyDescent="0.35">
      <c r="A147" s="138"/>
      <c r="B147" s="97"/>
      <c r="C147" s="97"/>
      <c r="D147" s="97"/>
      <c r="E147" s="118"/>
      <c r="F147" s="118"/>
      <c r="G147" s="118"/>
      <c r="H147" s="190"/>
    </row>
    <row r="148" spans="1:10" x14ac:dyDescent="0.35">
      <c r="A148" s="95" t="s">
        <v>132</v>
      </c>
      <c r="B148" s="100" t="s">
        <v>293</v>
      </c>
      <c r="C148" s="97"/>
      <c r="D148" s="97"/>
      <c r="E148" s="118"/>
      <c r="F148" s="118"/>
      <c r="G148" s="118"/>
      <c r="H148" s="190"/>
    </row>
    <row r="149" spans="1:10" x14ac:dyDescent="0.35">
      <c r="A149" s="138"/>
      <c r="B149" s="464" t="s">
        <v>301</v>
      </c>
      <c r="C149" s="464"/>
      <c r="D149" s="464"/>
      <c r="E149" s="464"/>
      <c r="F149" s="464"/>
      <c r="G149" s="464"/>
      <c r="H149" s="465"/>
    </row>
    <row r="150" spans="1:10" x14ac:dyDescent="0.35">
      <c r="A150" s="95"/>
      <c r="B150" s="464"/>
      <c r="C150" s="464"/>
      <c r="D150" s="464"/>
      <c r="E150" s="464"/>
      <c r="F150" s="464"/>
      <c r="G150" s="464"/>
      <c r="H150" s="465"/>
    </row>
    <row r="151" spans="1:10" x14ac:dyDescent="0.35">
      <c r="A151" s="95"/>
      <c r="B151" s="464"/>
      <c r="C151" s="464"/>
      <c r="D151" s="464"/>
      <c r="E151" s="464"/>
      <c r="F151" s="464"/>
      <c r="G151" s="464"/>
      <c r="H151" s="465"/>
    </row>
    <row r="152" spans="1:10" x14ac:dyDescent="0.35">
      <c r="A152" s="95"/>
      <c r="B152" s="97"/>
      <c r="C152" s="97"/>
      <c r="D152" s="97"/>
      <c r="E152" s="118"/>
      <c r="F152" s="118"/>
      <c r="G152" s="118"/>
      <c r="H152" s="190"/>
    </row>
    <row r="153" spans="1:10" x14ac:dyDescent="0.35">
      <c r="A153" s="95"/>
      <c r="B153" s="464" t="s">
        <v>334</v>
      </c>
      <c r="C153" s="464"/>
      <c r="D153" s="464"/>
      <c r="E153" s="464"/>
      <c r="F153" s="464"/>
      <c r="G153" s="464"/>
      <c r="H153" s="465"/>
    </row>
    <row r="154" spans="1:10" x14ac:dyDescent="0.35">
      <c r="A154" s="95"/>
      <c r="B154" s="464"/>
      <c r="C154" s="464"/>
      <c r="D154" s="464"/>
      <c r="E154" s="464"/>
      <c r="F154" s="464"/>
      <c r="G154" s="464"/>
      <c r="H154" s="465"/>
    </row>
    <row r="155" spans="1:10" x14ac:dyDescent="0.35">
      <c r="A155" s="95"/>
      <c r="B155" s="464"/>
      <c r="C155" s="464"/>
      <c r="D155" s="464"/>
      <c r="E155" s="464"/>
      <c r="F155" s="464"/>
      <c r="G155" s="464"/>
      <c r="H155" s="465"/>
    </row>
    <row r="156" spans="1:10" x14ac:dyDescent="0.35">
      <c r="A156" s="95"/>
      <c r="B156" s="464"/>
      <c r="C156" s="464"/>
      <c r="D156" s="464"/>
      <c r="E156" s="464"/>
      <c r="F156" s="464"/>
      <c r="G156" s="464"/>
      <c r="H156" s="465"/>
    </row>
    <row r="157" spans="1:10" x14ac:dyDescent="0.35">
      <c r="A157" s="95"/>
      <c r="B157" s="464"/>
      <c r="C157" s="464"/>
      <c r="D157" s="464"/>
      <c r="E157" s="464"/>
      <c r="F157" s="464"/>
      <c r="G157" s="464"/>
      <c r="H157" s="465"/>
    </row>
    <row r="158" spans="1:10" x14ac:dyDescent="0.35">
      <c r="A158" s="95"/>
      <c r="B158" s="97"/>
      <c r="C158" s="97"/>
      <c r="D158" s="97"/>
      <c r="E158" s="118"/>
      <c r="F158" s="118"/>
      <c r="G158" s="118"/>
      <c r="H158" s="190"/>
    </row>
    <row r="159" spans="1:10" x14ac:dyDescent="0.35">
      <c r="A159" s="95"/>
      <c r="B159" s="100" t="s">
        <v>413</v>
      </c>
      <c r="C159" s="97"/>
      <c r="D159" s="450"/>
      <c r="E159" s="450"/>
      <c r="F159" s="450"/>
      <c r="G159" s="450"/>
      <c r="H159" s="451"/>
      <c r="J159" s="166"/>
    </row>
    <row r="160" spans="1:10" x14ac:dyDescent="0.35">
      <c r="A160" s="95"/>
      <c r="B160" s="97"/>
      <c r="C160" s="97"/>
      <c r="D160" s="101"/>
      <c r="E160" s="197"/>
      <c r="F160" s="197"/>
      <c r="G160" s="197"/>
      <c r="H160" s="198"/>
    </row>
    <row r="161" spans="1:8" x14ac:dyDescent="0.35">
      <c r="A161" s="95"/>
      <c r="B161" s="97"/>
      <c r="C161" s="97"/>
      <c r="D161" s="101" t="s">
        <v>302</v>
      </c>
      <c r="E161" s="197" t="s">
        <v>295</v>
      </c>
      <c r="F161" s="197" t="s">
        <v>300</v>
      </c>
      <c r="G161" s="197"/>
      <c r="H161" s="198"/>
    </row>
    <row r="162" spans="1:8" x14ac:dyDescent="0.35">
      <c r="A162" s="95"/>
      <c r="B162" s="199" t="s">
        <v>294</v>
      </c>
      <c r="C162" s="108"/>
      <c r="D162" s="200" t="s">
        <v>303</v>
      </c>
      <c r="E162" s="201" t="s">
        <v>296</v>
      </c>
      <c r="F162" s="201" t="s">
        <v>299</v>
      </c>
      <c r="G162" s="479" t="s">
        <v>304</v>
      </c>
      <c r="H162" s="480"/>
    </row>
    <row r="163" spans="1:8" x14ac:dyDescent="0.35">
      <c r="A163" s="95"/>
      <c r="B163" s="189" t="s">
        <v>493</v>
      </c>
      <c r="C163" s="97" t="s">
        <v>350</v>
      </c>
      <c r="D163" s="97"/>
      <c r="E163" s="118"/>
      <c r="F163" s="97"/>
      <c r="G163" s="118"/>
      <c r="H163" s="190"/>
    </row>
    <row r="164" spans="1:8" x14ac:dyDescent="0.35">
      <c r="A164" s="95"/>
      <c r="B164" s="97"/>
      <c r="C164" s="202" t="str">
        <f>IF(E78="Yes", "Complete Analysis", "N/A - Do Not Complete")</f>
        <v>N/A - Do Not Complete</v>
      </c>
      <c r="D164" s="323"/>
      <c r="E164" s="318"/>
      <c r="F164" s="117" t="e">
        <f>E164/E170</f>
        <v>#DIV/0!</v>
      </c>
      <c r="G164" s="473"/>
      <c r="H164" s="474"/>
    </row>
    <row r="165" spans="1:8" x14ac:dyDescent="0.35">
      <c r="A165" s="95"/>
      <c r="B165" s="97"/>
      <c r="C165" s="97"/>
      <c r="D165" s="323"/>
      <c r="E165" s="318"/>
      <c r="F165" s="117" t="e">
        <f>E165/E170</f>
        <v>#DIV/0!</v>
      </c>
      <c r="G165" s="473"/>
      <c r="H165" s="474"/>
    </row>
    <row r="166" spans="1:8" x14ac:dyDescent="0.35">
      <c r="A166" s="95"/>
      <c r="B166" s="97"/>
      <c r="C166" s="97"/>
      <c r="D166" s="323"/>
      <c r="E166" s="318"/>
      <c r="F166" s="117" t="e">
        <f>E166/E170</f>
        <v>#DIV/0!</v>
      </c>
      <c r="G166" s="473"/>
      <c r="H166" s="474"/>
    </row>
    <row r="167" spans="1:8" x14ac:dyDescent="0.35">
      <c r="A167" s="95"/>
      <c r="B167" s="97"/>
      <c r="C167" s="97"/>
      <c r="D167" s="323"/>
      <c r="E167" s="318"/>
      <c r="F167" s="117" t="e">
        <f>E167/E170</f>
        <v>#DIV/0!</v>
      </c>
      <c r="G167" s="473"/>
      <c r="H167" s="474"/>
    </row>
    <row r="168" spans="1:8" x14ac:dyDescent="0.35">
      <c r="A168" s="95"/>
      <c r="B168" s="97"/>
      <c r="C168" s="97"/>
      <c r="D168" s="323"/>
      <c r="E168" s="318"/>
      <c r="F168" s="117" t="e">
        <f>E168/E170</f>
        <v>#DIV/0!</v>
      </c>
      <c r="G168" s="473"/>
      <c r="H168" s="474"/>
    </row>
    <row r="169" spans="1:8" x14ac:dyDescent="0.35">
      <c r="A169" s="95"/>
      <c r="B169" s="97"/>
      <c r="C169" s="97"/>
      <c r="D169" s="324"/>
      <c r="E169" s="325"/>
      <c r="F169" s="117" t="e">
        <f>E169/E170</f>
        <v>#DIV/0!</v>
      </c>
      <c r="G169" s="477"/>
      <c r="H169" s="478"/>
    </row>
    <row r="170" spans="1:8" x14ac:dyDescent="0.35">
      <c r="A170" s="95"/>
      <c r="B170" s="97"/>
      <c r="C170" s="203"/>
      <c r="D170" s="203" t="s">
        <v>352</v>
      </c>
      <c r="E170" s="204">
        <f>SUM(E164:E169)</f>
        <v>0</v>
      </c>
      <c r="F170" s="118"/>
      <c r="G170" s="205" t="s">
        <v>305</v>
      </c>
      <c r="H170" s="326"/>
    </row>
    <row r="171" spans="1:8" x14ac:dyDescent="0.35">
      <c r="A171" s="95"/>
      <c r="B171" s="97"/>
      <c r="C171" s="97"/>
      <c r="D171" s="97"/>
      <c r="E171" s="118"/>
      <c r="F171" s="118"/>
      <c r="G171" s="118"/>
      <c r="H171" s="190"/>
    </row>
    <row r="172" spans="1:8" x14ac:dyDescent="0.35">
      <c r="A172" s="95"/>
      <c r="B172" s="97" t="s">
        <v>493</v>
      </c>
      <c r="C172" s="97" t="s">
        <v>148</v>
      </c>
      <c r="D172" s="97"/>
      <c r="E172" s="118"/>
      <c r="F172" s="118"/>
      <c r="G172" s="118"/>
      <c r="H172" s="190"/>
    </row>
    <row r="173" spans="1:8" x14ac:dyDescent="0.35">
      <c r="A173" s="95"/>
      <c r="B173" s="97"/>
      <c r="C173" s="202" t="str">
        <f>IF(F78="Yes", "Complete Analysis", "N/A - Do Not Complete")</f>
        <v>N/A - Do Not Complete</v>
      </c>
      <c r="D173" s="323"/>
      <c r="E173" s="318"/>
      <c r="F173" s="117" t="e">
        <f>E173/E179</f>
        <v>#DIV/0!</v>
      </c>
      <c r="G173" s="473"/>
      <c r="H173" s="474"/>
    </row>
    <row r="174" spans="1:8" x14ac:dyDescent="0.35">
      <c r="A174" s="95"/>
      <c r="B174" s="97"/>
      <c r="C174" s="97"/>
      <c r="D174" s="323"/>
      <c r="E174" s="318"/>
      <c r="F174" s="117" t="e">
        <f>E174/E179</f>
        <v>#DIV/0!</v>
      </c>
      <c r="G174" s="473"/>
      <c r="H174" s="474"/>
    </row>
    <row r="175" spans="1:8" x14ac:dyDescent="0.35">
      <c r="A175" s="95"/>
      <c r="B175" s="97"/>
      <c r="C175" s="97"/>
      <c r="D175" s="323"/>
      <c r="E175" s="318"/>
      <c r="F175" s="117" t="e">
        <f>E175/E179</f>
        <v>#DIV/0!</v>
      </c>
      <c r="G175" s="473"/>
      <c r="H175" s="474"/>
    </row>
    <row r="176" spans="1:8" x14ac:dyDescent="0.35">
      <c r="A176" s="95"/>
      <c r="B176" s="97"/>
      <c r="C176" s="97"/>
      <c r="D176" s="323"/>
      <c r="E176" s="318"/>
      <c r="F176" s="117" t="e">
        <f>E176/E179</f>
        <v>#DIV/0!</v>
      </c>
      <c r="G176" s="473"/>
      <c r="H176" s="474"/>
    </row>
    <row r="177" spans="1:11" x14ac:dyDescent="0.35">
      <c r="A177" s="95"/>
      <c r="B177" s="97"/>
      <c r="C177" s="97"/>
      <c r="D177" s="323"/>
      <c r="E177" s="318"/>
      <c r="F177" s="117" t="e">
        <f>E177/E179</f>
        <v>#DIV/0!</v>
      </c>
      <c r="G177" s="473"/>
      <c r="H177" s="474"/>
    </row>
    <row r="178" spans="1:11" x14ac:dyDescent="0.35">
      <c r="A178" s="95"/>
      <c r="B178" s="97"/>
      <c r="C178" s="97"/>
      <c r="D178" s="324"/>
      <c r="E178" s="325"/>
      <c r="F178" s="117" t="e">
        <f>E178/E179</f>
        <v>#DIV/0!</v>
      </c>
      <c r="G178" s="477"/>
      <c r="H178" s="478"/>
    </row>
    <row r="179" spans="1:11" x14ac:dyDescent="0.35">
      <c r="A179" s="95"/>
      <c r="B179" s="97"/>
      <c r="C179" s="97"/>
      <c r="D179" s="203" t="s">
        <v>306</v>
      </c>
      <c r="E179" s="204">
        <f>SUM(E173:E178)</f>
        <v>0</v>
      </c>
      <c r="F179" s="118"/>
      <c r="G179" s="205" t="s">
        <v>305</v>
      </c>
      <c r="H179" s="329"/>
    </row>
    <row r="180" spans="1:11" x14ac:dyDescent="0.35">
      <c r="A180" s="95"/>
      <c r="B180" s="97"/>
      <c r="C180" s="97"/>
      <c r="D180" s="203"/>
      <c r="E180" s="177"/>
      <c r="F180" s="118"/>
      <c r="G180" s="205"/>
      <c r="H180" s="206"/>
    </row>
    <row r="181" spans="1:11" x14ac:dyDescent="0.35">
      <c r="A181" s="138"/>
      <c r="B181" s="97" t="s">
        <v>493</v>
      </c>
      <c r="C181" s="97" t="s">
        <v>494</v>
      </c>
      <c r="D181" s="97"/>
      <c r="E181" s="118"/>
      <c r="F181" s="118"/>
      <c r="G181" s="118"/>
      <c r="H181" s="190"/>
      <c r="I181" s="220"/>
      <c r="J181" s="166"/>
    </row>
    <row r="182" spans="1:11" x14ac:dyDescent="0.35">
      <c r="A182" s="138"/>
      <c r="B182" s="97"/>
      <c r="C182" s="202" t="str">
        <f>IF(G78="Yes", "Complete Analysis", "N/A - Do Not Complete")</f>
        <v>N/A - Do Not Complete</v>
      </c>
      <c r="D182" s="323" t="s">
        <v>679</v>
      </c>
      <c r="E182" s="317"/>
      <c r="F182" s="219" t="e">
        <f>E182/$E$186</f>
        <v>#DIV/0!</v>
      </c>
      <c r="G182" s="473" t="s">
        <v>680</v>
      </c>
      <c r="H182" s="474"/>
      <c r="J182" s="176"/>
    </row>
    <row r="183" spans="1:11" x14ac:dyDescent="0.35">
      <c r="A183" s="138"/>
      <c r="B183" s="97"/>
      <c r="C183" s="202"/>
      <c r="D183" s="323" t="s">
        <v>678</v>
      </c>
      <c r="E183" s="317">
        <v>0</v>
      </c>
      <c r="F183" s="219" t="e">
        <f>E183/$E$186</f>
        <v>#DIV/0!</v>
      </c>
      <c r="G183" s="473" t="s">
        <v>681</v>
      </c>
      <c r="H183" s="474"/>
      <c r="J183" s="176"/>
    </row>
    <row r="184" spans="1:11" x14ac:dyDescent="0.35">
      <c r="A184" s="138"/>
      <c r="B184" s="97"/>
      <c r="C184" s="97"/>
      <c r="D184" s="327" t="s">
        <v>678</v>
      </c>
      <c r="E184" s="317">
        <v>0</v>
      </c>
      <c r="F184" s="219" t="e">
        <f>E184/$E$186</f>
        <v>#DIV/0!</v>
      </c>
      <c r="G184" s="473" t="s">
        <v>15</v>
      </c>
      <c r="H184" s="474"/>
    </row>
    <row r="185" spans="1:11" x14ac:dyDescent="0.35">
      <c r="A185" s="138"/>
      <c r="C185" s="97"/>
      <c r="D185" s="324"/>
      <c r="E185" s="317"/>
      <c r="F185" s="219" t="e">
        <f>E185/$E$186</f>
        <v>#DIV/0!</v>
      </c>
      <c r="G185" s="477"/>
      <c r="H185" s="478"/>
    </row>
    <row r="186" spans="1:11" x14ac:dyDescent="0.35">
      <c r="A186" s="138"/>
      <c r="B186" s="97"/>
      <c r="C186" s="97"/>
      <c r="D186" s="203" t="s">
        <v>307</v>
      </c>
      <c r="E186" s="207">
        <f>SUM(E182:E185)</f>
        <v>0</v>
      </c>
      <c r="F186" s="118"/>
      <c r="G186" s="205" t="s">
        <v>305</v>
      </c>
      <c r="H186" s="329"/>
    </row>
    <row r="187" spans="1:11" x14ac:dyDescent="0.35">
      <c r="A187" s="138"/>
      <c r="B187" s="97"/>
      <c r="C187" s="97"/>
      <c r="D187" s="97"/>
      <c r="E187" s="118"/>
      <c r="F187" s="118"/>
      <c r="G187" s="118"/>
      <c r="H187" s="190"/>
    </row>
    <row r="188" spans="1:11" x14ac:dyDescent="0.35">
      <c r="A188" s="138"/>
      <c r="B188" s="97" t="s">
        <v>493</v>
      </c>
      <c r="C188" s="97" t="s">
        <v>515</v>
      </c>
      <c r="D188" s="97"/>
      <c r="E188" s="118"/>
      <c r="F188" s="118"/>
      <c r="G188" s="118"/>
      <c r="H188" s="190"/>
      <c r="I188" s="220"/>
      <c r="J188" s="176"/>
    </row>
    <row r="189" spans="1:11" x14ac:dyDescent="0.35">
      <c r="A189" s="138"/>
      <c r="B189" s="97"/>
      <c r="C189" s="202" t="e">
        <f>IF(G99 ="Yes", "Complete Analysis", "N/A - Do Not Complete")</f>
        <v>#DIV/0!</v>
      </c>
      <c r="D189" s="323"/>
      <c r="E189" s="317"/>
      <c r="F189" s="117" t="e">
        <f>E189/$E$194</f>
        <v>#DIV/0!</v>
      </c>
      <c r="G189" s="473"/>
      <c r="H189" s="474"/>
      <c r="J189" s="166"/>
    </row>
    <row r="190" spans="1:11" x14ac:dyDescent="0.35">
      <c r="A190" s="138"/>
      <c r="B190" s="97"/>
      <c r="C190" s="202"/>
      <c r="D190" s="323"/>
      <c r="E190" s="317"/>
      <c r="F190" s="117" t="e">
        <f>E190/$E$194</f>
        <v>#DIV/0!</v>
      </c>
      <c r="G190" s="473"/>
      <c r="H190" s="474"/>
      <c r="K190" s="166"/>
    </row>
    <row r="191" spans="1:11" x14ac:dyDescent="0.35">
      <c r="A191" s="138"/>
      <c r="B191" s="97"/>
      <c r="C191" s="97"/>
      <c r="D191" s="327"/>
      <c r="E191" s="317"/>
      <c r="F191" s="117" t="e">
        <f>E191/$E$194</f>
        <v>#DIV/0!</v>
      </c>
      <c r="G191" s="473"/>
      <c r="H191" s="474"/>
    </row>
    <row r="192" spans="1:11" x14ac:dyDescent="0.35">
      <c r="A192" s="138"/>
      <c r="B192" s="97"/>
      <c r="C192" s="97"/>
      <c r="D192" s="327"/>
      <c r="E192" s="317"/>
      <c r="F192" s="117" t="e">
        <f>E192/$E$194</f>
        <v>#DIV/0!</v>
      </c>
      <c r="G192" s="473"/>
      <c r="H192" s="474"/>
    </row>
    <row r="193" spans="1:11" x14ac:dyDescent="0.35">
      <c r="A193" s="138"/>
      <c r="B193" s="97"/>
      <c r="C193" s="97"/>
      <c r="D193" s="324"/>
      <c r="E193" s="317"/>
      <c r="F193" s="117" t="e">
        <f>E193/$E$194</f>
        <v>#DIV/0!</v>
      </c>
      <c r="G193" s="477"/>
      <c r="H193" s="478"/>
    </row>
    <row r="194" spans="1:11" x14ac:dyDescent="0.35">
      <c r="A194" s="138"/>
      <c r="B194" s="97"/>
      <c r="C194" s="97"/>
      <c r="D194" s="203" t="s">
        <v>307</v>
      </c>
      <c r="E194" s="207">
        <f>SUM(E189:E193)</f>
        <v>0</v>
      </c>
      <c r="F194" s="118"/>
      <c r="G194" s="205" t="s">
        <v>305</v>
      </c>
      <c r="H194" s="329"/>
    </row>
    <row r="195" spans="1:11" x14ac:dyDescent="0.35">
      <c r="A195" s="138"/>
      <c r="B195" s="97"/>
      <c r="C195" s="97"/>
      <c r="D195" s="97"/>
      <c r="E195" s="118"/>
      <c r="F195" s="118"/>
      <c r="G195" s="118"/>
      <c r="H195" s="190"/>
    </row>
    <row r="196" spans="1:11" x14ac:dyDescent="0.35">
      <c r="A196" s="138"/>
      <c r="B196" s="97" t="s">
        <v>493</v>
      </c>
      <c r="C196" s="97" t="s">
        <v>516</v>
      </c>
      <c r="D196" s="97"/>
      <c r="E196" s="118"/>
      <c r="F196" s="118"/>
      <c r="G196" s="118"/>
      <c r="H196" s="190"/>
      <c r="J196" s="176"/>
    </row>
    <row r="197" spans="1:11" x14ac:dyDescent="0.35">
      <c r="A197" s="138"/>
      <c r="C197" s="202" t="e">
        <f>IF(G120="Yes", "Complete Analysis", "N/A - Do Not Complete")</f>
        <v>#DIV/0!</v>
      </c>
      <c r="D197" s="323"/>
      <c r="E197" s="317"/>
      <c r="F197" s="117" t="e">
        <f>E197/$E$205</f>
        <v>#DIV/0!</v>
      </c>
      <c r="G197" s="473"/>
      <c r="H197" s="474"/>
      <c r="J197" s="166"/>
    </row>
    <row r="198" spans="1:11" x14ac:dyDescent="0.35">
      <c r="A198" s="138"/>
      <c r="B198" s="97"/>
      <c r="C198" s="202"/>
      <c r="D198" s="323"/>
      <c r="E198" s="317"/>
      <c r="F198" s="117" t="e">
        <f>E198/$E$205</f>
        <v>#DIV/0!</v>
      </c>
      <c r="G198" s="473"/>
      <c r="H198" s="474"/>
      <c r="K198" s="166"/>
    </row>
    <row r="199" spans="1:11" x14ac:dyDescent="0.35">
      <c r="A199" s="138"/>
      <c r="B199" s="97"/>
      <c r="C199" s="202"/>
      <c r="D199" s="327"/>
      <c r="E199" s="317"/>
      <c r="F199" s="117"/>
      <c r="G199" s="473"/>
      <c r="H199" s="474"/>
      <c r="K199" s="166"/>
    </row>
    <row r="200" spans="1:11" x14ac:dyDescent="0.35">
      <c r="A200" s="138"/>
      <c r="B200" s="97"/>
      <c r="C200" s="202"/>
      <c r="D200" s="327"/>
      <c r="E200" s="317"/>
      <c r="F200" s="117" t="e">
        <f>E200/$E$205</f>
        <v>#DIV/0!</v>
      </c>
      <c r="G200" s="473"/>
      <c r="H200" s="474"/>
      <c r="K200" s="166"/>
    </row>
    <row r="201" spans="1:11" x14ac:dyDescent="0.35">
      <c r="A201" s="138"/>
      <c r="B201" s="97"/>
      <c r="C201" s="202"/>
      <c r="D201" s="327"/>
      <c r="E201" s="317"/>
      <c r="F201" s="117" t="e">
        <f>E201/$E$205</f>
        <v>#DIV/0!</v>
      </c>
      <c r="G201" s="473"/>
      <c r="H201" s="474"/>
      <c r="K201" s="166"/>
    </row>
    <row r="202" spans="1:11" x14ac:dyDescent="0.35">
      <c r="A202" s="138"/>
      <c r="B202" s="97"/>
      <c r="C202" s="202"/>
      <c r="D202" s="327"/>
      <c r="E202" s="317"/>
      <c r="F202" s="117" t="e">
        <f>E202/$E$205</f>
        <v>#DIV/0!</v>
      </c>
      <c r="G202" s="473"/>
      <c r="H202" s="474"/>
      <c r="K202" s="166"/>
    </row>
    <row r="203" spans="1:11" x14ac:dyDescent="0.35">
      <c r="A203" s="138"/>
      <c r="B203" s="97"/>
      <c r="C203" s="97"/>
      <c r="D203" s="327"/>
      <c r="E203" s="317"/>
      <c r="F203" s="117" t="e">
        <f>E203/$E$205</f>
        <v>#DIV/0!</v>
      </c>
      <c r="G203" s="473"/>
      <c r="H203" s="474"/>
    </row>
    <row r="204" spans="1:11" x14ac:dyDescent="0.35">
      <c r="A204" s="138"/>
      <c r="B204" s="97"/>
      <c r="C204" s="97"/>
      <c r="D204" s="324"/>
      <c r="E204" s="317"/>
      <c r="F204" s="117" t="e">
        <f>E204/$E$205</f>
        <v>#DIV/0!</v>
      </c>
      <c r="G204" s="477"/>
      <c r="H204" s="478"/>
    </row>
    <row r="205" spans="1:11" x14ac:dyDescent="0.35">
      <c r="A205" s="138"/>
      <c r="B205" s="97"/>
      <c r="C205" s="97"/>
      <c r="D205" s="203" t="s">
        <v>307</v>
      </c>
      <c r="E205" s="207">
        <f>SUM(E197:E204)</f>
        <v>0</v>
      </c>
      <c r="F205" s="118"/>
      <c r="G205" s="205" t="s">
        <v>305</v>
      </c>
      <c r="H205" s="329"/>
    </row>
    <row r="206" spans="1:11" x14ac:dyDescent="0.35">
      <c r="A206" s="138"/>
      <c r="B206" s="97"/>
      <c r="C206" s="97"/>
      <c r="D206" s="97"/>
      <c r="E206" s="118"/>
      <c r="F206" s="118"/>
      <c r="G206" s="118"/>
      <c r="H206" s="190"/>
    </row>
    <row r="207" spans="1:11" x14ac:dyDescent="0.35">
      <c r="A207" s="138"/>
      <c r="B207" s="97" t="s">
        <v>493</v>
      </c>
      <c r="C207" s="97" t="s">
        <v>517</v>
      </c>
      <c r="D207" s="97"/>
      <c r="E207" s="118"/>
      <c r="F207" s="118"/>
      <c r="G207" s="118"/>
      <c r="H207" s="190"/>
      <c r="J207" s="176"/>
    </row>
    <row r="208" spans="1:11" x14ac:dyDescent="0.35">
      <c r="A208" s="138"/>
      <c r="B208" s="97"/>
      <c r="C208" s="202" t="e">
        <f>IF(G141="Yes", "Complete Analysis", "N/A - Do Not Complete")</f>
        <v>#DIV/0!</v>
      </c>
      <c r="D208" s="323"/>
      <c r="E208" s="317"/>
      <c r="F208" s="117" t="e">
        <f>E208/$E$212</f>
        <v>#DIV/0!</v>
      </c>
      <c r="G208" s="473"/>
      <c r="H208" s="474"/>
      <c r="J208" s="166"/>
    </row>
    <row r="209" spans="1:11" x14ac:dyDescent="0.35">
      <c r="A209" s="138"/>
      <c r="C209" s="202"/>
      <c r="D209" s="323"/>
      <c r="E209" s="317"/>
      <c r="F209" s="117" t="e">
        <f>E209/$E$212</f>
        <v>#DIV/0!</v>
      </c>
      <c r="G209" s="473"/>
      <c r="H209" s="474"/>
      <c r="K209" s="166"/>
    </row>
    <row r="210" spans="1:11" x14ac:dyDescent="0.35">
      <c r="A210" s="138"/>
      <c r="B210" s="97"/>
      <c r="C210" s="97"/>
      <c r="D210" s="327"/>
      <c r="E210" s="317"/>
      <c r="F210" s="117" t="e">
        <f>E210/$E$212</f>
        <v>#DIV/0!</v>
      </c>
      <c r="G210" s="473"/>
      <c r="H210" s="474"/>
    </row>
    <row r="211" spans="1:11" x14ac:dyDescent="0.35">
      <c r="A211" s="138"/>
      <c r="B211" s="97"/>
      <c r="C211" s="97"/>
      <c r="D211" s="324"/>
      <c r="E211" s="317"/>
      <c r="F211" s="117" t="e">
        <f>E211/$E$212</f>
        <v>#DIV/0!</v>
      </c>
      <c r="G211" s="477"/>
      <c r="H211" s="478"/>
    </row>
    <row r="212" spans="1:11" x14ac:dyDescent="0.35">
      <c r="A212" s="138"/>
      <c r="B212" s="97"/>
      <c r="C212" s="97"/>
      <c r="D212" s="203" t="s">
        <v>307</v>
      </c>
      <c r="E212" s="207">
        <f>SUM(E208:E211)</f>
        <v>0</v>
      </c>
      <c r="F212" s="118"/>
      <c r="G212" s="205" t="s">
        <v>305</v>
      </c>
      <c r="H212" s="329"/>
    </row>
    <row r="213" spans="1:11" x14ac:dyDescent="0.35">
      <c r="A213" s="138"/>
      <c r="B213" s="97"/>
      <c r="C213" s="97"/>
      <c r="D213" s="97"/>
      <c r="E213" s="118"/>
      <c r="F213" s="118"/>
      <c r="G213" s="118"/>
      <c r="H213" s="190"/>
    </row>
    <row r="214" spans="1:11" x14ac:dyDescent="0.35">
      <c r="A214" s="138"/>
      <c r="B214" s="97" t="s">
        <v>493</v>
      </c>
      <c r="C214" s="97" t="s">
        <v>495</v>
      </c>
      <c r="D214" s="97"/>
      <c r="E214" s="118"/>
      <c r="F214" s="118"/>
      <c r="G214" s="118"/>
      <c r="H214" s="190"/>
    </row>
    <row r="215" spans="1:11" x14ac:dyDescent="0.35">
      <c r="A215" s="138"/>
      <c r="B215" s="97"/>
      <c r="C215" s="202" t="str">
        <f>IF(H78="Yes", "Complete Analysis", "N/A - Do Not Complete")</f>
        <v>N/A - Do Not Complete</v>
      </c>
      <c r="D215" s="330"/>
      <c r="E215" s="317"/>
      <c r="F215" s="117" t="e">
        <f>E215/E217</f>
        <v>#DIV/0!</v>
      </c>
      <c r="G215" s="473"/>
      <c r="H215" s="474"/>
    </row>
    <row r="216" spans="1:11" x14ac:dyDescent="0.35">
      <c r="A216" s="138"/>
      <c r="B216" s="97"/>
      <c r="C216" s="202"/>
      <c r="D216" s="324"/>
      <c r="E216" s="328"/>
      <c r="F216" s="117" t="e">
        <f>E216/E217</f>
        <v>#DIV/0!</v>
      </c>
      <c r="G216" s="477"/>
      <c r="H216" s="478"/>
    </row>
    <row r="217" spans="1:11" x14ac:dyDescent="0.35">
      <c r="A217" s="138"/>
      <c r="C217" s="202"/>
      <c r="D217" s="203" t="s">
        <v>308</v>
      </c>
      <c r="E217" s="207">
        <f>SUM(E215:E216)</f>
        <v>0</v>
      </c>
      <c r="F217" s="117"/>
      <c r="G217" s="205" t="s">
        <v>305</v>
      </c>
      <c r="H217" s="331"/>
    </row>
    <row r="218" spans="1:11" ht="15" thickBot="1" x14ac:dyDescent="0.4">
      <c r="A218" s="154"/>
      <c r="B218" s="122"/>
      <c r="C218" s="208"/>
      <c r="D218" s="209"/>
      <c r="E218" s="209"/>
      <c r="F218" s="210"/>
      <c r="G218" s="123"/>
      <c r="H218" s="211"/>
    </row>
    <row r="219" spans="1:11" ht="15" thickBot="1" x14ac:dyDescent="0.4">
      <c r="A219" s="97"/>
      <c r="B219" s="97"/>
      <c r="C219" s="202"/>
      <c r="D219" s="97"/>
      <c r="E219" s="177"/>
      <c r="F219" s="118"/>
      <c r="G219" s="118"/>
      <c r="H219" s="118"/>
    </row>
    <row r="220" spans="1:11" ht="16" thickBot="1" x14ac:dyDescent="0.4">
      <c r="A220" s="436" t="s">
        <v>390</v>
      </c>
      <c r="B220" s="437"/>
      <c r="C220" s="437"/>
      <c r="D220" s="437"/>
      <c r="E220" s="437"/>
      <c r="F220" s="437"/>
      <c r="G220" s="437"/>
      <c r="H220" s="438"/>
    </row>
    <row r="221" spans="1:11" x14ac:dyDescent="0.35">
      <c r="A221" s="95" t="s">
        <v>134</v>
      </c>
      <c r="B221" s="462" t="s">
        <v>335</v>
      </c>
      <c r="C221" s="462"/>
      <c r="D221" s="462"/>
      <c r="E221" s="462"/>
      <c r="F221" s="462"/>
      <c r="G221" s="462"/>
      <c r="H221" s="463"/>
    </row>
    <row r="222" spans="1:11" x14ac:dyDescent="0.35">
      <c r="A222" s="95"/>
      <c r="B222" s="464"/>
      <c r="C222" s="464"/>
      <c r="D222" s="464"/>
      <c r="E222" s="464"/>
      <c r="F222" s="464"/>
      <c r="G222" s="464"/>
      <c r="H222" s="465"/>
    </row>
    <row r="223" spans="1:11" x14ac:dyDescent="0.35">
      <c r="A223" s="138"/>
      <c r="B223" s="97"/>
      <c r="C223" s="97"/>
      <c r="D223" s="97"/>
      <c r="E223" s="97"/>
      <c r="F223" s="97"/>
      <c r="G223" s="97"/>
      <c r="H223" s="98"/>
    </row>
    <row r="224" spans="1:11" x14ac:dyDescent="0.35">
      <c r="A224" s="95"/>
      <c r="B224" s="100" t="s">
        <v>413</v>
      </c>
      <c r="C224" s="97"/>
      <c r="D224" s="450"/>
      <c r="E224" s="450"/>
      <c r="F224" s="450"/>
      <c r="G224" s="450"/>
      <c r="H224" s="451"/>
      <c r="J224" s="166"/>
    </row>
    <row r="225" spans="1:10" x14ac:dyDescent="0.35">
      <c r="A225" s="95"/>
      <c r="B225" s="97"/>
      <c r="C225" s="169"/>
      <c r="D225" s="169"/>
      <c r="E225" s="169"/>
      <c r="F225" s="169"/>
      <c r="G225" s="169"/>
      <c r="H225" s="170"/>
      <c r="J225" s="70"/>
    </row>
    <row r="226" spans="1:10" x14ac:dyDescent="0.35">
      <c r="A226" s="138"/>
      <c r="B226" s="97"/>
      <c r="C226" s="97"/>
      <c r="D226" s="97"/>
      <c r="E226" s="466" t="s">
        <v>290</v>
      </c>
      <c r="F226" s="466"/>
      <c r="G226" s="466"/>
      <c r="H226" s="467"/>
      <c r="J226" s="70"/>
    </row>
    <row r="227" spans="1:10" x14ac:dyDescent="0.35">
      <c r="A227" s="138"/>
      <c r="B227" s="97"/>
      <c r="C227" s="97"/>
      <c r="E227" s="103" t="s">
        <v>138</v>
      </c>
      <c r="F227" s="103" t="s">
        <v>138</v>
      </c>
      <c r="G227" s="103" t="s">
        <v>138</v>
      </c>
      <c r="H227" s="171" t="s">
        <v>138</v>
      </c>
      <c r="J227" s="70"/>
    </row>
    <row r="228" spans="1:10" x14ac:dyDescent="0.35">
      <c r="A228" s="138"/>
      <c r="B228" s="106" t="s">
        <v>199</v>
      </c>
      <c r="C228" s="107"/>
      <c r="D228" s="108"/>
      <c r="E228" s="107" t="s">
        <v>350</v>
      </c>
      <c r="F228" s="107" t="s">
        <v>148</v>
      </c>
      <c r="G228" s="107" t="s">
        <v>285</v>
      </c>
      <c r="H228" s="172" t="s">
        <v>286</v>
      </c>
      <c r="J228" s="70"/>
    </row>
    <row r="229" spans="1:10" ht="22.15" customHeight="1" x14ac:dyDescent="0.35">
      <c r="A229" s="138"/>
      <c r="B229" s="113" t="s">
        <v>287</v>
      </c>
      <c r="C229" s="103"/>
      <c r="D229" s="103"/>
      <c r="E229" s="103"/>
      <c r="F229" s="103"/>
      <c r="G229" s="103"/>
      <c r="H229" s="171"/>
      <c r="J229" s="166"/>
    </row>
    <row r="230" spans="1:10" x14ac:dyDescent="0.35">
      <c r="A230" s="138"/>
      <c r="B230" s="482" t="s">
        <v>559</v>
      </c>
      <c r="C230" s="482"/>
      <c r="D230" s="482"/>
      <c r="E230" s="332"/>
      <c r="F230" s="332"/>
      <c r="G230" s="333">
        <v>0</v>
      </c>
      <c r="H230" s="334"/>
    </row>
    <row r="231" spans="1:10" x14ac:dyDescent="0.35">
      <c r="A231" s="138"/>
      <c r="B231" s="449" t="s">
        <v>682</v>
      </c>
      <c r="C231" s="449"/>
      <c r="D231" s="449"/>
      <c r="E231" s="335"/>
      <c r="F231" s="335"/>
      <c r="G231" s="333">
        <v>0</v>
      </c>
      <c r="H231" s="334"/>
    </row>
    <row r="232" spans="1:10" x14ac:dyDescent="0.35">
      <c r="A232" s="138"/>
      <c r="B232" s="449" t="s">
        <v>683</v>
      </c>
      <c r="C232" s="449"/>
      <c r="D232" s="449"/>
      <c r="E232" s="335"/>
      <c r="F232" s="335"/>
      <c r="G232" s="333">
        <v>0</v>
      </c>
      <c r="H232" s="334"/>
    </row>
    <row r="233" spans="1:10" x14ac:dyDescent="0.35">
      <c r="A233" s="138"/>
      <c r="B233" s="449" t="s">
        <v>674</v>
      </c>
      <c r="C233" s="449"/>
      <c r="D233" s="449"/>
      <c r="E233" s="335"/>
      <c r="F233" s="335"/>
      <c r="G233" s="333">
        <v>0</v>
      </c>
      <c r="H233" s="334"/>
    </row>
    <row r="234" spans="1:10" x14ac:dyDescent="0.35">
      <c r="A234" s="138"/>
      <c r="B234" s="449" t="s">
        <v>684</v>
      </c>
      <c r="C234" s="449"/>
      <c r="D234" s="449"/>
      <c r="E234" s="335"/>
      <c r="F234" s="335"/>
      <c r="G234" s="333">
        <v>0</v>
      </c>
      <c r="H234" s="336"/>
    </row>
    <row r="235" spans="1:10" x14ac:dyDescent="0.35">
      <c r="A235" s="138"/>
      <c r="B235" s="449" t="s">
        <v>539</v>
      </c>
      <c r="C235" s="449"/>
      <c r="D235" s="449"/>
      <c r="E235" s="335"/>
      <c r="F235" s="335"/>
      <c r="G235" s="333">
        <v>0</v>
      </c>
      <c r="H235" s="336"/>
    </row>
    <row r="236" spans="1:10" x14ac:dyDescent="0.35">
      <c r="A236" s="138"/>
      <c r="B236" s="449" t="s">
        <v>676</v>
      </c>
      <c r="C236" s="449"/>
      <c r="D236" s="449"/>
      <c r="E236" s="335"/>
      <c r="F236" s="335"/>
      <c r="G236" s="333">
        <v>0</v>
      </c>
      <c r="H236" s="336"/>
    </row>
    <row r="237" spans="1:10" x14ac:dyDescent="0.35">
      <c r="A237" s="138"/>
      <c r="B237" s="449" t="s">
        <v>677</v>
      </c>
      <c r="C237" s="449"/>
      <c r="D237" s="449"/>
      <c r="E237" s="335"/>
      <c r="F237" s="335"/>
      <c r="G237" s="333">
        <v>0</v>
      </c>
      <c r="H237" s="336"/>
    </row>
    <row r="238" spans="1:10" ht="22.15" customHeight="1" x14ac:dyDescent="0.35">
      <c r="A238" s="138"/>
      <c r="B238" s="113" t="s">
        <v>288</v>
      </c>
      <c r="C238" s="146"/>
      <c r="D238" s="177"/>
      <c r="E238" s="177"/>
      <c r="F238" s="177"/>
      <c r="G238" s="178"/>
      <c r="H238" s="179"/>
    </row>
    <row r="239" spans="1:10" x14ac:dyDescent="0.35">
      <c r="A239" s="138"/>
      <c r="B239" s="449" t="s">
        <v>674</v>
      </c>
      <c r="C239" s="449"/>
      <c r="D239" s="449"/>
      <c r="E239" s="335"/>
      <c r="F239" s="335"/>
      <c r="G239" s="335">
        <v>0</v>
      </c>
      <c r="H239" s="336"/>
    </row>
    <row r="240" spans="1:10" x14ac:dyDescent="0.35">
      <c r="A240" s="138"/>
      <c r="B240" s="457" t="s">
        <v>539</v>
      </c>
      <c r="C240" s="472"/>
      <c r="D240" s="458"/>
      <c r="E240" s="335"/>
      <c r="F240" s="335"/>
      <c r="G240" s="335">
        <v>0</v>
      </c>
      <c r="H240" s="336"/>
    </row>
    <row r="241" spans="1:10" x14ac:dyDescent="0.35">
      <c r="A241" s="138"/>
      <c r="B241" s="457"/>
      <c r="C241" s="472"/>
      <c r="D241" s="458"/>
      <c r="E241" s="335"/>
      <c r="F241" s="335"/>
      <c r="G241" s="335"/>
      <c r="H241" s="336"/>
    </row>
    <row r="242" spans="1:10" x14ac:dyDescent="0.35">
      <c r="A242" s="138"/>
      <c r="B242" s="457"/>
      <c r="C242" s="472"/>
      <c r="D242" s="458"/>
      <c r="E242" s="335"/>
      <c r="F242" s="335"/>
      <c r="G242" s="335"/>
      <c r="H242" s="336"/>
    </row>
    <row r="243" spans="1:10" x14ac:dyDescent="0.35">
      <c r="A243" s="138"/>
      <c r="B243" s="452"/>
      <c r="C243" s="453"/>
      <c r="D243" s="454"/>
      <c r="E243" s="335"/>
      <c r="F243" s="335"/>
      <c r="G243" s="335"/>
      <c r="H243" s="336"/>
    </row>
    <row r="244" spans="1:10" x14ac:dyDescent="0.35">
      <c r="A244" s="138"/>
      <c r="B244" s="449"/>
      <c r="C244" s="449"/>
      <c r="D244" s="449"/>
      <c r="E244" s="335"/>
      <c r="F244" s="335"/>
      <c r="G244" s="335"/>
      <c r="H244" s="336"/>
    </row>
    <row r="245" spans="1:10" x14ac:dyDescent="0.35">
      <c r="A245" s="138"/>
      <c r="B245" s="152"/>
      <c r="C245" s="152"/>
      <c r="D245" s="152"/>
      <c r="E245" s="153"/>
      <c r="F245" s="153"/>
      <c r="G245" s="153"/>
      <c r="H245" s="212"/>
    </row>
    <row r="246" spans="1:10" x14ac:dyDescent="0.35">
      <c r="A246" s="95" t="s">
        <v>135</v>
      </c>
      <c r="B246" s="151" t="s">
        <v>336</v>
      </c>
      <c r="C246" s="152"/>
      <c r="D246" s="152"/>
      <c r="E246" s="153"/>
      <c r="F246" s="153"/>
      <c r="G246" s="153"/>
      <c r="H246" s="212"/>
      <c r="J246" s="213"/>
    </row>
    <row r="247" spans="1:10" x14ac:dyDescent="0.35">
      <c r="A247" s="138"/>
      <c r="B247" s="447"/>
      <c r="C247" s="447"/>
      <c r="D247" s="447"/>
      <c r="E247" s="447"/>
      <c r="F247" s="447"/>
      <c r="G247" s="447"/>
      <c r="H247" s="448"/>
      <c r="J247" s="166"/>
    </row>
    <row r="248" spans="1:10" ht="43.15" customHeight="1" x14ac:dyDescent="0.35">
      <c r="A248" s="138"/>
      <c r="B248" s="447"/>
      <c r="C248" s="447"/>
      <c r="D248" s="447"/>
      <c r="E248" s="447"/>
      <c r="F248" s="447"/>
      <c r="G248" s="447"/>
      <c r="H248" s="448"/>
      <c r="J248" s="176"/>
    </row>
    <row r="249" spans="1:10" ht="15" thickBot="1" x14ac:dyDescent="0.4">
      <c r="A249" s="154"/>
      <c r="B249" s="214"/>
      <c r="C249" s="215"/>
      <c r="D249" s="215"/>
      <c r="E249" s="215"/>
      <c r="F249" s="215"/>
      <c r="G249" s="215"/>
      <c r="H249" s="216"/>
    </row>
    <row r="250" spans="1:10" x14ac:dyDescent="0.35">
      <c r="A250" s="97"/>
      <c r="B250" s="97"/>
      <c r="C250" s="202"/>
      <c r="D250" s="97"/>
      <c r="E250" s="177"/>
      <c r="F250" s="118"/>
      <c r="G250" s="118"/>
      <c r="H250" s="118"/>
      <c r="I250" s="97"/>
    </row>
  </sheetData>
  <sheetProtection algorithmName="SHA-512" hashValue="JioTLwddnTDjaHv/xGZi5w/zhu3CNO3ed/54w9ivijesrgsh7qaYT+RLA8HadeUSYc9dBqp9t/huv4klkcK6PQ==" saltValue="KSeYSuVRhQB2Fhqa0GJ2HA==" spinCount="100000" sheet="1" objects="1" scenarios="1" insertRows="0"/>
  <mergeCells count="117">
    <mergeCell ref="B230:D230"/>
    <mergeCell ref="G178:H178"/>
    <mergeCell ref="G182:H182"/>
    <mergeCell ref="G189:H189"/>
    <mergeCell ref="G197:H197"/>
    <mergeCell ref="B24:G24"/>
    <mergeCell ref="B25:G25"/>
    <mergeCell ref="G183:H183"/>
    <mergeCell ref="G184:H184"/>
    <mergeCell ref="G185:H185"/>
    <mergeCell ref="B69:C69"/>
    <mergeCell ref="B56:C56"/>
    <mergeCell ref="B55:C55"/>
    <mergeCell ref="B54:C54"/>
    <mergeCell ref="B111:C111"/>
    <mergeCell ref="B112:C112"/>
    <mergeCell ref="B113:C113"/>
    <mergeCell ref="B114:C114"/>
    <mergeCell ref="B72:C72"/>
    <mergeCell ref="B132:C132"/>
    <mergeCell ref="B133:C133"/>
    <mergeCell ref="B134:C134"/>
    <mergeCell ref="B135:C135"/>
    <mergeCell ref="G215:H215"/>
    <mergeCell ref="B244:D244"/>
    <mergeCell ref="B247:H248"/>
    <mergeCell ref="B231:D231"/>
    <mergeCell ref="B232:D232"/>
    <mergeCell ref="B233:D233"/>
    <mergeCell ref="B234:D234"/>
    <mergeCell ref="B237:D237"/>
    <mergeCell ref="B239:D239"/>
    <mergeCell ref="B240:D240"/>
    <mergeCell ref="B241:D241"/>
    <mergeCell ref="B242:D242"/>
    <mergeCell ref="B243:D243"/>
    <mergeCell ref="B235:D235"/>
    <mergeCell ref="B236:D236"/>
    <mergeCell ref="G216:H216"/>
    <mergeCell ref="A220:H220"/>
    <mergeCell ref="B221:H222"/>
    <mergeCell ref="D224:H224"/>
    <mergeCell ref="E226:H226"/>
    <mergeCell ref="G190:H190"/>
    <mergeCell ref="G191:H191"/>
    <mergeCell ref="G192:H192"/>
    <mergeCell ref="G193:H193"/>
    <mergeCell ref="G199:H199"/>
    <mergeCell ref="G198:H198"/>
    <mergeCell ref="G211:H211"/>
    <mergeCell ref="G210:H210"/>
    <mergeCell ref="G209:H209"/>
    <mergeCell ref="G204:H204"/>
    <mergeCell ref="G203:H203"/>
    <mergeCell ref="G202:H202"/>
    <mergeCell ref="G201:H201"/>
    <mergeCell ref="G200:H200"/>
    <mergeCell ref="G208:H208"/>
    <mergeCell ref="G177:H177"/>
    <mergeCell ref="G162:H162"/>
    <mergeCell ref="G164:H164"/>
    <mergeCell ref="G165:H165"/>
    <mergeCell ref="G166:H166"/>
    <mergeCell ref="G167:H167"/>
    <mergeCell ref="G168:H168"/>
    <mergeCell ref="G169:H169"/>
    <mergeCell ref="G173:H173"/>
    <mergeCell ref="G174:H174"/>
    <mergeCell ref="G175:H175"/>
    <mergeCell ref="G176:H176"/>
    <mergeCell ref="B85:C85"/>
    <mergeCell ref="B86:C86"/>
    <mergeCell ref="B90:C90"/>
    <mergeCell ref="D159:H159"/>
    <mergeCell ref="B103:C103"/>
    <mergeCell ref="B108:C108"/>
    <mergeCell ref="B110:C110"/>
    <mergeCell ref="B115:C115"/>
    <mergeCell ref="B124:C124"/>
    <mergeCell ref="B129:C129"/>
    <mergeCell ref="B131:C131"/>
    <mergeCell ref="B136:C136"/>
    <mergeCell ref="C145:H146"/>
    <mergeCell ref="B149:H151"/>
    <mergeCell ref="B153:H157"/>
    <mergeCell ref="B125:C125"/>
    <mergeCell ref="B126:C126"/>
    <mergeCell ref="B127:C127"/>
    <mergeCell ref="B128:C128"/>
    <mergeCell ref="B104:C104"/>
    <mergeCell ref="B105:C105"/>
    <mergeCell ref="B106:C106"/>
    <mergeCell ref="B107:C107"/>
    <mergeCell ref="B66:C66"/>
    <mergeCell ref="B67:C67"/>
    <mergeCell ref="B68:C68"/>
    <mergeCell ref="B52:C52"/>
    <mergeCell ref="B53:C53"/>
    <mergeCell ref="B17:E18"/>
    <mergeCell ref="B94:C94"/>
    <mergeCell ref="A28:H28"/>
    <mergeCell ref="B29:H30"/>
    <mergeCell ref="D33:H33"/>
    <mergeCell ref="E37:H37"/>
    <mergeCell ref="B57:C57"/>
    <mergeCell ref="B73:C73"/>
    <mergeCell ref="B82:C82"/>
    <mergeCell ref="B87:C87"/>
    <mergeCell ref="B89:C89"/>
    <mergeCell ref="D34:H35"/>
    <mergeCell ref="B71:C71"/>
    <mergeCell ref="B70:C70"/>
    <mergeCell ref="B91:C91"/>
    <mergeCell ref="B92:C92"/>
    <mergeCell ref="B93:C93"/>
    <mergeCell ref="B83:C83"/>
    <mergeCell ref="B84:C84"/>
  </mergeCells>
  <conditionalFormatting sqref="E43:E57 E76:E79 B163:H170 E59:E74 E234:E237 E239:E244 E97:E100 E89:E95 E118:E121 E110:E116 E139:E142 E131:E137">
    <cfRule type="expression" dxfId="328" priority="75">
      <formula>$F$11="no"</formula>
    </cfRule>
  </conditionalFormatting>
  <conditionalFormatting sqref="F43:F57 F76:F79 B172:H179 F59:F74 F234:F237 F239:F244 F97:F100 F89:F95 F118:F121 F110:F116 F139:F142 F131:F137">
    <cfRule type="expression" dxfId="327" priority="74">
      <formula>$F$13="no"</formula>
    </cfRule>
  </conditionalFormatting>
  <conditionalFormatting sqref="G43:G57 G59:G74 G76:G79 G82:G87 G89:G95 G97:G100 G103:G108 G110:G116 G118:G121 G124:G129 G131:G137 G139:G142 B181:H182 G239:G244 B186:H189 B183:G185 B194:H197 B190:G193 B205:H208 B198:G204 B212:H212 B209:G211 G230:G237">
    <cfRule type="expression" dxfId="326" priority="73">
      <formula>$F$15="no"</formula>
    </cfRule>
  </conditionalFormatting>
  <conditionalFormatting sqref="H43:H57 H76:H79 H59:H74 C214:H217 H234:H237 H239:H244 H97:H100 H89:H95 H118:H121 H110:H116 H139:H142 H131:H137">
    <cfRule type="expression" dxfId="325" priority="72">
      <formula>$F$20="no"</formula>
    </cfRule>
  </conditionalFormatting>
  <conditionalFormatting sqref="E82:E87">
    <cfRule type="expression" dxfId="324" priority="50">
      <formula>$F$11="no"</formula>
    </cfRule>
  </conditionalFormatting>
  <conditionalFormatting sqref="F82:F87">
    <cfRule type="expression" dxfId="323" priority="49">
      <formula>$F$13="no"</formula>
    </cfRule>
  </conditionalFormatting>
  <conditionalFormatting sqref="H82:H87">
    <cfRule type="expression" dxfId="322" priority="47">
      <formula>$F$20="no"</formula>
    </cfRule>
  </conditionalFormatting>
  <conditionalFormatting sqref="E103:E108">
    <cfRule type="expression" dxfId="321" priority="38">
      <formula>$F$11="no"</formula>
    </cfRule>
  </conditionalFormatting>
  <conditionalFormatting sqref="F103:F108">
    <cfRule type="expression" dxfId="320" priority="37">
      <formula>$F$13="no"</formula>
    </cfRule>
  </conditionalFormatting>
  <conditionalFormatting sqref="H103:H108">
    <cfRule type="expression" dxfId="319" priority="35">
      <formula>$F$20="no"</formula>
    </cfRule>
  </conditionalFormatting>
  <conditionalFormatting sqref="E124:E129">
    <cfRule type="expression" dxfId="318" priority="26">
      <formula>$F$11="no"</formula>
    </cfRule>
  </conditionalFormatting>
  <conditionalFormatting sqref="F124:F129">
    <cfRule type="expression" dxfId="317" priority="25">
      <formula>$F$13="no"</formula>
    </cfRule>
  </conditionalFormatting>
  <conditionalFormatting sqref="H124:H129">
    <cfRule type="expression" dxfId="316" priority="23">
      <formula>$F$20="no"</formula>
    </cfRule>
  </conditionalFormatting>
  <conditionalFormatting sqref="B214">
    <cfRule type="expression" dxfId="315" priority="22">
      <formula>$F$20="no"</formula>
    </cfRule>
  </conditionalFormatting>
  <conditionalFormatting sqref="E231:E233">
    <cfRule type="expression" dxfId="314" priority="16">
      <formula>$F$11="no"</formula>
    </cfRule>
  </conditionalFormatting>
  <conditionalFormatting sqref="F231:F233">
    <cfRule type="expression" dxfId="313" priority="15">
      <formula>$F$13="no"</formula>
    </cfRule>
  </conditionalFormatting>
  <conditionalFormatting sqref="E230">
    <cfRule type="expression" dxfId="312" priority="9">
      <formula>$F$11="no"</formula>
    </cfRule>
  </conditionalFormatting>
  <conditionalFormatting sqref="F230">
    <cfRule type="expression" dxfId="311" priority="8">
      <formula>$F$13="no"</formula>
    </cfRule>
  </conditionalFormatting>
  <conditionalFormatting sqref="H230:H233">
    <cfRule type="expression" dxfId="310" priority="6">
      <formula>$F$20="no"</formula>
    </cfRule>
  </conditionalFormatting>
  <conditionalFormatting sqref="A80:H82 A188:H189 A129:H131 A125:B128 D125:H128 A136:H142 A132:B135 D132:H135 A87:H89 A83:B86 D83:H86 A94:H103 A90:B93 D90:H93 A108:H110 A104:B107 D104:H107 A115:H124 A111:B114 D111:H114 A194:H197 A190:G193 A205:H208 A198:G204 A212:H212 A209:G211">
    <cfRule type="expression" dxfId="309" priority="5">
      <formula>$F$17="no"</formula>
    </cfRule>
  </conditionalFormatting>
  <conditionalFormatting sqref="A41">
    <cfRule type="expression" dxfId="308" priority="4">
      <formula>$F$17="no"</formula>
    </cfRule>
  </conditionalFormatting>
  <conditionalFormatting sqref="C181">
    <cfRule type="expression" dxfId="307" priority="3">
      <formula>$F$17="no"</formula>
    </cfRule>
  </conditionalFormatting>
  <conditionalFormatting sqref="C214">
    <cfRule type="expression" dxfId="306" priority="2">
      <formula>$F$17="no"</formula>
    </cfRule>
  </conditionalFormatting>
  <conditionalFormatting sqref="A186:H189 A183:G185 A194:H197 A190:G193 A205:H208 A198:G204 A209:G211 A28:H182 A212:H249">
    <cfRule type="expression" dxfId="305" priority="1">
      <formula>AND($F$11="no",$F$13="no",$F$15="no",$F$20="no")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'Yes or No'!$A:$A</xm:f>
          </x14:formula1>
          <xm:sqref>F11 F13 F15 F20 F17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J230"/>
  <sheetViews>
    <sheetView showGridLines="0" zoomScaleNormal="100" workbookViewId="0">
      <selection activeCell="L50" sqref="L50"/>
    </sheetView>
  </sheetViews>
  <sheetFormatPr defaultColWidth="9.26953125" defaultRowHeight="14.5" x14ac:dyDescent="0.35"/>
  <cols>
    <col min="1" max="1" width="3" style="64" customWidth="1"/>
    <col min="2" max="2" width="12.26953125" style="64" customWidth="1"/>
    <col min="3" max="3" width="43.54296875" style="64" customWidth="1"/>
    <col min="4" max="4" width="19.26953125" style="64" customWidth="1"/>
    <col min="5" max="8" width="17.453125" style="64" customWidth="1"/>
    <col min="9" max="9" width="3.26953125" style="64" customWidth="1"/>
    <col min="10" max="16384" width="9.26953125" style="64"/>
  </cols>
  <sheetData>
    <row r="1" spans="1:8" ht="18.75" customHeight="1" x14ac:dyDescent="0.45">
      <c r="A1" s="63" t="str">
        <f>'Cover and Instructions'!A1</f>
        <v>Georgia Families MHPAEA Parity</v>
      </c>
      <c r="H1" s="65" t="s">
        <v>571</v>
      </c>
    </row>
    <row r="2" spans="1:8" ht="26" x14ac:dyDescent="0.6">
      <c r="A2" s="66" t="s">
        <v>16</v>
      </c>
    </row>
    <row r="3" spans="1:8" ht="21" x14ac:dyDescent="0.5">
      <c r="A3" s="68" t="s">
        <v>310</v>
      </c>
    </row>
    <row r="5" spans="1:8" x14ac:dyDescent="0.35">
      <c r="A5" s="70" t="s">
        <v>0</v>
      </c>
      <c r="C5" s="71" t="str">
        <f>'Cover and Instructions'!$D$4</f>
        <v>Amerigroup Community Care</v>
      </c>
      <c r="D5" s="71"/>
      <c r="E5" s="71"/>
      <c r="F5" s="71"/>
      <c r="G5" s="71"/>
    </row>
    <row r="6" spans="1:8" x14ac:dyDescent="0.35">
      <c r="A6" s="70" t="s">
        <v>514</v>
      </c>
      <c r="C6" s="71" t="str">
        <f>'Cover and Instructions'!D5</f>
        <v>Title XIX Foster Care and Adoption Assistance</v>
      </c>
      <c r="D6" s="71"/>
      <c r="E6" s="71"/>
      <c r="F6" s="71"/>
      <c r="G6" s="71"/>
    </row>
    <row r="7" spans="1:8" ht="15" thickBot="1" x14ac:dyDescent="0.4"/>
    <row r="8" spans="1:8" x14ac:dyDescent="0.35">
      <c r="A8" s="73" t="s">
        <v>375</v>
      </c>
      <c r="B8" s="74"/>
      <c r="C8" s="74"/>
      <c r="D8" s="74"/>
      <c r="E8" s="74"/>
      <c r="F8" s="74"/>
      <c r="G8" s="74"/>
      <c r="H8" s="75"/>
    </row>
    <row r="9" spans="1:8" ht="15" customHeight="1" x14ac:dyDescent="0.35">
      <c r="A9" s="76" t="s">
        <v>374</v>
      </c>
      <c r="B9" s="161"/>
      <c r="C9" s="161"/>
      <c r="D9" s="161"/>
      <c r="E9" s="161"/>
      <c r="F9" s="161"/>
      <c r="G9" s="161"/>
      <c r="H9" s="162"/>
    </row>
    <row r="10" spans="1:8" x14ac:dyDescent="0.35">
      <c r="A10" s="79"/>
      <c r="B10" s="80"/>
      <c r="C10" s="80"/>
      <c r="D10" s="80"/>
      <c r="E10" s="80"/>
      <c r="F10" s="80"/>
      <c r="G10" s="80"/>
      <c r="H10" s="81"/>
    </row>
    <row r="11" spans="1:8" x14ac:dyDescent="0.35">
      <c r="A11" s="82" t="s">
        <v>370</v>
      </c>
      <c r="B11" s="83" t="s">
        <v>392</v>
      </c>
      <c r="C11" s="80"/>
      <c r="D11" s="80"/>
      <c r="E11" s="80"/>
      <c r="F11" s="163" t="s">
        <v>372</v>
      </c>
      <c r="G11" s="86" t="str">
        <f>IF(F11="yes","  Complete Section 1 and Section 2","")</f>
        <v/>
      </c>
      <c r="H11" s="81"/>
    </row>
    <row r="12" spans="1:8" ht="6" customHeight="1" x14ac:dyDescent="0.35">
      <c r="A12" s="82"/>
      <c r="B12" s="83"/>
      <c r="C12" s="80"/>
      <c r="D12" s="80"/>
      <c r="E12" s="80"/>
      <c r="F12" s="80"/>
      <c r="G12" s="86"/>
      <c r="H12" s="81"/>
    </row>
    <row r="13" spans="1:8" x14ac:dyDescent="0.35">
      <c r="A13" s="82" t="s">
        <v>373</v>
      </c>
      <c r="B13" s="83" t="s">
        <v>393</v>
      </c>
      <c r="C13" s="80"/>
      <c r="D13" s="80"/>
      <c r="E13" s="80"/>
      <c r="F13" s="163" t="s">
        <v>372</v>
      </c>
      <c r="G13" s="86" t="str">
        <f>IF(F13="yes","  Complete Section 1 and Section 2","")</f>
        <v/>
      </c>
      <c r="H13" s="81"/>
    </row>
    <row r="14" spans="1:8" ht="6" customHeight="1" x14ac:dyDescent="0.35">
      <c r="A14" s="82"/>
      <c r="B14" s="83"/>
      <c r="C14" s="80"/>
      <c r="D14" s="80"/>
      <c r="E14" s="80"/>
      <c r="F14" s="80"/>
      <c r="G14" s="86"/>
      <c r="H14" s="81"/>
    </row>
    <row r="15" spans="1:8" x14ac:dyDescent="0.35">
      <c r="A15" s="82" t="s">
        <v>378</v>
      </c>
      <c r="B15" s="83" t="s">
        <v>394</v>
      </c>
      <c r="C15" s="80"/>
      <c r="D15" s="80"/>
      <c r="E15" s="80"/>
      <c r="F15" s="85" t="s">
        <v>371</v>
      </c>
      <c r="G15" s="86" t="str">
        <f>IF(F15="yes","  Complete Section 1 and Section 2","")</f>
        <v xml:space="preserve">  Complete Section 1 and Section 2</v>
      </c>
      <c r="H15" s="81"/>
    </row>
    <row r="16" spans="1:8" ht="6" customHeight="1" x14ac:dyDescent="0.35">
      <c r="A16" s="82"/>
      <c r="B16" s="83"/>
      <c r="C16" s="80"/>
      <c r="D16" s="80"/>
      <c r="E16" s="80"/>
      <c r="F16" s="80"/>
      <c r="G16" s="86"/>
      <c r="H16" s="81"/>
    </row>
    <row r="17" spans="1:10" x14ac:dyDescent="0.35">
      <c r="A17" s="82" t="s">
        <v>379</v>
      </c>
      <c r="B17" s="459" t="s">
        <v>501</v>
      </c>
      <c r="C17" s="459"/>
      <c r="D17" s="459"/>
      <c r="E17" s="459"/>
      <c r="F17" s="163" t="s">
        <v>372</v>
      </c>
      <c r="G17" s="86" t="str">
        <f>IF(F17="yes","  Report each income level in separate tiers in Section 1 and Section 2","")</f>
        <v/>
      </c>
      <c r="H17" s="81"/>
    </row>
    <row r="18" spans="1:10" x14ac:dyDescent="0.35">
      <c r="A18" s="82"/>
      <c r="B18" s="459"/>
      <c r="C18" s="459"/>
      <c r="D18" s="459"/>
      <c r="E18" s="459"/>
      <c r="F18" s="80"/>
      <c r="G18" s="86"/>
      <c r="H18" s="81"/>
    </row>
    <row r="19" spans="1:10" ht="6" customHeight="1" x14ac:dyDescent="0.35">
      <c r="A19" s="82"/>
      <c r="B19" s="83"/>
      <c r="C19" s="80"/>
      <c r="D19" s="80"/>
      <c r="E19" s="80"/>
      <c r="F19" s="80"/>
      <c r="G19" s="86"/>
      <c r="H19" s="81"/>
    </row>
    <row r="20" spans="1:10" x14ac:dyDescent="0.35">
      <c r="A20" s="82" t="s">
        <v>492</v>
      </c>
      <c r="B20" s="83" t="s">
        <v>395</v>
      </c>
      <c r="C20" s="80"/>
      <c r="D20" s="80"/>
      <c r="E20" s="80"/>
      <c r="F20" s="163" t="s">
        <v>372</v>
      </c>
      <c r="G20" s="86" t="str">
        <f>IF(F20="yes","  Complete Section 1 and Section 2","")</f>
        <v/>
      </c>
      <c r="H20" s="81"/>
    </row>
    <row r="21" spans="1:10" ht="6" customHeight="1" x14ac:dyDescent="0.35">
      <c r="A21" s="82"/>
      <c r="B21" s="83"/>
      <c r="C21" s="80"/>
      <c r="D21" s="80"/>
      <c r="E21" s="80"/>
      <c r="F21" s="80"/>
      <c r="G21" s="86"/>
      <c r="H21" s="164"/>
    </row>
    <row r="22" spans="1:10" x14ac:dyDescent="0.35">
      <c r="A22" s="82" t="s">
        <v>466</v>
      </c>
      <c r="B22" s="83"/>
      <c r="C22" s="80"/>
      <c r="D22" s="80"/>
      <c r="E22" s="80"/>
      <c r="F22" s="88"/>
      <c r="G22" s="86"/>
      <c r="H22" s="164"/>
    </row>
    <row r="23" spans="1:10" x14ac:dyDescent="0.35">
      <c r="A23" s="82"/>
      <c r="B23" s="83" t="s">
        <v>467</v>
      </c>
      <c r="C23" s="80"/>
      <c r="D23" s="80"/>
      <c r="E23" s="80"/>
      <c r="F23" s="88"/>
      <c r="G23" s="86"/>
      <c r="H23" s="164"/>
    </row>
    <row r="24" spans="1:10" x14ac:dyDescent="0.35">
      <c r="A24" s="82"/>
      <c r="B24" s="470"/>
      <c r="C24" s="470"/>
      <c r="D24" s="470"/>
      <c r="E24" s="470"/>
      <c r="F24" s="470"/>
      <c r="G24" s="470"/>
      <c r="H24" s="164"/>
      <c r="J24" s="166"/>
    </row>
    <row r="25" spans="1:10" x14ac:dyDescent="0.35">
      <c r="A25" s="82"/>
      <c r="B25" s="471"/>
      <c r="C25" s="471"/>
      <c r="D25" s="471"/>
      <c r="E25" s="471"/>
      <c r="F25" s="471"/>
      <c r="G25" s="471"/>
      <c r="H25" s="164"/>
      <c r="J25" s="167"/>
    </row>
    <row r="26" spans="1:10" ht="15" thickBot="1" x14ac:dyDescent="0.4">
      <c r="A26" s="89"/>
      <c r="B26" s="90"/>
      <c r="C26" s="91"/>
      <c r="D26" s="91"/>
      <c r="E26" s="91"/>
      <c r="F26" s="91"/>
      <c r="G26" s="91"/>
      <c r="H26" s="168"/>
    </row>
    <row r="27" spans="1:10" s="137" customFormat="1" ht="15" thickBot="1" x14ac:dyDescent="0.4">
      <c r="A27" s="224"/>
      <c r="B27" s="224"/>
      <c r="C27" s="224"/>
      <c r="D27" s="224"/>
      <c r="E27" s="224"/>
      <c r="F27" s="224"/>
      <c r="G27" s="224"/>
      <c r="H27" s="225"/>
      <c r="I27" s="134"/>
    </row>
    <row r="28" spans="1:10" ht="16" thickBot="1" x14ac:dyDescent="0.4">
      <c r="A28" s="436" t="s">
        <v>397</v>
      </c>
      <c r="B28" s="437"/>
      <c r="C28" s="437"/>
      <c r="D28" s="437"/>
      <c r="E28" s="437"/>
      <c r="F28" s="437"/>
      <c r="G28" s="437"/>
      <c r="H28" s="438"/>
    </row>
    <row r="29" spans="1:10" x14ac:dyDescent="0.35">
      <c r="A29" s="95" t="s">
        <v>130</v>
      </c>
      <c r="B29" s="462" t="s">
        <v>368</v>
      </c>
      <c r="C29" s="462"/>
      <c r="D29" s="462"/>
      <c r="E29" s="462"/>
      <c r="F29" s="462"/>
      <c r="G29" s="462"/>
      <c r="H29" s="463"/>
    </row>
    <row r="30" spans="1:10" x14ac:dyDescent="0.35">
      <c r="A30" s="95"/>
      <c r="B30" s="464"/>
      <c r="C30" s="464"/>
      <c r="D30" s="464"/>
      <c r="E30" s="464"/>
      <c r="F30" s="464"/>
      <c r="G30" s="464"/>
      <c r="H30" s="465"/>
    </row>
    <row r="31" spans="1:10" x14ac:dyDescent="0.35">
      <c r="A31" s="95"/>
      <c r="B31" s="99" t="s">
        <v>309</v>
      </c>
      <c r="C31" s="169"/>
      <c r="D31" s="169"/>
      <c r="E31" s="169"/>
      <c r="F31" s="169"/>
      <c r="G31" s="169"/>
      <c r="H31" s="170"/>
    </row>
    <row r="32" spans="1:10" x14ac:dyDescent="0.35">
      <c r="A32" s="95"/>
      <c r="B32" s="97"/>
      <c r="C32" s="169"/>
      <c r="D32" s="169"/>
      <c r="E32" s="169"/>
      <c r="F32" s="169"/>
      <c r="G32" s="169"/>
      <c r="H32" s="170"/>
    </row>
    <row r="33" spans="1:10" x14ac:dyDescent="0.35">
      <c r="A33" s="95"/>
      <c r="B33" s="100" t="s">
        <v>413</v>
      </c>
      <c r="C33" s="97"/>
      <c r="D33" s="450"/>
      <c r="E33" s="450"/>
      <c r="F33" s="450"/>
      <c r="G33" s="450"/>
      <c r="H33" s="451"/>
    </row>
    <row r="34" spans="1:10" x14ac:dyDescent="0.35">
      <c r="A34" s="95"/>
      <c r="B34" s="100"/>
      <c r="C34" s="97"/>
      <c r="D34" s="447" t="s">
        <v>490</v>
      </c>
      <c r="E34" s="447"/>
      <c r="F34" s="447"/>
      <c r="G34" s="447"/>
      <c r="H34" s="448"/>
    </row>
    <row r="35" spans="1:10" x14ac:dyDescent="0.35">
      <c r="A35" s="95"/>
      <c r="B35" s="100"/>
      <c r="C35" s="97"/>
      <c r="D35" s="447"/>
      <c r="E35" s="447"/>
      <c r="F35" s="447"/>
      <c r="G35" s="447"/>
      <c r="H35" s="448"/>
    </row>
    <row r="36" spans="1:10" x14ac:dyDescent="0.35">
      <c r="A36" s="95"/>
      <c r="B36" s="97"/>
      <c r="C36" s="169"/>
      <c r="D36" s="169"/>
      <c r="E36" s="169"/>
      <c r="F36" s="169"/>
      <c r="G36" s="169"/>
      <c r="H36" s="170"/>
    </row>
    <row r="37" spans="1:10" ht="15" customHeight="1" x14ac:dyDescent="0.35">
      <c r="A37" s="138"/>
      <c r="B37" s="169"/>
      <c r="C37" s="169"/>
      <c r="D37" s="169"/>
      <c r="E37" s="466" t="s">
        <v>290</v>
      </c>
      <c r="F37" s="466"/>
      <c r="G37" s="466"/>
      <c r="H37" s="467"/>
    </row>
    <row r="38" spans="1:10" x14ac:dyDescent="0.35">
      <c r="A38" s="138"/>
      <c r="B38" s="97"/>
      <c r="C38" s="97"/>
      <c r="D38" s="97"/>
      <c r="E38" s="103" t="s">
        <v>158</v>
      </c>
      <c r="F38" s="103" t="s">
        <v>158</v>
      </c>
      <c r="G38" s="103" t="s">
        <v>158</v>
      </c>
      <c r="H38" s="171" t="s">
        <v>158</v>
      </c>
    </row>
    <row r="39" spans="1:10" x14ac:dyDescent="0.35">
      <c r="A39" s="138"/>
      <c r="B39" s="103"/>
      <c r="C39" s="103"/>
      <c r="D39" s="103" t="s">
        <v>165</v>
      </c>
      <c r="E39" s="103" t="s">
        <v>161</v>
      </c>
      <c r="F39" s="103" t="s">
        <v>161</v>
      </c>
      <c r="G39" s="103" t="s">
        <v>161</v>
      </c>
      <c r="H39" s="171" t="s">
        <v>161</v>
      </c>
    </row>
    <row r="40" spans="1:10" x14ac:dyDescent="0.35">
      <c r="A40" s="138"/>
      <c r="B40" s="106" t="s">
        <v>192</v>
      </c>
      <c r="C40" s="107"/>
      <c r="D40" s="107" t="s">
        <v>158</v>
      </c>
      <c r="E40" s="107" t="s">
        <v>350</v>
      </c>
      <c r="F40" s="107" t="s">
        <v>148</v>
      </c>
      <c r="G40" s="107" t="s">
        <v>285</v>
      </c>
      <c r="H40" s="172" t="s">
        <v>286</v>
      </c>
    </row>
    <row r="41" spans="1:10" x14ac:dyDescent="0.35">
      <c r="A41" s="174" t="s">
        <v>462</v>
      </c>
      <c r="B41" s="175"/>
      <c r="C41" s="103"/>
      <c r="D41" s="103"/>
      <c r="E41" s="103"/>
      <c r="F41" s="103"/>
      <c r="G41" s="103"/>
      <c r="H41" s="171"/>
    </row>
    <row r="42" spans="1:10" ht="22.15" customHeight="1" x14ac:dyDescent="0.35">
      <c r="A42" s="138"/>
      <c r="B42" s="113" t="s">
        <v>287</v>
      </c>
      <c r="C42" s="103"/>
      <c r="D42" s="103"/>
      <c r="E42" s="103"/>
      <c r="F42" s="103"/>
      <c r="G42" s="103"/>
      <c r="H42" s="171"/>
      <c r="J42" s="173"/>
    </row>
    <row r="43" spans="1:10" ht="15" customHeight="1" x14ac:dyDescent="0.35">
      <c r="A43" s="138"/>
      <c r="B43" s="457" t="s">
        <v>672</v>
      </c>
      <c r="C43" s="458"/>
      <c r="D43" s="317">
        <v>3021278.41</v>
      </c>
      <c r="E43" s="318"/>
      <c r="F43" s="318"/>
      <c r="G43" s="319">
        <v>0</v>
      </c>
      <c r="H43" s="320"/>
      <c r="J43" s="176"/>
    </row>
    <row r="44" spans="1:10" ht="15" customHeight="1" x14ac:dyDescent="0.35">
      <c r="A44" s="138"/>
      <c r="B44" s="457" t="s">
        <v>673</v>
      </c>
      <c r="C44" s="458"/>
      <c r="D44" s="317">
        <v>36335.620000000003</v>
      </c>
      <c r="E44" s="318"/>
      <c r="F44" s="318"/>
      <c r="G44" s="319">
        <v>0</v>
      </c>
      <c r="H44" s="320"/>
      <c r="J44" s="176"/>
    </row>
    <row r="45" spans="1:10" ht="15" customHeight="1" x14ac:dyDescent="0.35">
      <c r="A45" s="138"/>
      <c r="B45" s="457"/>
      <c r="C45" s="458"/>
      <c r="D45" s="317"/>
      <c r="E45" s="318"/>
      <c r="F45" s="318"/>
      <c r="G45" s="319"/>
      <c r="H45" s="320"/>
      <c r="J45" s="176"/>
    </row>
    <row r="46" spans="1:10" ht="15" customHeight="1" x14ac:dyDescent="0.35">
      <c r="A46" s="138"/>
      <c r="B46" s="457"/>
      <c r="C46" s="458"/>
      <c r="D46" s="317"/>
      <c r="E46" s="318"/>
      <c r="F46" s="318"/>
      <c r="G46" s="319"/>
      <c r="H46" s="320"/>
      <c r="J46" s="176"/>
    </row>
    <row r="47" spans="1:10" ht="15" customHeight="1" x14ac:dyDescent="0.35">
      <c r="A47" s="138"/>
      <c r="B47" s="452"/>
      <c r="C47" s="454"/>
      <c r="D47" s="317"/>
      <c r="E47" s="318"/>
      <c r="F47" s="318"/>
      <c r="G47" s="319"/>
      <c r="H47" s="320"/>
      <c r="J47" s="176"/>
    </row>
    <row r="48" spans="1:10" x14ac:dyDescent="0.35">
      <c r="A48" s="138"/>
      <c r="B48" s="449"/>
      <c r="C48" s="449"/>
      <c r="D48" s="318"/>
      <c r="E48" s="318"/>
      <c r="F48" s="318"/>
      <c r="G48" s="321"/>
      <c r="H48" s="322"/>
    </row>
    <row r="49" spans="1:8" ht="22.15" customHeight="1" x14ac:dyDescent="0.35">
      <c r="A49" s="138"/>
      <c r="B49" s="113" t="s">
        <v>288</v>
      </c>
      <c r="C49" s="146"/>
      <c r="D49" s="177"/>
      <c r="E49" s="177"/>
      <c r="F49" s="177"/>
      <c r="G49" s="178"/>
      <c r="H49" s="179"/>
    </row>
    <row r="50" spans="1:8" x14ac:dyDescent="0.35">
      <c r="A50" s="138"/>
      <c r="B50" s="449" t="s">
        <v>672</v>
      </c>
      <c r="C50" s="449"/>
      <c r="D50" s="318">
        <v>174448.62</v>
      </c>
      <c r="E50" s="318"/>
      <c r="F50" s="318"/>
      <c r="G50" s="321">
        <v>0</v>
      </c>
      <c r="H50" s="322"/>
    </row>
    <row r="51" spans="1:8" x14ac:dyDescent="0.35">
      <c r="A51" s="138"/>
      <c r="B51" s="457" t="s">
        <v>673</v>
      </c>
      <c r="C51" s="458"/>
      <c r="D51" s="318">
        <v>5717.13</v>
      </c>
      <c r="E51" s="318"/>
      <c r="F51" s="318"/>
      <c r="G51" s="321">
        <v>0</v>
      </c>
      <c r="H51" s="322"/>
    </row>
    <row r="52" spans="1:8" x14ac:dyDescent="0.35">
      <c r="A52" s="138"/>
      <c r="B52" s="457"/>
      <c r="C52" s="458"/>
      <c r="D52" s="318"/>
      <c r="E52" s="318"/>
      <c r="F52" s="318"/>
      <c r="G52" s="321"/>
      <c r="H52" s="322"/>
    </row>
    <row r="53" spans="1:8" x14ac:dyDescent="0.35">
      <c r="A53" s="138"/>
      <c r="B53" s="457"/>
      <c r="C53" s="458"/>
      <c r="D53" s="318"/>
      <c r="E53" s="318"/>
      <c r="F53" s="318"/>
      <c r="G53" s="321"/>
      <c r="H53" s="322"/>
    </row>
    <row r="54" spans="1:8" x14ac:dyDescent="0.35">
      <c r="A54" s="138"/>
      <c r="B54" s="452"/>
      <c r="C54" s="454"/>
      <c r="D54" s="318"/>
      <c r="E54" s="318"/>
      <c r="F54" s="318"/>
      <c r="G54" s="321"/>
      <c r="H54" s="322"/>
    </row>
    <row r="55" spans="1:8" x14ac:dyDescent="0.35">
      <c r="A55" s="138"/>
      <c r="B55" s="449"/>
      <c r="C55" s="449"/>
      <c r="D55" s="318"/>
      <c r="E55" s="318"/>
      <c r="F55" s="318"/>
      <c r="G55" s="321"/>
      <c r="H55" s="322"/>
    </row>
    <row r="56" spans="1:8" x14ac:dyDescent="0.35">
      <c r="A56" s="138"/>
      <c r="B56" s="180"/>
      <c r="C56" s="153"/>
      <c r="D56" s="181">
        <f>SUM(D43:D55)</f>
        <v>3237779.7800000003</v>
      </c>
      <c r="E56" s="182">
        <f>SUM(E43:E55)</f>
        <v>0</v>
      </c>
      <c r="F56" s="182">
        <f>SUM(F43:F55)</f>
        <v>0</v>
      </c>
      <c r="G56" s="181">
        <f>SUM(G43:G55)</f>
        <v>0</v>
      </c>
      <c r="H56" s="183">
        <f>SUM(H43:H55)</f>
        <v>0</v>
      </c>
    </row>
    <row r="57" spans="1:8" x14ac:dyDescent="0.35">
      <c r="A57" s="95" t="s">
        <v>131</v>
      </c>
      <c r="B57" s="100" t="s">
        <v>297</v>
      </c>
      <c r="C57" s="153"/>
      <c r="D57" s="184"/>
      <c r="E57" s="184"/>
      <c r="F57" s="184"/>
      <c r="G57" s="178"/>
      <c r="H57" s="179"/>
    </row>
    <row r="58" spans="1:8" x14ac:dyDescent="0.35">
      <c r="A58" s="138"/>
      <c r="B58" s="97"/>
      <c r="C58" s="97" t="s">
        <v>283</v>
      </c>
      <c r="D58" s="181">
        <f>D56</f>
        <v>3237779.7800000003</v>
      </c>
      <c r="E58" s="182">
        <f t="shared" ref="E58:H58" si="0">E56</f>
        <v>0</v>
      </c>
      <c r="F58" s="182">
        <f t="shared" si="0"/>
        <v>0</v>
      </c>
      <c r="G58" s="181">
        <f t="shared" si="0"/>
        <v>0</v>
      </c>
      <c r="H58" s="187">
        <f t="shared" si="0"/>
        <v>0</v>
      </c>
    </row>
    <row r="59" spans="1:8" x14ac:dyDescent="0.35">
      <c r="A59" s="138"/>
      <c r="B59" s="97"/>
      <c r="C59" s="97" t="s">
        <v>284</v>
      </c>
      <c r="D59" s="97"/>
      <c r="E59" s="117">
        <f>E58/D58</f>
        <v>0</v>
      </c>
      <c r="F59" s="117">
        <f>F58/D58</f>
        <v>0</v>
      </c>
      <c r="G59" s="117">
        <f>G58/D58</f>
        <v>0</v>
      </c>
      <c r="H59" s="188">
        <f>H58/D58</f>
        <v>0</v>
      </c>
    </row>
    <row r="60" spans="1:8" x14ac:dyDescent="0.35">
      <c r="A60" s="138"/>
      <c r="B60" s="97"/>
      <c r="C60" s="189" t="s">
        <v>298</v>
      </c>
      <c r="D60" s="97"/>
      <c r="E60" s="118" t="str">
        <f>IF(E59&gt;=(2/3),"Yes","No")</f>
        <v>No</v>
      </c>
      <c r="F60" s="118" t="str">
        <f>IF(F59&gt;=(2/3),"Yes","No")</f>
        <v>No</v>
      </c>
      <c r="G60" s="118" t="str">
        <f>IF(G59&gt;=(2/3),"Yes","No")</f>
        <v>No</v>
      </c>
      <c r="H60" s="190" t="str">
        <f>IF(H59&gt;=(2/3),"Yes","No")</f>
        <v>No</v>
      </c>
    </row>
    <row r="61" spans="1:8" x14ac:dyDescent="0.35">
      <c r="A61" s="138"/>
      <c r="B61" s="108"/>
      <c r="C61" s="108"/>
      <c r="D61" s="108"/>
      <c r="E61" s="191" t="str">
        <f>IF(E60="No", "Note A", "Note B")</f>
        <v>Note A</v>
      </c>
      <c r="F61" s="191" t="str">
        <f>IF(F60="No", "Note A", "Note B")</f>
        <v>Note A</v>
      </c>
      <c r="G61" s="191" t="str">
        <f>IF(G60="No", "Note A", "Note B")</f>
        <v>Note A</v>
      </c>
      <c r="H61" s="192" t="str">
        <f>IF(H60="No", "Note A", "Note B")</f>
        <v>Note A</v>
      </c>
    </row>
    <row r="62" spans="1:8" x14ac:dyDescent="0.35">
      <c r="A62" s="174" t="s">
        <v>463</v>
      </c>
      <c r="B62" s="175"/>
      <c r="C62" s="103"/>
      <c r="D62" s="103"/>
      <c r="E62" s="103"/>
      <c r="F62" s="103"/>
      <c r="G62" s="103"/>
      <c r="H62" s="171"/>
    </row>
    <row r="63" spans="1:8" ht="19.5" customHeight="1" x14ac:dyDescent="0.35">
      <c r="A63" s="138"/>
      <c r="B63" s="113" t="s">
        <v>287</v>
      </c>
      <c r="C63" s="103"/>
      <c r="D63" s="103"/>
      <c r="E63" s="103"/>
      <c r="F63" s="103"/>
      <c r="G63" s="103"/>
      <c r="H63" s="171"/>
    </row>
    <row r="64" spans="1:8" x14ac:dyDescent="0.35">
      <c r="A64" s="138"/>
      <c r="B64" s="449"/>
      <c r="C64" s="449"/>
      <c r="D64" s="317"/>
      <c r="E64" s="318"/>
      <c r="F64" s="318"/>
      <c r="G64" s="319"/>
      <c r="H64" s="320"/>
    </row>
    <row r="65" spans="1:8" x14ac:dyDescent="0.35">
      <c r="A65" s="138"/>
      <c r="B65" s="457"/>
      <c r="C65" s="458"/>
      <c r="D65" s="317"/>
      <c r="E65" s="318"/>
      <c r="F65" s="318"/>
      <c r="G65" s="319"/>
      <c r="H65" s="320"/>
    </row>
    <row r="66" spans="1:8" x14ac:dyDescent="0.35">
      <c r="A66" s="138"/>
      <c r="B66" s="457"/>
      <c r="C66" s="458"/>
      <c r="D66" s="317"/>
      <c r="E66" s="318"/>
      <c r="F66" s="318"/>
      <c r="G66" s="319"/>
      <c r="H66" s="320"/>
    </row>
    <row r="67" spans="1:8" x14ac:dyDescent="0.35">
      <c r="A67" s="138"/>
      <c r="B67" s="457"/>
      <c r="C67" s="458"/>
      <c r="D67" s="317"/>
      <c r="E67" s="318"/>
      <c r="F67" s="318"/>
      <c r="G67" s="319"/>
      <c r="H67" s="320"/>
    </row>
    <row r="68" spans="1:8" x14ac:dyDescent="0.35">
      <c r="A68" s="138"/>
      <c r="B68" s="452" t="s">
        <v>153</v>
      </c>
      <c r="C68" s="454"/>
      <c r="D68" s="317"/>
      <c r="E68" s="318"/>
      <c r="F68" s="318"/>
      <c r="G68" s="319"/>
      <c r="H68" s="320"/>
    </row>
    <row r="69" spans="1:8" x14ac:dyDescent="0.35">
      <c r="A69" s="138"/>
      <c r="B69" s="449"/>
      <c r="C69" s="449"/>
      <c r="D69" s="318"/>
      <c r="E69" s="318"/>
      <c r="F69" s="318"/>
      <c r="G69" s="321"/>
      <c r="H69" s="322"/>
    </row>
    <row r="70" spans="1:8" ht="19.5" customHeight="1" x14ac:dyDescent="0.35">
      <c r="A70" s="138"/>
      <c r="B70" s="113" t="s">
        <v>288</v>
      </c>
      <c r="C70" s="146"/>
      <c r="D70" s="177"/>
      <c r="E70" s="177"/>
      <c r="F70" s="177"/>
      <c r="G70" s="178"/>
      <c r="H70" s="179"/>
    </row>
    <row r="71" spans="1:8" x14ac:dyDescent="0.35">
      <c r="A71" s="138"/>
      <c r="B71" s="449"/>
      <c r="C71" s="449"/>
      <c r="D71" s="318"/>
      <c r="E71" s="318"/>
      <c r="F71" s="318"/>
      <c r="G71" s="321"/>
      <c r="H71" s="322"/>
    </row>
    <row r="72" spans="1:8" x14ac:dyDescent="0.35">
      <c r="A72" s="138"/>
      <c r="B72" s="457"/>
      <c r="C72" s="458"/>
      <c r="D72" s="318"/>
      <c r="E72" s="318"/>
      <c r="F72" s="318"/>
      <c r="G72" s="321"/>
      <c r="H72" s="322"/>
    </row>
    <row r="73" spans="1:8" x14ac:dyDescent="0.35">
      <c r="A73" s="138"/>
      <c r="B73" s="457"/>
      <c r="C73" s="458"/>
      <c r="D73" s="318"/>
      <c r="E73" s="318"/>
      <c r="F73" s="318"/>
      <c r="G73" s="321"/>
      <c r="H73" s="322"/>
    </row>
    <row r="74" spans="1:8" x14ac:dyDescent="0.35">
      <c r="A74" s="138"/>
      <c r="B74" s="457"/>
      <c r="C74" s="458"/>
      <c r="D74" s="318"/>
      <c r="E74" s="318"/>
      <c r="F74" s="318"/>
      <c r="G74" s="321"/>
      <c r="H74" s="322"/>
    </row>
    <row r="75" spans="1:8" x14ac:dyDescent="0.35">
      <c r="A75" s="138"/>
      <c r="B75" s="452" t="s">
        <v>153</v>
      </c>
      <c r="C75" s="454"/>
      <c r="D75" s="318"/>
      <c r="E75" s="318"/>
      <c r="F75" s="318"/>
      <c r="G75" s="321"/>
      <c r="H75" s="322"/>
    </row>
    <row r="76" spans="1:8" x14ac:dyDescent="0.35">
      <c r="A76" s="138"/>
      <c r="B76" s="449"/>
      <c r="C76" s="449"/>
      <c r="D76" s="318"/>
      <c r="E76" s="318"/>
      <c r="F76" s="318"/>
      <c r="G76" s="321"/>
      <c r="H76" s="322"/>
    </row>
    <row r="77" spans="1:8" x14ac:dyDescent="0.35">
      <c r="A77" s="138"/>
      <c r="B77" s="180"/>
      <c r="C77" s="153"/>
      <c r="D77" s="181">
        <f>SUM(D64:D76)</f>
        <v>0</v>
      </c>
      <c r="E77" s="182">
        <f>SUM(E64:E76)</f>
        <v>0</v>
      </c>
      <c r="F77" s="182">
        <f>SUM(F64:F76)</f>
        <v>0</v>
      </c>
      <c r="G77" s="181">
        <f>SUM(G64:G76)</f>
        <v>0</v>
      </c>
      <c r="H77" s="183">
        <f>SUM(H64:H76)</f>
        <v>0</v>
      </c>
    </row>
    <row r="78" spans="1:8" x14ac:dyDescent="0.35">
      <c r="A78" s="95" t="s">
        <v>131</v>
      </c>
      <c r="B78" s="100" t="s">
        <v>297</v>
      </c>
      <c r="C78" s="153"/>
      <c r="D78" s="184"/>
      <c r="E78" s="184"/>
      <c r="F78" s="184"/>
      <c r="G78" s="178"/>
      <c r="H78" s="179"/>
    </row>
    <row r="79" spans="1:8" x14ac:dyDescent="0.35">
      <c r="A79" s="138"/>
      <c r="B79" s="97"/>
      <c r="C79" s="97" t="s">
        <v>283</v>
      </c>
      <c r="D79" s="181">
        <f>D77</f>
        <v>0</v>
      </c>
      <c r="E79" s="182">
        <f t="shared" ref="E79:H79" si="1">E77</f>
        <v>0</v>
      </c>
      <c r="F79" s="182">
        <f t="shared" si="1"/>
        <v>0</v>
      </c>
      <c r="G79" s="181">
        <f t="shared" si="1"/>
        <v>0</v>
      </c>
      <c r="H79" s="187">
        <f t="shared" si="1"/>
        <v>0</v>
      </c>
    </row>
    <row r="80" spans="1:8" x14ac:dyDescent="0.35">
      <c r="A80" s="138"/>
      <c r="B80" s="97"/>
      <c r="C80" s="97" t="s">
        <v>284</v>
      </c>
      <c r="D80" s="97"/>
      <c r="E80" s="117" t="e">
        <f>E79/D79</f>
        <v>#DIV/0!</v>
      </c>
      <c r="F80" s="117" t="e">
        <f>F79/D79</f>
        <v>#DIV/0!</v>
      </c>
      <c r="G80" s="117" t="e">
        <f>G79/D79</f>
        <v>#DIV/0!</v>
      </c>
      <c r="H80" s="188" t="e">
        <f>H79/D79</f>
        <v>#DIV/0!</v>
      </c>
    </row>
    <row r="81" spans="1:8" x14ac:dyDescent="0.35">
      <c r="A81" s="138"/>
      <c r="B81" s="97"/>
      <c r="C81" s="189" t="s">
        <v>298</v>
      </c>
      <c r="D81" s="97"/>
      <c r="E81" s="118" t="e">
        <f>IF(E80&gt;=(2/3),"Yes","No")</f>
        <v>#DIV/0!</v>
      </c>
      <c r="F81" s="118" t="e">
        <f>IF(F80&gt;=(2/3),"Yes","No")</f>
        <v>#DIV/0!</v>
      </c>
      <c r="G81" s="118" t="e">
        <f>IF(G80&gt;=(2/3),"Yes","No")</f>
        <v>#DIV/0!</v>
      </c>
      <c r="H81" s="190" t="e">
        <f>IF(H80&gt;=(2/3),"Yes","No")</f>
        <v>#DIV/0!</v>
      </c>
    </row>
    <row r="82" spans="1:8" x14ac:dyDescent="0.35">
      <c r="A82" s="138"/>
      <c r="B82" s="108"/>
      <c r="C82" s="108"/>
      <c r="D82" s="108"/>
      <c r="E82" s="191" t="e">
        <f>IF(E81="No", "Note A", "Note B")</f>
        <v>#DIV/0!</v>
      </c>
      <c r="F82" s="191" t="e">
        <f>IF(F81="No", "Note A", "Note B")</f>
        <v>#DIV/0!</v>
      </c>
      <c r="G82" s="191" t="e">
        <f>IF(G81="No", "Note A", "Note B")</f>
        <v>#DIV/0!</v>
      </c>
      <c r="H82" s="192" t="e">
        <f>IF(H81="No", "Note A", "Note B")</f>
        <v>#DIV/0!</v>
      </c>
    </row>
    <row r="83" spans="1:8" x14ac:dyDescent="0.35">
      <c r="A83" s="174" t="s">
        <v>464</v>
      </c>
      <c r="B83" s="175"/>
      <c r="C83" s="103"/>
      <c r="D83" s="103"/>
      <c r="E83" s="103"/>
      <c r="F83" s="103"/>
      <c r="G83" s="103"/>
      <c r="H83" s="171"/>
    </row>
    <row r="84" spans="1:8" ht="19.5" customHeight="1" x14ac:dyDescent="0.35">
      <c r="A84" s="138"/>
      <c r="B84" s="113" t="s">
        <v>287</v>
      </c>
      <c r="C84" s="103"/>
      <c r="D84" s="103"/>
      <c r="E84" s="103"/>
      <c r="F84" s="103"/>
      <c r="G84" s="103"/>
      <c r="H84" s="171"/>
    </row>
    <row r="85" spans="1:8" x14ac:dyDescent="0.35">
      <c r="A85" s="138"/>
      <c r="B85" s="449"/>
      <c r="C85" s="449"/>
      <c r="D85" s="317"/>
      <c r="E85" s="318"/>
      <c r="F85" s="318"/>
      <c r="G85" s="319"/>
      <c r="H85" s="320"/>
    </row>
    <row r="86" spans="1:8" x14ac:dyDescent="0.35">
      <c r="A86" s="138"/>
      <c r="B86" s="457"/>
      <c r="C86" s="458"/>
      <c r="D86" s="317"/>
      <c r="E86" s="318"/>
      <c r="F86" s="318"/>
      <c r="G86" s="319"/>
      <c r="H86" s="320"/>
    </row>
    <row r="87" spans="1:8" x14ac:dyDescent="0.35">
      <c r="A87" s="138"/>
      <c r="B87" s="457"/>
      <c r="C87" s="458"/>
      <c r="D87" s="317"/>
      <c r="E87" s="318"/>
      <c r="F87" s="318"/>
      <c r="G87" s="319"/>
      <c r="H87" s="320"/>
    </row>
    <row r="88" spans="1:8" x14ac:dyDescent="0.35">
      <c r="A88" s="138"/>
      <c r="B88" s="457"/>
      <c r="C88" s="458"/>
      <c r="D88" s="317"/>
      <c r="E88" s="318"/>
      <c r="F88" s="318"/>
      <c r="G88" s="319"/>
      <c r="H88" s="320"/>
    </row>
    <row r="89" spans="1:8" x14ac:dyDescent="0.35">
      <c r="A89" s="138"/>
      <c r="B89" s="452" t="s">
        <v>153</v>
      </c>
      <c r="C89" s="454"/>
      <c r="D89" s="317"/>
      <c r="E89" s="318"/>
      <c r="F89" s="318"/>
      <c r="G89" s="319"/>
      <c r="H89" s="320"/>
    </row>
    <row r="90" spans="1:8" x14ac:dyDescent="0.35">
      <c r="A90" s="138"/>
      <c r="B90" s="449"/>
      <c r="C90" s="449"/>
      <c r="D90" s="318"/>
      <c r="E90" s="318"/>
      <c r="F90" s="318"/>
      <c r="G90" s="321"/>
      <c r="H90" s="322"/>
    </row>
    <row r="91" spans="1:8" ht="19.5" customHeight="1" x14ac:dyDescent="0.35">
      <c r="A91" s="138"/>
      <c r="B91" s="113" t="s">
        <v>288</v>
      </c>
      <c r="C91" s="146"/>
      <c r="D91" s="177"/>
      <c r="E91" s="177"/>
      <c r="F91" s="177"/>
      <c r="G91" s="178"/>
      <c r="H91" s="179"/>
    </row>
    <row r="92" spans="1:8" x14ac:dyDescent="0.35">
      <c r="A92" s="138"/>
      <c r="B92" s="449"/>
      <c r="C92" s="449"/>
      <c r="D92" s="318"/>
      <c r="E92" s="318"/>
      <c r="F92" s="318"/>
      <c r="G92" s="321"/>
      <c r="H92" s="322"/>
    </row>
    <row r="93" spans="1:8" x14ac:dyDescent="0.35">
      <c r="A93" s="138"/>
      <c r="B93" s="457"/>
      <c r="C93" s="458"/>
      <c r="D93" s="318"/>
      <c r="E93" s="318"/>
      <c r="F93" s="318"/>
      <c r="G93" s="321"/>
      <c r="H93" s="322"/>
    </row>
    <row r="94" spans="1:8" x14ac:dyDescent="0.35">
      <c r="A94" s="138"/>
      <c r="B94" s="457"/>
      <c r="C94" s="458"/>
      <c r="D94" s="318"/>
      <c r="E94" s="318"/>
      <c r="F94" s="318"/>
      <c r="G94" s="321"/>
      <c r="H94" s="322"/>
    </row>
    <row r="95" spans="1:8" x14ac:dyDescent="0.35">
      <c r="A95" s="138"/>
      <c r="B95" s="457"/>
      <c r="C95" s="458"/>
      <c r="D95" s="318"/>
      <c r="E95" s="318"/>
      <c r="F95" s="318"/>
      <c r="G95" s="321"/>
      <c r="H95" s="322"/>
    </row>
    <row r="96" spans="1:8" x14ac:dyDescent="0.35">
      <c r="A96" s="138"/>
      <c r="B96" s="452" t="s">
        <v>153</v>
      </c>
      <c r="C96" s="454"/>
      <c r="D96" s="318"/>
      <c r="E96" s="318"/>
      <c r="F96" s="318"/>
      <c r="G96" s="321"/>
      <c r="H96" s="322"/>
    </row>
    <row r="97" spans="1:8" x14ac:dyDescent="0.35">
      <c r="A97" s="138"/>
      <c r="B97" s="449"/>
      <c r="C97" s="449"/>
      <c r="D97" s="318"/>
      <c r="E97" s="318"/>
      <c r="F97" s="318"/>
      <c r="G97" s="321"/>
      <c r="H97" s="322"/>
    </row>
    <row r="98" spans="1:8" x14ac:dyDescent="0.35">
      <c r="A98" s="138"/>
      <c r="B98" s="180"/>
      <c r="C98" s="153"/>
      <c r="D98" s="181">
        <f>SUM(D85:D97)</f>
        <v>0</v>
      </c>
      <c r="E98" s="182">
        <f>SUM(E85:E97)</f>
        <v>0</v>
      </c>
      <c r="F98" s="182">
        <f>SUM(F85:F97)</f>
        <v>0</v>
      </c>
      <c r="G98" s="181">
        <f>SUM(G85:G97)</f>
        <v>0</v>
      </c>
      <c r="H98" s="183">
        <f>SUM(H85:H97)</f>
        <v>0</v>
      </c>
    </row>
    <row r="99" spans="1:8" x14ac:dyDescent="0.35">
      <c r="A99" s="95" t="s">
        <v>131</v>
      </c>
      <c r="B99" s="100" t="s">
        <v>297</v>
      </c>
      <c r="C99" s="153"/>
      <c r="D99" s="184"/>
      <c r="E99" s="184"/>
      <c r="F99" s="184"/>
      <c r="G99" s="178"/>
      <c r="H99" s="179"/>
    </row>
    <row r="100" spans="1:8" x14ac:dyDescent="0.35">
      <c r="A100" s="138"/>
      <c r="B100" s="97"/>
      <c r="C100" s="97" t="s">
        <v>283</v>
      </c>
      <c r="D100" s="181">
        <f>D98</f>
        <v>0</v>
      </c>
      <c r="E100" s="182">
        <f t="shared" ref="E100:H100" si="2">E98</f>
        <v>0</v>
      </c>
      <c r="F100" s="182">
        <f t="shared" si="2"/>
        <v>0</v>
      </c>
      <c r="G100" s="181">
        <f t="shared" si="2"/>
        <v>0</v>
      </c>
      <c r="H100" s="187">
        <f t="shared" si="2"/>
        <v>0</v>
      </c>
    </row>
    <row r="101" spans="1:8" x14ac:dyDescent="0.35">
      <c r="A101" s="138"/>
      <c r="B101" s="97"/>
      <c r="C101" s="97" t="s">
        <v>284</v>
      </c>
      <c r="D101" s="97"/>
      <c r="E101" s="117" t="e">
        <f>E100/D100</f>
        <v>#DIV/0!</v>
      </c>
      <c r="F101" s="117" t="e">
        <f>F100/D100</f>
        <v>#DIV/0!</v>
      </c>
      <c r="G101" s="117" t="e">
        <f>G100/D100</f>
        <v>#DIV/0!</v>
      </c>
      <c r="H101" s="188" t="e">
        <f>H100/D100</f>
        <v>#DIV/0!</v>
      </c>
    </row>
    <row r="102" spans="1:8" x14ac:dyDescent="0.35">
      <c r="A102" s="138"/>
      <c r="B102" s="97"/>
      <c r="C102" s="189" t="s">
        <v>298</v>
      </c>
      <c r="D102" s="97"/>
      <c r="E102" s="118" t="e">
        <f>IF(E101&gt;=(2/3),"Yes","No")</f>
        <v>#DIV/0!</v>
      </c>
      <c r="F102" s="118" t="e">
        <f>IF(F101&gt;=(2/3),"Yes","No")</f>
        <v>#DIV/0!</v>
      </c>
      <c r="G102" s="118" t="e">
        <f>IF(G101&gt;=(2/3),"Yes","No")</f>
        <v>#DIV/0!</v>
      </c>
      <c r="H102" s="190" t="e">
        <f>IF(H101&gt;=(2/3),"Yes","No")</f>
        <v>#DIV/0!</v>
      </c>
    </row>
    <row r="103" spans="1:8" x14ac:dyDescent="0.35">
      <c r="A103" s="138"/>
      <c r="B103" s="108"/>
      <c r="C103" s="108"/>
      <c r="D103" s="108"/>
      <c r="E103" s="191" t="e">
        <f>IF(E102="No", "Note A", "Note B")</f>
        <v>#DIV/0!</v>
      </c>
      <c r="F103" s="191" t="e">
        <f>IF(F102="No", "Note A", "Note B")</f>
        <v>#DIV/0!</v>
      </c>
      <c r="G103" s="191" t="e">
        <f>IF(G102="No", "Note A", "Note B")</f>
        <v>#DIV/0!</v>
      </c>
      <c r="H103" s="192" t="e">
        <f>IF(H102="No", "Note A", "Note B")</f>
        <v>#DIV/0!</v>
      </c>
    </row>
    <row r="104" spans="1:8" x14ac:dyDescent="0.35">
      <c r="A104" s="174" t="s">
        <v>465</v>
      </c>
      <c r="B104" s="175"/>
      <c r="C104" s="103"/>
      <c r="D104" s="103"/>
      <c r="E104" s="103"/>
      <c r="F104" s="103"/>
      <c r="G104" s="103"/>
      <c r="H104" s="171"/>
    </row>
    <row r="105" spans="1:8" ht="19.5" customHeight="1" x14ac:dyDescent="0.35">
      <c r="A105" s="138"/>
      <c r="B105" s="113" t="s">
        <v>287</v>
      </c>
      <c r="C105" s="103"/>
      <c r="D105" s="103"/>
      <c r="E105" s="103"/>
      <c r="F105" s="103"/>
      <c r="G105" s="103"/>
      <c r="H105" s="171"/>
    </row>
    <row r="106" spans="1:8" x14ac:dyDescent="0.35">
      <c r="A106" s="138"/>
      <c r="B106" s="449"/>
      <c r="C106" s="449"/>
      <c r="D106" s="317"/>
      <c r="E106" s="318"/>
      <c r="F106" s="318"/>
      <c r="G106" s="319"/>
      <c r="H106" s="320"/>
    </row>
    <row r="107" spans="1:8" x14ac:dyDescent="0.35">
      <c r="A107" s="138"/>
      <c r="B107" s="457"/>
      <c r="C107" s="458"/>
      <c r="D107" s="317"/>
      <c r="E107" s="318"/>
      <c r="F107" s="318"/>
      <c r="G107" s="319"/>
      <c r="H107" s="320"/>
    </row>
    <row r="108" spans="1:8" x14ac:dyDescent="0.35">
      <c r="A108" s="138"/>
      <c r="B108" s="457"/>
      <c r="C108" s="458"/>
      <c r="D108" s="317"/>
      <c r="E108" s="318"/>
      <c r="F108" s="318"/>
      <c r="G108" s="319"/>
      <c r="H108" s="320"/>
    </row>
    <row r="109" spans="1:8" x14ac:dyDescent="0.35">
      <c r="A109" s="138"/>
      <c r="B109" s="457"/>
      <c r="C109" s="458"/>
      <c r="D109" s="317"/>
      <c r="E109" s="318"/>
      <c r="F109" s="318"/>
      <c r="G109" s="319"/>
      <c r="H109" s="320"/>
    </row>
    <row r="110" spans="1:8" x14ac:dyDescent="0.35">
      <c r="A110" s="138"/>
      <c r="B110" s="452" t="s">
        <v>153</v>
      </c>
      <c r="C110" s="454"/>
      <c r="D110" s="317"/>
      <c r="E110" s="318"/>
      <c r="F110" s="318"/>
      <c r="G110" s="319"/>
      <c r="H110" s="320"/>
    </row>
    <row r="111" spans="1:8" x14ac:dyDescent="0.35">
      <c r="A111" s="138"/>
      <c r="B111" s="449"/>
      <c r="C111" s="449"/>
      <c r="D111" s="318"/>
      <c r="E111" s="318"/>
      <c r="F111" s="318"/>
      <c r="G111" s="321"/>
      <c r="H111" s="322"/>
    </row>
    <row r="112" spans="1:8" ht="19.5" customHeight="1" x14ac:dyDescent="0.35">
      <c r="A112" s="138"/>
      <c r="B112" s="113" t="s">
        <v>288</v>
      </c>
      <c r="C112" s="146"/>
      <c r="D112" s="177"/>
      <c r="E112" s="177"/>
      <c r="F112" s="177"/>
      <c r="G112" s="178"/>
      <c r="H112" s="179"/>
    </row>
    <row r="113" spans="1:8" x14ac:dyDescent="0.35">
      <c r="A113" s="138"/>
      <c r="B113" s="449"/>
      <c r="C113" s="449"/>
      <c r="D113" s="318"/>
      <c r="E113" s="318"/>
      <c r="F113" s="318"/>
      <c r="G113" s="321"/>
      <c r="H113" s="322"/>
    </row>
    <row r="114" spans="1:8" x14ac:dyDescent="0.35">
      <c r="A114" s="138"/>
      <c r="B114" s="457"/>
      <c r="C114" s="458"/>
      <c r="D114" s="318"/>
      <c r="E114" s="318"/>
      <c r="F114" s="318"/>
      <c r="G114" s="321"/>
      <c r="H114" s="322"/>
    </row>
    <row r="115" spans="1:8" x14ac:dyDescent="0.35">
      <c r="A115" s="138"/>
      <c r="B115" s="457"/>
      <c r="C115" s="458"/>
      <c r="D115" s="318"/>
      <c r="E115" s="318"/>
      <c r="F115" s="318"/>
      <c r="G115" s="321"/>
      <c r="H115" s="322"/>
    </row>
    <row r="116" spans="1:8" x14ac:dyDescent="0.35">
      <c r="A116" s="138"/>
      <c r="B116" s="457"/>
      <c r="C116" s="458"/>
      <c r="D116" s="318"/>
      <c r="E116" s="318"/>
      <c r="F116" s="318"/>
      <c r="G116" s="321"/>
      <c r="H116" s="322"/>
    </row>
    <row r="117" spans="1:8" x14ac:dyDescent="0.35">
      <c r="A117" s="138"/>
      <c r="B117" s="452" t="s">
        <v>153</v>
      </c>
      <c r="C117" s="454"/>
      <c r="D117" s="318"/>
      <c r="E117" s="318"/>
      <c r="F117" s="318"/>
      <c r="G117" s="321"/>
      <c r="H117" s="322"/>
    </row>
    <row r="118" spans="1:8" x14ac:dyDescent="0.35">
      <c r="A118" s="138"/>
      <c r="B118" s="449"/>
      <c r="C118" s="449"/>
      <c r="D118" s="318"/>
      <c r="E118" s="318"/>
      <c r="F118" s="318"/>
      <c r="G118" s="321"/>
      <c r="H118" s="322"/>
    </row>
    <row r="119" spans="1:8" x14ac:dyDescent="0.35">
      <c r="A119" s="138"/>
      <c r="B119" s="180"/>
      <c r="C119" s="153"/>
      <c r="D119" s="181">
        <f>SUM(D106:D118)</f>
        <v>0</v>
      </c>
      <c r="E119" s="182">
        <f>SUM(E106:E118)</f>
        <v>0</v>
      </c>
      <c r="F119" s="182">
        <f>SUM(F106:F118)</f>
        <v>0</v>
      </c>
      <c r="G119" s="181">
        <f>SUM(G106:G118)</f>
        <v>0</v>
      </c>
      <c r="H119" s="183">
        <f>SUM(H106:H118)</f>
        <v>0</v>
      </c>
    </row>
    <row r="120" spans="1:8" x14ac:dyDescent="0.35">
      <c r="A120" s="95" t="s">
        <v>131</v>
      </c>
      <c r="B120" s="100" t="s">
        <v>297</v>
      </c>
      <c r="C120" s="153"/>
      <c r="D120" s="184"/>
      <c r="E120" s="184"/>
      <c r="F120" s="184"/>
      <c r="G120" s="178"/>
      <c r="H120" s="179"/>
    </row>
    <row r="121" spans="1:8" x14ac:dyDescent="0.35">
      <c r="A121" s="138"/>
      <c r="B121" s="97"/>
      <c r="C121" s="97" t="s">
        <v>283</v>
      </c>
      <c r="D121" s="181">
        <f>D119</f>
        <v>0</v>
      </c>
      <c r="E121" s="182">
        <f t="shared" ref="E121:H121" si="3">E119</f>
        <v>0</v>
      </c>
      <c r="F121" s="182">
        <f t="shared" si="3"/>
        <v>0</v>
      </c>
      <c r="G121" s="181">
        <f t="shared" si="3"/>
        <v>0</v>
      </c>
      <c r="H121" s="187">
        <f t="shared" si="3"/>
        <v>0</v>
      </c>
    </row>
    <row r="122" spans="1:8" x14ac:dyDescent="0.35">
      <c r="A122" s="138"/>
      <c r="B122" s="97"/>
      <c r="C122" s="97" t="s">
        <v>284</v>
      </c>
      <c r="D122" s="97"/>
      <c r="E122" s="117" t="e">
        <f>E121/D121</f>
        <v>#DIV/0!</v>
      </c>
      <c r="F122" s="117" t="e">
        <f>F121/D121</f>
        <v>#DIV/0!</v>
      </c>
      <c r="G122" s="117" t="e">
        <f>G121/D121</f>
        <v>#DIV/0!</v>
      </c>
      <c r="H122" s="188" t="e">
        <f>H121/D121</f>
        <v>#DIV/0!</v>
      </c>
    </row>
    <row r="123" spans="1:8" x14ac:dyDescent="0.35">
      <c r="A123" s="138"/>
      <c r="B123" s="97"/>
      <c r="C123" s="189" t="s">
        <v>298</v>
      </c>
      <c r="D123" s="97"/>
      <c r="E123" s="118" t="e">
        <f>IF(E122&gt;=(2/3),"Yes","No")</f>
        <v>#DIV/0!</v>
      </c>
      <c r="F123" s="118" t="e">
        <f>IF(F122&gt;=(2/3),"Yes","No")</f>
        <v>#DIV/0!</v>
      </c>
      <c r="G123" s="118" t="e">
        <f>IF(G122&gt;=(2/3),"Yes","No")</f>
        <v>#DIV/0!</v>
      </c>
      <c r="H123" s="190" t="e">
        <f>IF(H122&gt;=(2/3),"Yes","No")</f>
        <v>#DIV/0!</v>
      </c>
    </row>
    <row r="124" spans="1:8" x14ac:dyDescent="0.35">
      <c r="A124" s="138"/>
      <c r="B124" s="108"/>
      <c r="C124" s="108"/>
      <c r="D124" s="108"/>
      <c r="E124" s="191" t="e">
        <f>IF(E123="No", "Note A", "Note B")</f>
        <v>#DIV/0!</v>
      </c>
      <c r="F124" s="191" t="e">
        <f>IF(F123="No", "Note A", "Note B")</f>
        <v>#DIV/0!</v>
      </c>
      <c r="G124" s="191" t="e">
        <f>IF(G123="No", "Note A", "Note B")</f>
        <v>#DIV/0!</v>
      </c>
      <c r="H124" s="192" t="e">
        <f>IF(H123="No", "Note A", "Note B")</f>
        <v>#DIV/0!</v>
      </c>
    </row>
    <row r="125" spans="1:8" x14ac:dyDescent="0.35">
      <c r="A125" s="138"/>
      <c r="B125" s="97"/>
      <c r="C125" s="97"/>
      <c r="D125" s="97"/>
      <c r="E125" s="193"/>
      <c r="F125" s="193"/>
      <c r="G125" s="193"/>
      <c r="H125" s="226"/>
    </row>
    <row r="126" spans="1:8" ht="15" customHeight="1" x14ac:dyDescent="0.35">
      <c r="A126" s="138"/>
      <c r="B126" s="194" t="s">
        <v>291</v>
      </c>
      <c r="C126" s="180" t="s">
        <v>317</v>
      </c>
      <c r="D126" s="180"/>
      <c r="E126" s="180"/>
      <c r="F126" s="180"/>
      <c r="G126" s="180"/>
      <c r="H126" s="195"/>
    </row>
    <row r="127" spans="1:8" ht="15" customHeight="1" x14ac:dyDescent="0.35">
      <c r="A127" s="138"/>
      <c r="B127" s="194" t="s">
        <v>292</v>
      </c>
      <c r="C127" s="475" t="s">
        <v>351</v>
      </c>
      <c r="D127" s="475"/>
      <c r="E127" s="475"/>
      <c r="F127" s="475"/>
      <c r="G127" s="475"/>
      <c r="H127" s="476"/>
    </row>
    <row r="128" spans="1:8" x14ac:dyDescent="0.35">
      <c r="A128" s="138"/>
      <c r="B128" s="196"/>
      <c r="C128" s="475"/>
      <c r="D128" s="475"/>
      <c r="E128" s="475"/>
      <c r="F128" s="475"/>
      <c r="G128" s="475"/>
      <c r="H128" s="476"/>
    </row>
    <row r="129" spans="1:8" x14ac:dyDescent="0.35">
      <c r="A129" s="138"/>
      <c r="B129" s="97"/>
      <c r="C129" s="97"/>
      <c r="D129" s="97"/>
      <c r="E129" s="118"/>
      <c r="F129" s="118"/>
      <c r="G129" s="118"/>
      <c r="H129" s="190"/>
    </row>
    <row r="130" spans="1:8" x14ac:dyDescent="0.35">
      <c r="A130" s="95" t="s">
        <v>132</v>
      </c>
      <c r="B130" s="100" t="s">
        <v>293</v>
      </c>
      <c r="C130" s="97"/>
      <c r="D130" s="97"/>
      <c r="E130" s="118"/>
      <c r="F130" s="118"/>
      <c r="G130" s="118"/>
      <c r="H130" s="190"/>
    </row>
    <row r="131" spans="1:8" x14ac:dyDescent="0.35">
      <c r="A131" s="138"/>
      <c r="B131" s="464" t="s">
        <v>301</v>
      </c>
      <c r="C131" s="464"/>
      <c r="D131" s="464"/>
      <c r="E131" s="464"/>
      <c r="F131" s="464"/>
      <c r="G131" s="464"/>
      <c r="H131" s="465"/>
    </row>
    <row r="132" spans="1:8" x14ac:dyDescent="0.35">
      <c r="A132" s="95"/>
      <c r="B132" s="464"/>
      <c r="C132" s="464"/>
      <c r="D132" s="464"/>
      <c r="E132" s="464"/>
      <c r="F132" s="464"/>
      <c r="G132" s="464"/>
      <c r="H132" s="465"/>
    </row>
    <row r="133" spans="1:8" x14ac:dyDescent="0.35">
      <c r="A133" s="95"/>
      <c r="B133" s="464"/>
      <c r="C133" s="464"/>
      <c r="D133" s="464"/>
      <c r="E133" s="464"/>
      <c r="F133" s="464"/>
      <c r="G133" s="464"/>
      <c r="H133" s="465"/>
    </row>
    <row r="134" spans="1:8" x14ac:dyDescent="0.35">
      <c r="A134" s="95"/>
      <c r="B134" s="97"/>
      <c r="C134" s="97"/>
      <c r="D134" s="97"/>
      <c r="E134" s="118"/>
      <c r="F134" s="118"/>
      <c r="G134" s="118"/>
      <c r="H134" s="190"/>
    </row>
    <row r="135" spans="1:8" x14ac:dyDescent="0.35">
      <c r="A135" s="95"/>
      <c r="B135" s="464" t="s">
        <v>334</v>
      </c>
      <c r="C135" s="464"/>
      <c r="D135" s="464"/>
      <c r="E135" s="464"/>
      <c r="F135" s="464"/>
      <c r="G135" s="464"/>
      <c r="H135" s="465"/>
    </row>
    <row r="136" spans="1:8" x14ac:dyDescent="0.35">
      <c r="A136" s="95"/>
      <c r="B136" s="464"/>
      <c r="C136" s="464"/>
      <c r="D136" s="464"/>
      <c r="E136" s="464"/>
      <c r="F136" s="464"/>
      <c r="G136" s="464"/>
      <c r="H136" s="465"/>
    </row>
    <row r="137" spans="1:8" x14ac:dyDescent="0.35">
      <c r="A137" s="95"/>
      <c r="B137" s="464"/>
      <c r="C137" s="464"/>
      <c r="D137" s="464"/>
      <c r="E137" s="464"/>
      <c r="F137" s="464"/>
      <c r="G137" s="464"/>
      <c r="H137" s="465"/>
    </row>
    <row r="138" spans="1:8" x14ac:dyDescent="0.35">
      <c r="A138" s="95"/>
      <c r="B138" s="464"/>
      <c r="C138" s="464"/>
      <c r="D138" s="464"/>
      <c r="E138" s="464"/>
      <c r="F138" s="464"/>
      <c r="G138" s="464"/>
      <c r="H138" s="465"/>
    </row>
    <row r="139" spans="1:8" x14ac:dyDescent="0.35">
      <c r="A139" s="95"/>
      <c r="B139" s="464"/>
      <c r="C139" s="464"/>
      <c r="D139" s="464"/>
      <c r="E139" s="464"/>
      <c r="F139" s="464"/>
      <c r="G139" s="464"/>
      <c r="H139" s="465"/>
    </row>
    <row r="140" spans="1:8" x14ac:dyDescent="0.35">
      <c r="A140" s="95"/>
      <c r="B140" s="97"/>
      <c r="C140" s="97"/>
      <c r="D140" s="97"/>
      <c r="E140" s="118"/>
      <c r="F140" s="118"/>
      <c r="G140" s="118"/>
      <c r="H140" s="190"/>
    </row>
    <row r="141" spans="1:8" x14ac:dyDescent="0.35">
      <c r="A141" s="95"/>
      <c r="B141" s="100" t="s">
        <v>413</v>
      </c>
      <c r="C141" s="97"/>
      <c r="D141" s="485"/>
      <c r="E141" s="485"/>
      <c r="F141" s="485"/>
      <c r="G141" s="485"/>
      <c r="H141" s="486"/>
    </row>
    <row r="142" spans="1:8" x14ac:dyDescent="0.35">
      <c r="A142" s="95"/>
      <c r="B142" s="97"/>
      <c r="C142" s="97"/>
      <c r="D142" s="227"/>
      <c r="E142" s="197"/>
      <c r="F142" s="197"/>
      <c r="G142" s="197"/>
      <c r="H142" s="198"/>
    </row>
    <row r="143" spans="1:8" x14ac:dyDescent="0.35">
      <c r="A143" s="95"/>
      <c r="B143" s="97"/>
      <c r="C143" s="97"/>
      <c r="D143" s="101" t="s">
        <v>302</v>
      </c>
      <c r="E143" s="197" t="s">
        <v>295</v>
      </c>
      <c r="F143" s="197" t="s">
        <v>300</v>
      </c>
      <c r="G143" s="197"/>
      <c r="H143" s="198"/>
    </row>
    <row r="144" spans="1:8" x14ac:dyDescent="0.35">
      <c r="A144" s="95"/>
      <c r="B144" s="199" t="s">
        <v>294</v>
      </c>
      <c r="C144" s="108"/>
      <c r="D144" s="200" t="s">
        <v>303</v>
      </c>
      <c r="E144" s="201" t="s">
        <v>296</v>
      </c>
      <c r="F144" s="201" t="s">
        <v>299</v>
      </c>
      <c r="G144" s="479" t="s">
        <v>304</v>
      </c>
      <c r="H144" s="480"/>
    </row>
    <row r="145" spans="1:8" x14ac:dyDescent="0.35">
      <c r="A145" s="95"/>
      <c r="B145" s="189" t="s">
        <v>493</v>
      </c>
      <c r="C145" s="97" t="s">
        <v>350</v>
      </c>
      <c r="D145" s="97"/>
      <c r="E145" s="118"/>
      <c r="F145" s="97"/>
      <c r="G145" s="118"/>
      <c r="H145" s="190"/>
    </row>
    <row r="146" spans="1:8" x14ac:dyDescent="0.35">
      <c r="A146" s="95"/>
      <c r="B146" s="97"/>
      <c r="C146" s="202" t="str">
        <f>IF(E60="Yes", "Complete Analysis", "N/A - Do Not Complete")</f>
        <v>N/A - Do Not Complete</v>
      </c>
      <c r="D146" s="323"/>
      <c r="E146" s="318"/>
      <c r="F146" s="117" t="e">
        <f>E146/E152</f>
        <v>#DIV/0!</v>
      </c>
      <c r="G146" s="473"/>
      <c r="H146" s="474"/>
    </row>
    <row r="147" spans="1:8" x14ac:dyDescent="0.35">
      <c r="A147" s="95"/>
      <c r="B147" s="97"/>
      <c r="C147" s="97"/>
      <c r="D147" s="323"/>
      <c r="E147" s="318"/>
      <c r="F147" s="117" t="e">
        <f>E147/E152</f>
        <v>#DIV/0!</v>
      </c>
      <c r="G147" s="473"/>
      <c r="H147" s="474"/>
    </row>
    <row r="148" spans="1:8" x14ac:dyDescent="0.35">
      <c r="A148" s="95"/>
      <c r="B148" s="97"/>
      <c r="C148" s="97"/>
      <c r="D148" s="323"/>
      <c r="E148" s="318"/>
      <c r="F148" s="117" t="e">
        <f>E148/E152</f>
        <v>#DIV/0!</v>
      </c>
      <c r="G148" s="473"/>
      <c r="H148" s="474"/>
    </row>
    <row r="149" spans="1:8" x14ac:dyDescent="0.35">
      <c r="A149" s="95"/>
      <c r="B149" s="97"/>
      <c r="C149" s="97"/>
      <c r="D149" s="323"/>
      <c r="E149" s="318"/>
      <c r="F149" s="117" t="e">
        <f>E149/E152</f>
        <v>#DIV/0!</v>
      </c>
      <c r="G149" s="473"/>
      <c r="H149" s="474"/>
    </row>
    <row r="150" spans="1:8" x14ac:dyDescent="0.35">
      <c r="A150" s="95"/>
      <c r="B150" s="97"/>
      <c r="C150" s="97"/>
      <c r="D150" s="323"/>
      <c r="E150" s="318"/>
      <c r="F150" s="117" t="e">
        <f>E150/E152</f>
        <v>#DIV/0!</v>
      </c>
      <c r="G150" s="473"/>
      <c r="H150" s="474"/>
    </row>
    <row r="151" spans="1:8" x14ac:dyDescent="0.35">
      <c r="A151" s="95"/>
      <c r="B151" s="97"/>
      <c r="C151" s="97"/>
      <c r="D151" s="324"/>
      <c r="E151" s="325"/>
      <c r="F151" s="117" t="e">
        <f>E151/E152</f>
        <v>#DIV/0!</v>
      </c>
      <c r="G151" s="477"/>
      <c r="H151" s="478"/>
    </row>
    <row r="152" spans="1:8" x14ac:dyDescent="0.35">
      <c r="A152" s="95"/>
      <c r="B152" s="97"/>
      <c r="C152" s="203"/>
      <c r="D152" s="203" t="s">
        <v>352</v>
      </c>
      <c r="E152" s="204">
        <f>SUM(E146:E151)</f>
        <v>0</v>
      </c>
      <c r="F152" s="118"/>
      <c r="G152" s="205" t="s">
        <v>305</v>
      </c>
      <c r="H152" s="326"/>
    </row>
    <row r="153" spans="1:8" x14ac:dyDescent="0.35">
      <c r="A153" s="95"/>
      <c r="B153" s="97"/>
      <c r="C153" s="97"/>
      <c r="D153" s="97"/>
      <c r="E153" s="118"/>
      <c r="F153" s="118"/>
      <c r="G153" s="118"/>
      <c r="H153" s="190"/>
    </row>
    <row r="154" spans="1:8" x14ac:dyDescent="0.35">
      <c r="A154" s="95"/>
      <c r="B154" s="97" t="s">
        <v>493</v>
      </c>
      <c r="C154" s="97" t="s">
        <v>148</v>
      </c>
      <c r="D154" s="97"/>
      <c r="E154" s="118"/>
      <c r="F154" s="118"/>
      <c r="G154" s="118"/>
      <c r="H154" s="190"/>
    </row>
    <row r="155" spans="1:8" x14ac:dyDescent="0.35">
      <c r="A155" s="95"/>
      <c r="B155" s="97"/>
      <c r="C155" s="202" t="str">
        <f>IF(F60="Yes", "Complete Analysis", "N/A - Do Not Complete")</f>
        <v>N/A - Do Not Complete</v>
      </c>
      <c r="D155" s="323"/>
      <c r="E155" s="318"/>
      <c r="F155" s="117" t="e">
        <f>E155/E161</f>
        <v>#DIV/0!</v>
      </c>
      <c r="G155" s="473"/>
      <c r="H155" s="474"/>
    </row>
    <row r="156" spans="1:8" x14ac:dyDescent="0.35">
      <c r="A156" s="95"/>
      <c r="B156" s="97"/>
      <c r="C156" s="97"/>
      <c r="D156" s="323"/>
      <c r="E156" s="318"/>
      <c r="F156" s="117" t="e">
        <f>E156/E161</f>
        <v>#DIV/0!</v>
      </c>
      <c r="G156" s="473"/>
      <c r="H156" s="474"/>
    </row>
    <row r="157" spans="1:8" x14ac:dyDescent="0.35">
      <c r="A157" s="95"/>
      <c r="B157" s="97"/>
      <c r="C157" s="97"/>
      <c r="D157" s="323"/>
      <c r="E157" s="318"/>
      <c r="F157" s="117" t="e">
        <f>E157/E161</f>
        <v>#DIV/0!</v>
      </c>
      <c r="G157" s="473"/>
      <c r="H157" s="474"/>
    </row>
    <row r="158" spans="1:8" x14ac:dyDescent="0.35">
      <c r="A158" s="95"/>
      <c r="B158" s="97"/>
      <c r="C158" s="97"/>
      <c r="D158" s="323"/>
      <c r="E158" s="318"/>
      <c r="F158" s="117" t="e">
        <f>E158/E161</f>
        <v>#DIV/0!</v>
      </c>
      <c r="G158" s="473"/>
      <c r="H158" s="474"/>
    </row>
    <row r="159" spans="1:8" x14ac:dyDescent="0.35">
      <c r="A159" s="95"/>
      <c r="B159" s="97"/>
      <c r="C159" s="97"/>
      <c r="D159" s="323"/>
      <c r="E159" s="318"/>
      <c r="F159" s="117" t="e">
        <f>E159/E161</f>
        <v>#DIV/0!</v>
      </c>
      <c r="G159" s="473"/>
      <c r="H159" s="474"/>
    </row>
    <row r="160" spans="1:8" x14ac:dyDescent="0.35">
      <c r="A160" s="95"/>
      <c r="B160" s="97"/>
      <c r="C160" s="97"/>
      <c r="D160" s="324"/>
      <c r="E160" s="325"/>
      <c r="F160" s="117" t="e">
        <f>E160/E161</f>
        <v>#DIV/0!</v>
      </c>
      <c r="G160" s="477"/>
      <c r="H160" s="478"/>
    </row>
    <row r="161" spans="1:10" x14ac:dyDescent="0.35">
      <c r="A161" s="95"/>
      <c r="B161" s="97"/>
      <c r="C161" s="97"/>
      <c r="D161" s="203" t="s">
        <v>306</v>
      </c>
      <c r="E161" s="204">
        <f>SUM(E155:E160)</f>
        <v>0</v>
      </c>
      <c r="F161" s="118"/>
      <c r="G161" s="205" t="s">
        <v>305</v>
      </c>
      <c r="H161" s="329"/>
    </row>
    <row r="162" spans="1:10" x14ac:dyDescent="0.35">
      <c r="A162" s="95"/>
      <c r="B162" s="97"/>
      <c r="C162" s="97"/>
      <c r="D162" s="203"/>
      <c r="E162" s="177"/>
      <c r="F162" s="118"/>
      <c r="G162" s="205"/>
      <c r="H162" s="206"/>
    </row>
    <row r="163" spans="1:10" x14ac:dyDescent="0.35">
      <c r="A163" s="138"/>
      <c r="B163" s="97" t="s">
        <v>493</v>
      </c>
      <c r="C163" s="97" t="s">
        <v>494</v>
      </c>
      <c r="D163" s="97"/>
      <c r="E163" s="118"/>
      <c r="F163" s="118"/>
      <c r="G163" s="118"/>
      <c r="H163" s="190"/>
      <c r="I163" s="220"/>
      <c r="J163" s="176"/>
    </row>
    <row r="164" spans="1:10" x14ac:dyDescent="0.35">
      <c r="A164" s="138"/>
      <c r="B164" s="97"/>
      <c r="C164" s="202" t="str">
        <f>IF(G60="Yes", "Complete Analysis", "N/A - Do Not Complete")</f>
        <v>N/A - Do Not Complete</v>
      </c>
      <c r="D164" s="323" t="s">
        <v>658</v>
      </c>
      <c r="E164" s="317"/>
      <c r="F164" s="117" t="e">
        <f>E164/$E$169</f>
        <v>#DIV/0!</v>
      </c>
      <c r="G164" s="473"/>
      <c r="H164" s="474"/>
      <c r="J164" s="176"/>
    </row>
    <row r="165" spans="1:10" x14ac:dyDescent="0.35">
      <c r="A165" s="138"/>
      <c r="B165" s="97"/>
      <c r="C165" s="97"/>
      <c r="D165" s="323"/>
      <c r="E165" s="317"/>
      <c r="F165" s="117" t="e">
        <f>E165/$E$169</f>
        <v>#DIV/0!</v>
      </c>
      <c r="G165" s="473"/>
      <c r="H165" s="474"/>
      <c r="J165" s="176"/>
    </row>
    <row r="166" spans="1:10" x14ac:dyDescent="0.35">
      <c r="A166" s="138"/>
      <c r="B166" s="97"/>
      <c r="C166" s="97"/>
      <c r="D166" s="323"/>
      <c r="E166" s="317"/>
      <c r="F166" s="117" t="e">
        <f>E166/$E$169</f>
        <v>#DIV/0!</v>
      </c>
      <c r="G166" s="473"/>
      <c r="H166" s="474"/>
    </row>
    <row r="167" spans="1:10" x14ac:dyDescent="0.35">
      <c r="A167" s="138"/>
      <c r="B167" s="97"/>
      <c r="C167" s="97"/>
      <c r="D167" s="327"/>
      <c r="E167" s="317"/>
      <c r="F167" s="117" t="e">
        <f>E167/E169</f>
        <v>#DIV/0!</v>
      </c>
      <c r="G167" s="473"/>
      <c r="H167" s="474"/>
    </row>
    <row r="168" spans="1:10" x14ac:dyDescent="0.35">
      <c r="A168" s="138"/>
      <c r="B168" s="97"/>
      <c r="C168" s="97"/>
      <c r="D168" s="324"/>
      <c r="E168" s="328"/>
      <c r="F168" s="117" t="e">
        <f>E168/E169</f>
        <v>#DIV/0!</v>
      </c>
      <c r="G168" s="477"/>
      <c r="H168" s="478"/>
    </row>
    <row r="169" spans="1:10" x14ac:dyDescent="0.35">
      <c r="A169" s="138"/>
      <c r="B169" s="97"/>
      <c r="C169" s="97"/>
      <c r="D169" s="203" t="s">
        <v>307</v>
      </c>
      <c r="E169" s="207">
        <f>SUM(E164:E168)</f>
        <v>0</v>
      </c>
      <c r="F169" s="118"/>
      <c r="G169" s="205" t="s">
        <v>305</v>
      </c>
      <c r="H169" s="329"/>
    </row>
    <row r="170" spans="1:10" x14ac:dyDescent="0.35">
      <c r="A170" s="138"/>
      <c r="B170" s="97"/>
      <c r="C170" s="97"/>
      <c r="D170" s="97"/>
      <c r="E170" s="118"/>
      <c r="F170" s="118"/>
      <c r="G170" s="118"/>
      <c r="H170" s="190"/>
    </row>
    <row r="171" spans="1:10" x14ac:dyDescent="0.35">
      <c r="A171" s="138"/>
      <c r="B171" s="97" t="s">
        <v>493</v>
      </c>
      <c r="C171" s="97" t="s">
        <v>515</v>
      </c>
      <c r="D171" s="97"/>
      <c r="E171" s="118"/>
      <c r="F171" s="118"/>
      <c r="G171" s="118"/>
      <c r="H171" s="190"/>
      <c r="J171" s="176"/>
    </row>
    <row r="172" spans="1:10" x14ac:dyDescent="0.35">
      <c r="A172" s="138"/>
      <c r="B172" s="97"/>
      <c r="C172" s="202" t="e">
        <f>IF(G82="Yes", "Complete Analysis", "N/A - Do Not Complete")</f>
        <v>#DIV/0!</v>
      </c>
      <c r="D172" s="323"/>
      <c r="E172" s="317"/>
      <c r="F172" s="117" t="e">
        <f>E172/$E$177</f>
        <v>#DIV/0!</v>
      </c>
      <c r="G172" s="473"/>
      <c r="H172" s="474"/>
      <c r="J172" s="176"/>
    </row>
    <row r="173" spans="1:10" x14ac:dyDescent="0.35">
      <c r="A173" s="138"/>
      <c r="B173" s="97"/>
      <c r="C173" s="97"/>
      <c r="D173" s="323"/>
      <c r="E173" s="317"/>
      <c r="F173" s="117" t="e">
        <f>E173/$E$177</f>
        <v>#DIV/0!</v>
      </c>
      <c r="G173" s="473"/>
      <c r="H173" s="474"/>
    </row>
    <row r="174" spans="1:10" x14ac:dyDescent="0.35">
      <c r="A174" s="138"/>
      <c r="B174" s="97"/>
      <c r="C174" s="97"/>
      <c r="D174" s="323"/>
      <c r="E174" s="317"/>
      <c r="F174" s="117" t="e">
        <f>E174/$E$177</f>
        <v>#DIV/0!</v>
      </c>
      <c r="G174" s="473"/>
      <c r="H174" s="474"/>
    </row>
    <row r="175" spans="1:10" x14ac:dyDescent="0.35">
      <c r="A175" s="138"/>
      <c r="B175" s="97"/>
      <c r="C175" s="97"/>
      <c r="D175" s="323"/>
      <c r="E175" s="317"/>
      <c r="F175" s="117" t="e">
        <f>E175/$E$177</f>
        <v>#DIV/0!</v>
      </c>
      <c r="G175" s="473"/>
      <c r="H175" s="474"/>
    </row>
    <row r="176" spans="1:10" x14ac:dyDescent="0.35">
      <c r="A176" s="138"/>
      <c r="B176" s="97"/>
      <c r="C176" s="97"/>
      <c r="D176" s="324"/>
      <c r="E176" s="328"/>
      <c r="F176" s="117" t="e">
        <f>E176/$E$177</f>
        <v>#DIV/0!</v>
      </c>
      <c r="G176" s="477"/>
      <c r="H176" s="478"/>
    </row>
    <row r="177" spans="1:10" x14ac:dyDescent="0.35">
      <c r="A177" s="138"/>
      <c r="C177" s="97"/>
      <c r="D177" s="203" t="s">
        <v>307</v>
      </c>
      <c r="E177" s="207">
        <f>SUM(E172:E176)</f>
        <v>0</v>
      </c>
      <c r="F177" s="118"/>
      <c r="G177" s="205" t="s">
        <v>305</v>
      </c>
      <c r="H177" s="329"/>
    </row>
    <row r="178" spans="1:10" x14ac:dyDescent="0.35">
      <c r="A178" s="138"/>
      <c r="B178" s="97"/>
      <c r="C178" s="97"/>
      <c r="D178" s="97"/>
      <c r="E178" s="118"/>
      <c r="F178" s="118"/>
      <c r="G178" s="118"/>
      <c r="H178" s="190"/>
    </row>
    <row r="179" spans="1:10" x14ac:dyDescent="0.35">
      <c r="A179" s="138"/>
      <c r="B179" s="97" t="s">
        <v>493</v>
      </c>
      <c r="C179" s="97" t="s">
        <v>516</v>
      </c>
      <c r="D179" s="97"/>
      <c r="E179" s="118"/>
      <c r="F179" s="118"/>
      <c r="G179" s="118"/>
      <c r="H179" s="190"/>
      <c r="J179" s="176"/>
    </row>
    <row r="180" spans="1:10" x14ac:dyDescent="0.35">
      <c r="A180" s="138"/>
      <c r="B180" s="97"/>
      <c r="C180" s="202" t="e">
        <f>IF(G103="Yes", "Complete Analysis", "N/A - Do Not Complete")</f>
        <v>#DIV/0!</v>
      </c>
      <c r="D180" s="323"/>
      <c r="E180" s="317"/>
      <c r="F180" s="117" t="e">
        <f>E180/$E$185</f>
        <v>#DIV/0!</v>
      </c>
      <c r="G180" s="473"/>
      <c r="H180" s="474"/>
      <c r="J180" s="176"/>
    </row>
    <row r="181" spans="1:10" x14ac:dyDescent="0.35">
      <c r="A181" s="138"/>
      <c r="B181" s="97"/>
      <c r="C181" s="97"/>
      <c r="D181" s="323"/>
      <c r="E181" s="317"/>
      <c r="F181" s="117" t="e">
        <f>E181/$E$185</f>
        <v>#DIV/0!</v>
      </c>
      <c r="G181" s="473"/>
      <c r="H181" s="474"/>
    </row>
    <row r="182" spans="1:10" x14ac:dyDescent="0.35">
      <c r="A182" s="138"/>
      <c r="B182" s="97"/>
      <c r="C182" s="97"/>
      <c r="D182" s="323"/>
      <c r="E182" s="317"/>
      <c r="F182" s="117" t="e">
        <f>E182/$E$185</f>
        <v>#DIV/0!</v>
      </c>
      <c r="G182" s="473"/>
      <c r="H182" s="474"/>
    </row>
    <row r="183" spans="1:10" x14ac:dyDescent="0.35">
      <c r="A183" s="138"/>
      <c r="B183" s="97"/>
      <c r="C183" s="97"/>
      <c r="D183" s="323"/>
      <c r="E183" s="317"/>
      <c r="F183" s="117" t="e">
        <f>E183/$E$185</f>
        <v>#DIV/0!</v>
      </c>
      <c r="G183" s="473"/>
      <c r="H183" s="474"/>
    </row>
    <row r="184" spans="1:10" x14ac:dyDescent="0.35">
      <c r="A184" s="138"/>
      <c r="B184" s="97"/>
      <c r="C184" s="97"/>
      <c r="D184" s="324"/>
      <c r="E184" s="328"/>
      <c r="F184" s="117" t="e">
        <f>E184/$E$185</f>
        <v>#DIV/0!</v>
      </c>
      <c r="G184" s="477"/>
      <c r="H184" s="478"/>
    </row>
    <row r="185" spans="1:10" x14ac:dyDescent="0.35">
      <c r="A185" s="138"/>
      <c r="B185" s="97"/>
      <c r="C185" s="97"/>
      <c r="D185" s="203" t="s">
        <v>307</v>
      </c>
      <c r="E185" s="207">
        <f>SUM(E180:E184)</f>
        <v>0</v>
      </c>
      <c r="F185" s="118"/>
      <c r="G185" s="205" t="s">
        <v>305</v>
      </c>
      <c r="H185" s="329"/>
    </row>
    <row r="186" spans="1:10" x14ac:dyDescent="0.35">
      <c r="A186" s="138"/>
      <c r="C186" s="97"/>
      <c r="D186" s="97"/>
      <c r="E186" s="118"/>
      <c r="F186" s="118"/>
      <c r="G186" s="118"/>
      <c r="H186" s="190"/>
    </row>
    <row r="187" spans="1:10" x14ac:dyDescent="0.35">
      <c r="A187" s="138"/>
      <c r="B187" s="97" t="s">
        <v>493</v>
      </c>
      <c r="C187" s="97" t="s">
        <v>517</v>
      </c>
      <c r="D187" s="97"/>
      <c r="E187" s="118"/>
      <c r="F187" s="118"/>
      <c r="G187" s="118"/>
      <c r="H187" s="190"/>
      <c r="J187" s="176"/>
    </row>
    <row r="188" spans="1:10" x14ac:dyDescent="0.35">
      <c r="A188" s="138"/>
      <c r="B188" s="97"/>
      <c r="C188" s="202" t="e">
        <f>IF(G124="Yes", "Complete Analysis", "N/A - Do Not Complete")</f>
        <v>#DIV/0!</v>
      </c>
      <c r="D188" s="323"/>
      <c r="E188" s="317"/>
      <c r="F188" s="117" t="e">
        <f>E188/$E$193</f>
        <v>#DIV/0!</v>
      </c>
      <c r="G188" s="473"/>
      <c r="H188" s="474"/>
      <c r="J188" s="176"/>
    </row>
    <row r="189" spans="1:10" x14ac:dyDescent="0.35">
      <c r="A189" s="138"/>
      <c r="B189" s="97"/>
      <c r="C189" s="97"/>
      <c r="D189" s="323"/>
      <c r="E189" s="317"/>
      <c r="F189" s="117" t="e">
        <f>E189/$E$193</f>
        <v>#DIV/0!</v>
      </c>
      <c r="G189" s="473"/>
      <c r="H189" s="474"/>
    </row>
    <row r="190" spans="1:10" x14ac:dyDescent="0.35">
      <c r="A190" s="138"/>
      <c r="B190" s="97"/>
      <c r="C190" s="97"/>
      <c r="D190" s="323"/>
      <c r="E190" s="317"/>
      <c r="F190" s="117" t="e">
        <f>E190/$E$193</f>
        <v>#DIV/0!</v>
      </c>
      <c r="G190" s="473"/>
      <c r="H190" s="474"/>
    </row>
    <row r="191" spans="1:10" x14ac:dyDescent="0.35">
      <c r="A191" s="138"/>
      <c r="B191" s="97"/>
      <c r="C191" s="97"/>
      <c r="D191" s="323"/>
      <c r="E191" s="317"/>
      <c r="F191" s="117" t="e">
        <f>E191/$E$193</f>
        <v>#DIV/0!</v>
      </c>
      <c r="G191" s="473"/>
      <c r="H191" s="474"/>
    </row>
    <row r="192" spans="1:10" x14ac:dyDescent="0.35">
      <c r="A192" s="138"/>
      <c r="B192" s="97"/>
      <c r="C192" s="97"/>
      <c r="D192" s="324"/>
      <c r="E192" s="337"/>
      <c r="F192" s="117" t="e">
        <f>E192/$E$193</f>
        <v>#DIV/0!</v>
      </c>
      <c r="G192" s="477"/>
      <c r="H192" s="478"/>
    </row>
    <row r="193" spans="1:8" x14ac:dyDescent="0.35">
      <c r="A193" s="138"/>
      <c r="B193" s="97"/>
      <c r="C193" s="97"/>
      <c r="D193" s="203" t="s">
        <v>307</v>
      </c>
      <c r="E193" s="228">
        <f>SUM(E188:E192)</f>
        <v>0</v>
      </c>
      <c r="F193" s="118"/>
      <c r="G193" s="205" t="s">
        <v>305</v>
      </c>
      <c r="H193" s="329"/>
    </row>
    <row r="194" spans="1:8" x14ac:dyDescent="0.35">
      <c r="A194" s="138"/>
      <c r="B194" s="97"/>
      <c r="C194" s="97"/>
      <c r="D194" s="203"/>
      <c r="E194" s="229"/>
      <c r="F194" s="118"/>
      <c r="G194" s="205"/>
      <c r="H194" s="206"/>
    </row>
    <row r="195" spans="1:8" x14ac:dyDescent="0.35">
      <c r="A195" s="138"/>
      <c r="B195" s="97" t="s">
        <v>493</v>
      </c>
      <c r="C195" s="97" t="s">
        <v>495</v>
      </c>
      <c r="D195" s="97"/>
      <c r="E195" s="118"/>
      <c r="F195" s="118"/>
      <c r="G195" s="118"/>
      <c r="H195" s="190"/>
    </row>
    <row r="196" spans="1:8" x14ac:dyDescent="0.35">
      <c r="A196" s="138"/>
      <c r="B196" s="97"/>
      <c r="C196" s="202" t="str">
        <f>IF(H60="Yes", "Complete Analysis", "N/A - Do Not Complete")</f>
        <v>N/A - Do Not Complete</v>
      </c>
      <c r="D196" s="338"/>
      <c r="E196" s="339"/>
      <c r="F196" s="117" t="e">
        <f>E196/E198</f>
        <v>#DIV/0!</v>
      </c>
      <c r="G196" s="487"/>
      <c r="H196" s="488"/>
    </row>
    <row r="197" spans="1:8" x14ac:dyDescent="0.35">
      <c r="A197" s="138"/>
      <c r="B197" s="97"/>
      <c r="C197" s="202"/>
      <c r="D197" s="340"/>
      <c r="E197" s="341"/>
      <c r="F197" s="117" t="e">
        <f>E197/E198</f>
        <v>#DIV/0!</v>
      </c>
      <c r="G197" s="489"/>
      <c r="H197" s="490"/>
    </row>
    <row r="198" spans="1:8" x14ac:dyDescent="0.35">
      <c r="A198" s="138"/>
      <c r="B198" s="97"/>
      <c r="C198" s="202"/>
      <c r="D198" s="203" t="s">
        <v>308</v>
      </c>
      <c r="E198" s="207">
        <f>SUM(E196:E197)</f>
        <v>0</v>
      </c>
      <c r="F198" s="117"/>
      <c r="G198" s="205" t="s">
        <v>305</v>
      </c>
      <c r="H198" s="342"/>
    </row>
    <row r="199" spans="1:8" ht="15" thickBot="1" x14ac:dyDescent="0.4">
      <c r="A199" s="154"/>
      <c r="B199" s="122"/>
      <c r="C199" s="208"/>
      <c r="D199" s="209"/>
      <c r="E199" s="209"/>
      <c r="F199" s="210"/>
      <c r="G199" s="123"/>
      <c r="H199" s="211"/>
    </row>
    <row r="200" spans="1:8" ht="15" thickBot="1" x14ac:dyDescent="0.4">
      <c r="A200" s="97"/>
      <c r="B200" s="97"/>
      <c r="C200" s="202"/>
      <c r="D200" s="97"/>
      <c r="E200" s="177"/>
      <c r="F200" s="118"/>
      <c r="G200" s="118"/>
      <c r="H200" s="118"/>
    </row>
    <row r="201" spans="1:8" ht="16" thickBot="1" x14ac:dyDescent="0.4">
      <c r="A201" s="436" t="s">
        <v>396</v>
      </c>
      <c r="B201" s="437"/>
      <c r="C201" s="437"/>
      <c r="D201" s="437"/>
      <c r="E201" s="437"/>
      <c r="F201" s="437"/>
      <c r="G201" s="437"/>
      <c r="H201" s="438"/>
    </row>
    <row r="202" spans="1:8" x14ac:dyDescent="0.35">
      <c r="A202" s="95" t="s">
        <v>134</v>
      </c>
      <c r="B202" s="462" t="s">
        <v>335</v>
      </c>
      <c r="C202" s="462"/>
      <c r="D202" s="462"/>
      <c r="E202" s="462"/>
      <c r="F202" s="462"/>
      <c r="G202" s="462"/>
      <c r="H202" s="463"/>
    </row>
    <row r="203" spans="1:8" x14ac:dyDescent="0.35">
      <c r="A203" s="95"/>
      <c r="B203" s="464"/>
      <c r="C203" s="464"/>
      <c r="D203" s="464"/>
      <c r="E203" s="464"/>
      <c r="F203" s="464"/>
      <c r="G203" s="464"/>
      <c r="H203" s="465"/>
    </row>
    <row r="204" spans="1:8" x14ac:dyDescent="0.35">
      <c r="A204" s="138"/>
      <c r="B204" s="97"/>
      <c r="C204" s="97"/>
      <c r="D204" s="97"/>
      <c r="E204" s="97"/>
      <c r="F204" s="97"/>
      <c r="G204" s="97"/>
      <c r="H204" s="98"/>
    </row>
    <row r="205" spans="1:8" x14ac:dyDescent="0.35">
      <c r="A205" s="95"/>
      <c r="B205" s="100" t="s">
        <v>413</v>
      </c>
      <c r="C205" s="97"/>
      <c r="D205" s="450"/>
      <c r="E205" s="450"/>
      <c r="F205" s="450"/>
      <c r="G205" s="450"/>
      <c r="H205" s="451"/>
    </row>
    <row r="206" spans="1:8" x14ac:dyDescent="0.35">
      <c r="A206" s="95"/>
      <c r="B206" s="97"/>
      <c r="C206" s="169"/>
      <c r="D206" s="169"/>
      <c r="E206" s="169"/>
      <c r="F206" s="169"/>
      <c r="G206" s="169"/>
      <c r="H206" s="170"/>
    </row>
    <row r="207" spans="1:8" x14ac:dyDescent="0.35">
      <c r="A207" s="138"/>
      <c r="B207" s="97"/>
      <c r="C207" s="97"/>
      <c r="D207" s="97"/>
      <c r="E207" s="466" t="s">
        <v>290</v>
      </c>
      <c r="F207" s="466"/>
      <c r="G207" s="466"/>
      <c r="H207" s="467"/>
    </row>
    <row r="208" spans="1:8" x14ac:dyDescent="0.35">
      <c r="A208" s="138"/>
      <c r="B208" s="97"/>
      <c r="C208" s="97"/>
      <c r="E208" s="103" t="s">
        <v>138</v>
      </c>
      <c r="F208" s="103" t="s">
        <v>138</v>
      </c>
      <c r="G208" s="103" t="s">
        <v>138</v>
      </c>
      <c r="H208" s="171" t="s">
        <v>138</v>
      </c>
    </row>
    <row r="209" spans="1:8" x14ac:dyDescent="0.35">
      <c r="A209" s="138"/>
      <c r="B209" s="106" t="s">
        <v>200</v>
      </c>
      <c r="C209" s="107"/>
      <c r="D209" s="108"/>
      <c r="E209" s="107" t="s">
        <v>350</v>
      </c>
      <c r="F209" s="107" t="s">
        <v>148</v>
      </c>
      <c r="G209" s="107" t="s">
        <v>285</v>
      </c>
      <c r="H209" s="172" t="s">
        <v>286</v>
      </c>
    </row>
    <row r="210" spans="1:8" ht="22.15" customHeight="1" x14ac:dyDescent="0.35">
      <c r="A210" s="138"/>
      <c r="B210" s="113" t="s">
        <v>287</v>
      </c>
      <c r="C210" s="103"/>
      <c r="D210" s="103"/>
      <c r="E210" s="103"/>
      <c r="F210" s="103"/>
      <c r="G210" s="103"/>
      <c r="H210" s="171"/>
    </row>
    <row r="211" spans="1:8" x14ac:dyDescent="0.35">
      <c r="A211" s="138"/>
      <c r="B211" s="482" t="s">
        <v>672</v>
      </c>
      <c r="C211" s="482"/>
      <c r="D211" s="482"/>
      <c r="E211" s="332"/>
      <c r="F211" s="332"/>
      <c r="G211" s="333">
        <v>0</v>
      </c>
      <c r="H211" s="334"/>
    </row>
    <row r="212" spans="1:8" x14ac:dyDescent="0.35">
      <c r="A212" s="138"/>
      <c r="B212" s="449" t="s">
        <v>673</v>
      </c>
      <c r="C212" s="449"/>
      <c r="D212" s="449"/>
      <c r="E212" s="335"/>
      <c r="F212" s="335"/>
      <c r="G212" s="333">
        <v>0</v>
      </c>
      <c r="H212" s="334"/>
    </row>
    <row r="213" spans="1:8" x14ac:dyDescent="0.35">
      <c r="A213" s="138"/>
      <c r="B213" s="449"/>
      <c r="C213" s="449"/>
      <c r="D213" s="449"/>
      <c r="E213" s="335"/>
      <c r="F213" s="335"/>
      <c r="G213" s="333"/>
      <c r="H213" s="334"/>
    </row>
    <row r="214" spans="1:8" x14ac:dyDescent="0.35">
      <c r="A214" s="138"/>
      <c r="B214" s="449"/>
      <c r="C214" s="449"/>
      <c r="D214" s="449"/>
      <c r="E214" s="335"/>
      <c r="F214" s="335"/>
      <c r="G214" s="333"/>
      <c r="H214" s="334"/>
    </row>
    <row r="215" spans="1:8" x14ac:dyDescent="0.35">
      <c r="A215" s="138"/>
      <c r="B215" s="481"/>
      <c r="C215" s="481"/>
      <c r="D215" s="481"/>
      <c r="E215" s="335"/>
      <c r="F215" s="335"/>
      <c r="G215" s="335"/>
      <c r="H215" s="336"/>
    </row>
    <row r="216" spans="1:8" x14ac:dyDescent="0.35">
      <c r="A216" s="138"/>
      <c r="B216" s="449"/>
      <c r="C216" s="449"/>
      <c r="D216" s="449"/>
      <c r="E216" s="335"/>
      <c r="F216" s="335"/>
      <c r="G216" s="335"/>
      <c r="H216" s="336"/>
    </row>
    <row r="217" spans="1:8" ht="22.15" customHeight="1" x14ac:dyDescent="0.35">
      <c r="A217" s="138"/>
      <c r="B217" s="113" t="s">
        <v>288</v>
      </c>
      <c r="C217" s="146"/>
      <c r="D217" s="177"/>
      <c r="E217" s="177"/>
      <c r="F217" s="177"/>
      <c r="G217" s="178"/>
      <c r="H217" s="179"/>
    </row>
    <row r="218" spans="1:8" x14ac:dyDescent="0.35">
      <c r="A218" s="138"/>
      <c r="B218" s="449" t="s">
        <v>672</v>
      </c>
      <c r="C218" s="449"/>
      <c r="D218" s="449"/>
      <c r="E218" s="335"/>
      <c r="F218" s="335"/>
      <c r="G218" s="335">
        <v>0</v>
      </c>
      <c r="H218" s="336"/>
    </row>
    <row r="219" spans="1:8" x14ac:dyDescent="0.35">
      <c r="A219" s="138"/>
      <c r="B219" s="457" t="s">
        <v>673</v>
      </c>
      <c r="C219" s="472"/>
      <c r="D219" s="458"/>
      <c r="E219" s="335"/>
      <c r="F219" s="335"/>
      <c r="G219" s="335">
        <v>0</v>
      </c>
      <c r="H219" s="336"/>
    </row>
    <row r="220" spans="1:8" x14ac:dyDescent="0.35">
      <c r="A220" s="138"/>
      <c r="B220" s="457"/>
      <c r="C220" s="472"/>
      <c r="D220" s="458"/>
      <c r="E220" s="335"/>
      <c r="F220" s="335"/>
      <c r="G220" s="335"/>
      <c r="H220" s="336"/>
    </row>
    <row r="221" spans="1:8" x14ac:dyDescent="0.35">
      <c r="A221" s="138"/>
      <c r="B221" s="457"/>
      <c r="C221" s="472"/>
      <c r="D221" s="458"/>
      <c r="E221" s="335"/>
      <c r="F221" s="335"/>
      <c r="G221" s="335"/>
      <c r="H221" s="336"/>
    </row>
    <row r="222" spans="1:8" x14ac:dyDescent="0.35">
      <c r="A222" s="138"/>
      <c r="B222" s="452"/>
      <c r="C222" s="453"/>
      <c r="D222" s="454"/>
      <c r="E222" s="335"/>
      <c r="F222" s="335"/>
      <c r="G222" s="335"/>
      <c r="H222" s="336"/>
    </row>
    <row r="223" spans="1:8" x14ac:dyDescent="0.35">
      <c r="A223" s="138"/>
      <c r="B223" s="449"/>
      <c r="C223" s="449"/>
      <c r="D223" s="449"/>
      <c r="E223" s="335"/>
      <c r="F223" s="335"/>
      <c r="G223" s="335"/>
      <c r="H223" s="336"/>
    </row>
    <row r="224" spans="1:8" x14ac:dyDescent="0.35">
      <c r="A224" s="138"/>
      <c r="B224" s="152"/>
      <c r="C224" s="152"/>
      <c r="D224" s="152"/>
      <c r="E224" s="153"/>
      <c r="F224" s="153"/>
      <c r="G224" s="153"/>
      <c r="H224" s="212"/>
    </row>
    <row r="225" spans="1:10" x14ac:dyDescent="0.35">
      <c r="A225" s="95" t="s">
        <v>135</v>
      </c>
      <c r="B225" s="151" t="s">
        <v>336</v>
      </c>
      <c r="C225" s="152"/>
      <c r="D225" s="152"/>
      <c r="E225" s="153"/>
      <c r="F225" s="153"/>
      <c r="G225" s="153"/>
      <c r="H225" s="212"/>
      <c r="J225" s="213"/>
    </row>
    <row r="226" spans="1:10" x14ac:dyDescent="0.35">
      <c r="A226" s="138"/>
      <c r="B226" s="447"/>
      <c r="C226" s="447"/>
      <c r="D226" s="447"/>
      <c r="E226" s="447"/>
      <c r="F226" s="447"/>
      <c r="G226" s="447"/>
      <c r="H226" s="448"/>
      <c r="J226" s="176"/>
    </row>
    <row r="227" spans="1:10" x14ac:dyDescent="0.35">
      <c r="A227" s="138"/>
      <c r="B227" s="447"/>
      <c r="C227" s="447"/>
      <c r="D227" s="447"/>
      <c r="E227" s="447"/>
      <c r="F227" s="447"/>
      <c r="G227" s="447"/>
      <c r="H227" s="448"/>
      <c r="J227" s="176"/>
    </row>
    <row r="228" spans="1:10" ht="15" thickBot="1" x14ac:dyDescent="0.4">
      <c r="A228" s="154"/>
      <c r="B228" s="214"/>
      <c r="C228" s="215"/>
      <c r="D228" s="215"/>
      <c r="E228" s="215"/>
      <c r="F228" s="215"/>
      <c r="G228" s="215"/>
      <c r="H228" s="216"/>
    </row>
    <row r="230" spans="1:10" x14ac:dyDescent="0.35">
      <c r="H230" s="137"/>
    </row>
  </sheetData>
  <sheetProtection algorithmName="SHA-512" hashValue="VPaKEQbZ6kqBMIZG6IIBdfvbPL2fxderqJZ0ZnZih4VZ6xo9L2OkEOKzebjKK8tKgf0B6AhzO1PwkCfL0Rp+ow==" saltValue="AYr9nfmeWod/UlWAgiL8Eg==" spinCount="100000" sheet="1" objects="1" scenarios="1" insertRows="0"/>
  <mergeCells count="112">
    <mergeCell ref="B24:G24"/>
    <mergeCell ref="B25:G25"/>
    <mergeCell ref="G183:H183"/>
    <mergeCell ref="G175:H175"/>
    <mergeCell ref="G191:H191"/>
    <mergeCell ref="B73:C73"/>
    <mergeCell ref="B74:C74"/>
    <mergeCell ref="B75:C75"/>
    <mergeCell ref="B86:C86"/>
    <mergeCell ref="G167:H167"/>
    <mergeCell ref="G168:H168"/>
    <mergeCell ref="G166:H166"/>
    <mergeCell ref="G149:H149"/>
    <mergeCell ref="G150:H150"/>
    <mergeCell ref="G151:H151"/>
    <mergeCell ref="G155:H155"/>
    <mergeCell ref="G156:H156"/>
    <mergeCell ref="G157:H157"/>
    <mergeCell ref="G158:H158"/>
    <mergeCell ref="G159:H159"/>
    <mergeCell ref="G160:H160"/>
    <mergeCell ref="G164:H164"/>
    <mergeCell ref="G165:H165"/>
    <mergeCell ref="G148:H148"/>
    <mergeCell ref="B114:C114"/>
    <mergeCell ref="B115:C115"/>
    <mergeCell ref="B116:C116"/>
    <mergeCell ref="B117:C117"/>
    <mergeCell ref="B95:C95"/>
    <mergeCell ref="B96:C96"/>
    <mergeCell ref="B107:C107"/>
    <mergeCell ref="B108:C108"/>
    <mergeCell ref="B109:C109"/>
    <mergeCell ref="G197:H197"/>
    <mergeCell ref="A201:H201"/>
    <mergeCell ref="B202:H203"/>
    <mergeCell ref="D205:H205"/>
    <mergeCell ref="B226:H227"/>
    <mergeCell ref="B223:D223"/>
    <mergeCell ref="B216:D216"/>
    <mergeCell ref="B218:D218"/>
    <mergeCell ref="E207:H207"/>
    <mergeCell ref="B211:D211"/>
    <mergeCell ref="B212:D212"/>
    <mergeCell ref="B213:D213"/>
    <mergeCell ref="B214:D214"/>
    <mergeCell ref="B215:D215"/>
    <mergeCell ref="B219:D219"/>
    <mergeCell ref="B220:D220"/>
    <mergeCell ref="B221:D221"/>
    <mergeCell ref="B222:D222"/>
    <mergeCell ref="G196:H196"/>
    <mergeCell ref="G182:H182"/>
    <mergeCell ref="G184:H184"/>
    <mergeCell ref="G188:H188"/>
    <mergeCell ref="G189:H189"/>
    <mergeCell ref="G190:H190"/>
    <mergeCell ref="G192:H192"/>
    <mergeCell ref="G181:H181"/>
    <mergeCell ref="G172:H172"/>
    <mergeCell ref="G173:H173"/>
    <mergeCell ref="G174:H174"/>
    <mergeCell ref="G176:H176"/>
    <mergeCell ref="G180:H180"/>
    <mergeCell ref="B55:C55"/>
    <mergeCell ref="C127:H128"/>
    <mergeCell ref="B131:H133"/>
    <mergeCell ref="B50:C50"/>
    <mergeCell ref="B135:H139"/>
    <mergeCell ref="D141:H141"/>
    <mergeCell ref="G144:H144"/>
    <mergeCell ref="G146:H146"/>
    <mergeCell ref="G147:H147"/>
    <mergeCell ref="B64:C64"/>
    <mergeCell ref="B69:C69"/>
    <mergeCell ref="B71:C71"/>
    <mergeCell ref="B76:C76"/>
    <mergeCell ref="B85:C85"/>
    <mergeCell ref="B90:C90"/>
    <mergeCell ref="B118:C118"/>
    <mergeCell ref="B54:C54"/>
    <mergeCell ref="B65:C65"/>
    <mergeCell ref="B66:C66"/>
    <mergeCell ref="B67:C67"/>
    <mergeCell ref="B68:C68"/>
    <mergeCell ref="B51:C51"/>
    <mergeCell ref="B52:C52"/>
    <mergeCell ref="B110:C110"/>
    <mergeCell ref="B17:E18"/>
    <mergeCell ref="D34:H35"/>
    <mergeCell ref="B92:C92"/>
    <mergeCell ref="B97:C97"/>
    <mergeCell ref="B106:C106"/>
    <mergeCell ref="B111:C111"/>
    <mergeCell ref="B113:C113"/>
    <mergeCell ref="B48:C48"/>
    <mergeCell ref="A28:H28"/>
    <mergeCell ref="B29:H30"/>
    <mergeCell ref="D33:H33"/>
    <mergeCell ref="E37:H37"/>
    <mergeCell ref="B43:C43"/>
    <mergeCell ref="B44:C44"/>
    <mergeCell ref="B45:C45"/>
    <mergeCell ref="B46:C46"/>
    <mergeCell ref="B47:C47"/>
    <mergeCell ref="B53:C53"/>
    <mergeCell ref="B87:C87"/>
    <mergeCell ref="B88:C88"/>
    <mergeCell ref="B89:C89"/>
    <mergeCell ref="B93:C93"/>
    <mergeCell ref="B94:C94"/>
    <mergeCell ref="B72:C72"/>
  </mergeCells>
  <conditionalFormatting sqref="E43:E48 E58:E61 B145:H152 E50:E56 E212:E216 E218:E223 E79:E82 E71:E77 E100:E103 E92:E98 E121:E125 E113:E119">
    <cfRule type="expression" dxfId="304" priority="55">
      <formula>$F$11="no"</formula>
    </cfRule>
  </conditionalFormatting>
  <conditionalFormatting sqref="F43:F48 F58:F61 B154:H161 F50:F56 F212:F216 F218:F223 F79:F82 F71:F77 F100:F103 F92:F98 F121:F125 F113:F119">
    <cfRule type="expression" dxfId="303" priority="54">
      <formula>$F$13="no"</formula>
    </cfRule>
  </conditionalFormatting>
  <conditionalFormatting sqref="G43:G48 G58:G61 G50:G56 G212:G216 G218:G223 B180:H182 B164:H169 C172:H174 C185:H185 B188:H190 G79:G82 G71:G77 G100:G103 G92:G98 G121:G125 G113:G119 B184:H184 B183:G183 C176:H177 C175:G175 B192:H194 B191:G191">
    <cfRule type="expression" dxfId="302" priority="53">
      <formula>$F$15="no"</formula>
    </cfRule>
  </conditionalFormatting>
  <conditionalFormatting sqref="H43:H48 H58:H61 H50:H56 B195:H198 H215:H216 H218:H223 H79:H82 H71:H77 H100:H103 H92:H98 H121:H125 H113:H119">
    <cfRule type="expression" dxfId="301" priority="52">
      <formula>$F$20="no"</formula>
    </cfRule>
  </conditionalFormatting>
  <conditionalFormatting sqref="E211">
    <cfRule type="expression" dxfId="300" priority="51">
      <formula>$F$11="no"</formula>
    </cfRule>
  </conditionalFormatting>
  <conditionalFormatting sqref="F211">
    <cfRule type="expression" dxfId="299" priority="50">
      <formula>$F$13="no"</formula>
    </cfRule>
  </conditionalFormatting>
  <conditionalFormatting sqref="G211">
    <cfRule type="expression" dxfId="298" priority="49">
      <formula>$F$15="no"</formula>
    </cfRule>
  </conditionalFormatting>
  <conditionalFormatting sqref="H211:H214">
    <cfRule type="expression" dxfId="297" priority="48">
      <formula>$F$20="no"</formula>
    </cfRule>
  </conditionalFormatting>
  <conditionalFormatting sqref="C171:H171">
    <cfRule type="expression" dxfId="296" priority="46">
      <formula>$F$15="no"</formula>
    </cfRule>
  </conditionalFormatting>
  <conditionalFormatting sqref="C163:H163">
    <cfRule type="expression" dxfId="295" priority="44">
      <formula>$F$15="no"</formula>
    </cfRule>
  </conditionalFormatting>
  <conditionalFormatting sqref="B163">
    <cfRule type="expression" dxfId="294" priority="43">
      <formula>$F$15="no"</formula>
    </cfRule>
  </conditionalFormatting>
  <conditionalFormatting sqref="C179:H179">
    <cfRule type="expression" dxfId="293" priority="41">
      <formula>$F$15="no"</formula>
    </cfRule>
  </conditionalFormatting>
  <conditionalFormatting sqref="C187:H187">
    <cfRule type="expression" dxfId="292" priority="39">
      <formula>$F$15="no"</formula>
    </cfRule>
  </conditionalFormatting>
  <conditionalFormatting sqref="B178:B179">
    <cfRule type="expression" dxfId="291" priority="38">
      <formula>$F$15="no"</formula>
    </cfRule>
  </conditionalFormatting>
  <conditionalFormatting sqref="B172:B175">
    <cfRule type="expression" dxfId="290" priority="37">
      <formula>$F$15="no"</formula>
    </cfRule>
  </conditionalFormatting>
  <conditionalFormatting sqref="B187">
    <cfRule type="expression" dxfId="289" priority="35">
      <formula>$F$15="no"</formula>
    </cfRule>
  </conditionalFormatting>
  <conditionalFormatting sqref="B171">
    <cfRule type="expression" dxfId="288" priority="34">
      <formula>$F$15="no"</formula>
    </cfRule>
  </conditionalFormatting>
  <conditionalFormatting sqref="E64:E69">
    <cfRule type="expression" dxfId="287" priority="21">
      <formula>$F$11="no"</formula>
    </cfRule>
  </conditionalFormatting>
  <conditionalFormatting sqref="F64:F69">
    <cfRule type="expression" dxfId="286" priority="20">
      <formula>$F$13="no"</formula>
    </cfRule>
  </conditionalFormatting>
  <conditionalFormatting sqref="G64:G69">
    <cfRule type="expression" dxfId="285" priority="19">
      <formula>$F$15="no"</formula>
    </cfRule>
  </conditionalFormatting>
  <conditionalFormatting sqref="H64:H69">
    <cfRule type="expression" dxfId="284" priority="18">
      <formula>$F$20="no"</formula>
    </cfRule>
  </conditionalFormatting>
  <conditionalFormatting sqref="E85:E90">
    <cfRule type="expression" dxfId="283" priority="17">
      <formula>$F$11="no"</formula>
    </cfRule>
  </conditionalFormatting>
  <conditionalFormatting sqref="F85:F90">
    <cfRule type="expression" dxfId="282" priority="16">
      <formula>$F$13="no"</formula>
    </cfRule>
  </conditionalFormatting>
  <conditionalFormatting sqref="G85:G90">
    <cfRule type="expression" dxfId="281" priority="15">
      <formula>$F$15="no"</formula>
    </cfRule>
  </conditionalFormatting>
  <conditionalFormatting sqref="H85:H90">
    <cfRule type="expression" dxfId="280" priority="14">
      <formula>$F$20="no"</formula>
    </cfRule>
  </conditionalFormatting>
  <conditionalFormatting sqref="E106:E111">
    <cfRule type="expression" dxfId="279" priority="13">
      <formula>$F$11="no"</formula>
    </cfRule>
  </conditionalFormatting>
  <conditionalFormatting sqref="F106:F111">
    <cfRule type="expression" dxfId="278" priority="12">
      <formula>$F$13="no"</formula>
    </cfRule>
  </conditionalFormatting>
  <conditionalFormatting sqref="G106:G111">
    <cfRule type="expression" dxfId="277" priority="11">
      <formula>$F$15="no"</formula>
    </cfRule>
  </conditionalFormatting>
  <conditionalFormatting sqref="H106:H111">
    <cfRule type="expression" dxfId="276" priority="10">
      <formula>$F$20="no"</formula>
    </cfRule>
  </conditionalFormatting>
  <conditionalFormatting sqref="A104">
    <cfRule type="expression" dxfId="275" priority="9">
      <formula>$F$20="no"</formula>
    </cfRule>
  </conditionalFormatting>
  <conditionalFormatting sqref="A83">
    <cfRule type="expression" dxfId="274" priority="8">
      <formula>$F$20="no"</formula>
    </cfRule>
  </conditionalFormatting>
  <conditionalFormatting sqref="A62">
    <cfRule type="expression" dxfId="273" priority="7">
      <formula>$F$20="no"</formula>
    </cfRule>
  </conditionalFormatting>
  <conditionalFormatting sqref="A41">
    <cfRule type="expression" dxfId="272" priority="4">
      <formula>$F$17="no"</formula>
    </cfRule>
    <cfRule type="expression" dxfId="271" priority="6">
      <formula>$F$20="no"</formula>
    </cfRule>
  </conditionalFormatting>
  <conditionalFormatting sqref="A62:H64 A171:H174 A69:H71 A65:B68 D65:H68 A76:H85 A72:B75 D72:H75 A90:H92 A86:B89 D86:H89 A97:H106 A93:B96 D93:H96 A111:H113 A107:B110 D107:H110 A118:H124 A114:B117 D114:H117 A184:H190 A183:G183 A176:H182 A175:G175 A192:H193 A191:G191">
    <cfRule type="expression" dxfId="270" priority="5">
      <formula>$F$17="no"</formula>
    </cfRule>
  </conditionalFormatting>
  <conditionalFormatting sqref="C163">
    <cfRule type="expression" dxfId="269" priority="3">
      <formula>$F$17="no"</formula>
    </cfRule>
  </conditionalFormatting>
  <conditionalFormatting sqref="C195">
    <cfRule type="expression" dxfId="268" priority="2">
      <formula>$F$17="no"</formula>
    </cfRule>
  </conditionalFormatting>
  <conditionalFormatting sqref="A28:H174 A184:H190 A183:G183 A176:H182 A175:G175 A192:H228 A191:G191">
    <cfRule type="expression" dxfId="267" priority="1">
      <formula>AND($F$11="no",$F$13="no",$F$15="no",$F$20="no")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'Yes or No'!$A:$A</xm:f>
          </x14:formula1>
          <xm:sqref>F11 F13 F15 F20 F17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321"/>
  <sheetViews>
    <sheetView showGridLines="0" topLeftCell="B1" zoomScaleNormal="100" workbookViewId="0">
      <selection activeCell="B308" sqref="B308:D308"/>
    </sheetView>
  </sheetViews>
  <sheetFormatPr defaultColWidth="9.26953125" defaultRowHeight="14.5" x14ac:dyDescent="0.35"/>
  <cols>
    <col min="1" max="1" width="3" style="64" customWidth="1"/>
    <col min="2" max="2" width="13.7265625" style="64" customWidth="1"/>
    <col min="3" max="3" width="45.26953125" style="64" customWidth="1"/>
    <col min="4" max="4" width="18.26953125" style="64" customWidth="1"/>
    <col min="5" max="8" width="17.26953125" style="64" customWidth="1"/>
    <col min="9" max="9" width="2.7265625" style="64" customWidth="1"/>
    <col min="10" max="16384" width="9.26953125" style="64"/>
  </cols>
  <sheetData>
    <row r="1" spans="1:8" ht="18.75" customHeight="1" x14ac:dyDescent="0.45">
      <c r="A1" s="63" t="str">
        <f>'Cover and Instructions'!A1</f>
        <v>Georgia Families MHPAEA Parity</v>
      </c>
      <c r="H1" s="65" t="s">
        <v>571</v>
      </c>
    </row>
    <row r="2" spans="1:8" ht="26" x14ac:dyDescent="0.6">
      <c r="A2" s="66" t="s">
        <v>16</v>
      </c>
    </row>
    <row r="3" spans="1:8" ht="21" x14ac:dyDescent="0.5">
      <c r="A3" s="68" t="s">
        <v>427</v>
      </c>
    </row>
    <row r="5" spans="1:8" x14ac:dyDescent="0.35">
      <c r="A5" s="70" t="s">
        <v>0</v>
      </c>
      <c r="C5" s="71" t="str">
        <f>'Cover and Instructions'!$D$4</f>
        <v>Amerigroup Community Care</v>
      </c>
      <c r="D5" s="71"/>
      <c r="E5" s="71"/>
      <c r="F5" s="71"/>
      <c r="G5" s="71"/>
    </row>
    <row r="6" spans="1:8" x14ac:dyDescent="0.35">
      <c r="A6" s="70" t="s">
        <v>514</v>
      </c>
      <c r="C6" s="71" t="str">
        <f>'Cover and Instructions'!D5</f>
        <v>Title XIX Foster Care and Adoption Assistance</v>
      </c>
      <c r="D6" s="71"/>
      <c r="E6" s="71"/>
      <c r="F6" s="71"/>
      <c r="G6" s="71"/>
    </row>
    <row r="7" spans="1:8" ht="15" thickBot="1" x14ac:dyDescent="0.4"/>
    <row r="8" spans="1:8" x14ac:dyDescent="0.35">
      <c r="A8" s="230" t="s">
        <v>375</v>
      </c>
      <c r="B8" s="231"/>
      <c r="C8" s="231"/>
      <c r="D8" s="231"/>
      <c r="E8" s="231"/>
      <c r="F8" s="231"/>
      <c r="G8" s="231"/>
      <c r="H8" s="232"/>
    </row>
    <row r="9" spans="1:8" ht="15" customHeight="1" x14ac:dyDescent="0.35">
      <c r="A9" s="233" t="s">
        <v>374</v>
      </c>
      <c r="B9" s="234"/>
      <c r="C9" s="234"/>
      <c r="D9" s="234"/>
      <c r="E9" s="234"/>
      <c r="F9" s="234"/>
      <c r="G9" s="234"/>
      <c r="H9" s="235"/>
    </row>
    <row r="10" spans="1:8" x14ac:dyDescent="0.35">
      <c r="A10" s="236"/>
      <c r="B10" s="237"/>
      <c r="C10" s="237"/>
      <c r="D10" s="237"/>
      <c r="E10" s="237"/>
      <c r="F10" s="237"/>
      <c r="G10" s="237"/>
      <c r="H10" s="164"/>
    </row>
    <row r="11" spans="1:8" x14ac:dyDescent="0.35">
      <c r="A11" s="238" t="s">
        <v>370</v>
      </c>
      <c r="B11" s="239" t="s">
        <v>428</v>
      </c>
      <c r="C11" s="237"/>
      <c r="D11" s="237"/>
      <c r="E11" s="237"/>
      <c r="F11" s="163" t="s">
        <v>372</v>
      </c>
      <c r="G11" s="86" t="str">
        <f>IF(F11="yes","  Complete Section 1 and Section 2","")</f>
        <v/>
      </c>
      <c r="H11" s="164"/>
    </row>
    <row r="12" spans="1:8" ht="6" customHeight="1" x14ac:dyDescent="0.35">
      <c r="A12" s="238"/>
      <c r="B12" s="239"/>
      <c r="C12" s="237"/>
      <c r="D12" s="237"/>
      <c r="E12" s="237"/>
      <c r="F12" s="80"/>
      <c r="G12" s="86"/>
      <c r="H12" s="164"/>
    </row>
    <row r="13" spans="1:8" x14ac:dyDescent="0.35">
      <c r="A13" s="238" t="s">
        <v>373</v>
      </c>
      <c r="B13" s="239" t="s">
        <v>429</v>
      </c>
      <c r="C13" s="237"/>
      <c r="D13" s="237"/>
      <c r="E13" s="237"/>
      <c r="F13" s="163" t="s">
        <v>372</v>
      </c>
      <c r="G13" s="86" t="str">
        <f>IF(F13="yes","  Complete Section 1 and Section 2","")</f>
        <v/>
      </c>
      <c r="H13" s="164"/>
    </row>
    <row r="14" spans="1:8" ht="6" customHeight="1" x14ac:dyDescent="0.35">
      <c r="A14" s="238"/>
      <c r="B14" s="239"/>
      <c r="C14" s="237"/>
      <c r="D14" s="237"/>
      <c r="E14" s="237"/>
      <c r="F14" s="80"/>
      <c r="G14" s="86"/>
      <c r="H14" s="164"/>
    </row>
    <row r="15" spans="1:8" x14ac:dyDescent="0.35">
      <c r="A15" s="238" t="s">
        <v>378</v>
      </c>
      <c r="B15" s="239" t="s">
        <v>430</v>
      </c>
      <c r="C15" s="237"/>
      <c r="D15" s="237"/>
      <c r="E15" s="237"/>
      <c r="F15" s="85" t="s">
        <v>371</v>
      </c>
      <c r="G15" s="86" t="str">
        <f>IF(F15="yes","  Complete Section 1 and Section 2","")</f>
        <v xml:space="preserve">  Complete Section 1 and Section 2</v>
      </c>
      <c r="H15" s="164"/>
    </row>
    <row r="16" spans="1:8" ht="6" customHeight="1" x14ac:dyDescent="0.35">
      <c r="A16" s="238"/>
      <c r="B16" s="239"/>
      <c r="C16" s="237"/>
      <c r="D16" s="237"/>
      <c r="E16" s="237"/>
      <c r="F16" s="80"/>
      <c r="G16" s="86"/>
      <c r="H16" s="164"/>
    </row>
    <row r="17" spans="1:10" x14ac:dyDescent="0.35">
      <c r="A17" s="238" t="s">
        <v>379</v>
      </c>
      <c r="B17" s="492" t="s">
        <v>502</v>
      </c>
      <c r="C17" s="492"/>
      <c r="D17" s="492"/>
      <c r="E17" s="492"/>
      <c r="F17" s="163" t="s">
        <v>372</v>
      </c>
      <c r="G17" s="86" t="str">
        <f>IF(F17="yes","  Report each income level in separate tiers in Section 1 and Section 2","")</f>
        <v/>
      </c>
      <c r="H17" s="164"/>
    </row>
    <row r="18" spans="1:10" x14ac:dyDescent="0.35">
      <c r="A18" s="238"/>
      <c r="B18" s="492"/>
      <c r="C18" s="492"/>
      <c r="D18" s="492"/>
      <c r="E18" s="492"/>
      <c r="F18" s="80"/>
      <c r="G18" s="86"/>
      <c r="H18" s="164"/>
    </row>
    <row r="19" spans="1:10" ht="6" customHeight="1" x14ac:dyDescent="0.35">
      <c r="A19" s="238"/>
      <c r="B19" s="239"/>
      <c r="C19" s="237"/>
      <c r="D19" s="237"/>
      <c r="E19" s="237"/>
      <c r="F19" s="80"/>
      <c r="G19" s="86"/>
      <c r="H19" s="164"/>
    </row>
    <row r="20" spans="1:10" x14ac:dyDescent="0.35">
      <c r="A20" s="238" t="s">
        <v>492</v>
      </c>
      <c r="B20" s="239" t="s">
        <v>431</v>
      </c>
      <c r="C20" s="237"/>
      <c r="D20" s="237"/>
      <c r="E20" s="237"/>
      <c r="F20" s="163" t="s">
        <v>372</v>
      </c>
      <c r="G20" s="86" t="str">
        <f>IF(F20="yes","  Complete Section 1 and Section 2","")</f>
        <v/>
      </c>
      <c r="H20" s="164"/>
    </row>
    <row r="21" spans="1:10" ht="6" customHeight="1" x14ac:dyDescent="0.35">
      <c r="A21" s="82"/>
      <c r="B21" s="83"/>
      <c r="C21" s="80"/>
      <c r="D21" s="80"/>
      <c r="E21" s="80"/>
      <c r="F21" s="80"/>
      <c r="G21" s="86"/>
      <c r="H21" s="164"/>
    </row>
    <row r="22" spans="1:10" x14ac:dyDescent="0.35">
      <c r="A22" s="82" t="s">
        <v>466</v>
      </c>
      <c r="B22" s="83"/>
      <c r="C22" s="80"/>
      <c r="D22" s="80"/>
      <c r="E22" s="80"/>
      <c r="F22" s="88"/>
      <c r="G22" s="86"/>
      <c r="H22" s="164"/>
    </row>
    <row r="23" spans="1:10" x14ac:dyDescent="0.35">
      <c r="A23" s="82"/>
      <c r="B23" s="83" t="s">
        <v>467</v>
      </c>
      <c r="C23" s="80"/>
      <c r="D23" s="80"/>
      <c r="E23" s="80"/>
      <c r="F23" s="88"/>
      <c r="G23" s="86"/>
      <c r="H23" s="164"/>
    </row>
    <row r="24" spans="1:10" x14ac:dyDescent="0.35">
      <c r="A24" s="82"/>
      <c r="B24" s="470"/>
      <c r="C24" s="470"/>
      <c r="D24" s="470"/>
      <c r="E24" s="470"/>
      <c r="F24" s="470"/>
      <c r="G24" s="470"/>
      <c r="H24" s="164"/>
      <c r="J24" s="166"/>
    </row>
    <row r="25" spans="1:10" x14ac:dyDescent="0.35">
      <c r="A25" s="82"/>
      <c r="B25" s="471"/>
      <c r="C25" s="471"/>
      <c r="D25" s="471"/>
      <c r="E25" s="471"/>
      <c r="F25" s="471"/>
      <c r="G25" s="471"/>
      <c r="H25" s="164"/>
      <c r="J25" s="167"/>
    </row>
    <row r="26" spans="1:10" ht="15" thickBot="1" x14ac:dyDescent="0.4">
      <c r="A26" s="89"/>
      <c r="B26" s="90"/>
      <c r="C26" s="91"/>
      <c r="D26" s="91"/>
      <c r="E26" s="91"/>
      <c r="F26" s="91"/>
      <c r="G26" s="91"/>
      <c r="H26" s="168"/>
    </row>
    <row r="27" spans="1:10" s="137" customFormat="1" ht="15" thickBot="1" x14ac:dyDescent="0.4">
      <c r="A27" s="224"/>
      <c r="B27" s="224"/>
      <c r="C27" s="224"/>
      <c r="D27" s="224"/>
      <c r="E27" s="224"/>
      <c r="F27" s="224"/>
      <c r="G27" s="224"/>
      <c r="H27" s="225"/>
    </row>
    <row r="28" spans="1:10" ht="16" thickBot="1" x14ac:dyDescent="0.4">
      <c r="A28" s="436" t="s">
        <v>433</v>
      </c>
      <c r="B28" s="437"/>
      <c r="C28" s="437"/>
      <c r="D28" s="437"/>
      <c r="E28" s="437"/>
      <c r="F28" s="437"/>
      <c r="G28" s="437"/>
      <c r="H28" s="438"/>
    </row>
    <row r="29" spans="1:10" x14ac:dyDescent="0.35">
      <c r="A29" s="95" t="s">
        <v>130</v>
      </c>
      <c r="B29" s="462" t="s">
        <v>368</v>
      </c>
      <c r="C29" s="462"/>
      <c r="D29" s="462"/>
      <c r="E29" s="462"/>
      <c r="F29" s="462"/>
      <c r="G29" s="462"/>
      <c r="H29" s="463"/>
    </row>
    <row r="30" spans="1:10" x14ac:dyDescent="0.35">
      <c r="A30" s="95"/>
      <c r="B30" s="464"/>
      <c r="C30" s="464"/>
      <c r="D30" s="464"/>
      <c r="E30" s="464"/>
      <c r="F30" s="464"/>
      <c r="G30" s="464"/>
      <c r="H30" s="465"/>
    </row>
    <row r="31" spans="1:10" x14ac:dyDescent="0.35">
      <c r="A31" s="95"/>
      <c r="B31" s="99" t="s">
        <v>309</v>
      </c>
      <c r="C31" s="169"/>
      <c r="D31" s="169"/>
      <c r="E31" s="169"/>
      <c r="F31" s="169"/>
      <c r="G31" s="169"/>
      <c r="H31" s="170"/>
    </row>
    <row r="32" spans="1:10" x14ac:dyDescent="0.35">
      <c r="A32" s="95"/>
      <c r="B32" s="97"/>
      <c r="C32" s="169"/>
      <c r="D32" s="169"/>
      <c r="E32" s="169"/>
      <c r="F32" s="169"/>
      <c r="G32" s="169"/>
      <c r="H32" s="170"/>
    </row>
    <row r="33" spans="1:10" x14ac:dyDescent="0.35">
      <c r="A33" s="95"/>
      <c r="B33" s="100" t="s">
        <v>413</v>
      </c>
      <c r="C33" s="97"/>
      <c r="D33" s="450"/>
      <c r="E33" s="450"/>
      <c r="F33" s="450"/>
      <c r="G33" s="450"/>
      <c r="H33" s="451"/>
    </row>
    <row r="34" spans="1:10" x14ac:dyDescent="0.35">
      <c r="A34" s="95"/>
      <c r="B34" s="100"/>
      <c r="C34" s="97"/>
      <c r="D34" s="468" t="s">
        <v>490</v>
      </c>
      <c r="E34" s="468"/>
      <c r="F34" s="468"/>
      <c r="G34" s="468"/>
      <c r="H34" s="469"/>
    </row>
    <row r="35" spans="1:10" x14ac:dyDescent="0.35">
      <c r="A35" s="95"/>
      <c r="B35" s="100"/>
      <c r="C35" s="97"/>
      <c r="D35" s="468"/>
      <c r="E35" s="468"/>
      <c r="F35" s="468"/>
      <c r="G35" s="468"/>
      <c r="H35" s="469"/>
    </row>
    <row r="36" spans="1:10" x14ac:dyDescent="0.35">
      <c r="A36" s="95"/>
      <c r="B36" s="97"/>
      <c r="C36" s="169"/>
      <c r="D36" s="169"/>
      <c r="E36" s="169"/>
      <c r="F36" s="169"/>
      <c r="G36" s="169"/>
      <c r="H36" s="170"/>
    </row>
    <row r="37" spans="1:10" ht="15" customHeight="1" x14ac:dyDescent="0.35">
      <c r="A37" s="138"/>
      <c r="B37" s="169"/>
      <c r="C37" s="169"/>
      <c r="D37" s="169"/>
      <c r="E37" s="466" t="s">
        <v>290</v>
      </c>
      <c r="F37" s="466"/>
      <c r="G37" s="466"/>
      <c r="H37" s="467"/>
    </row>
    <row r="38" spans="1:10" x14ac:dyDescent="0.35">
      <c r="A38" s="138"/>
      <c r="B38" s="97"/>
      <c r="C38" s="97"/>
      <c r="D38" s="97"/>
      <c r="E38" s="103" t="s">
        <v>158</v>
      </c>
      <c r="F38" s="103" t="s">
        <v>158</v>
      </c>
      <c r="G38" s="103" t="s">
        <v>158</v>
      </c>
      <c r="H38" s="171" t="s">
        <v>158</v>
      </c>
    </row>
    <row r="39" spans="1:10" x14ac:dyDescent="0.35">
      <c r="A39" s="138"/>
      <c r="B39" s="103"/>
      <c r="C39" s="103"/>
      <c r="D39" s="103" t="s">
        <v>180</v>
      </c>
      <c r="E39" s="103" t="s">
        <v>161</v>
      </c>
      <c r="F39" s="103" t="s">
        <v>161</v>
      </c>
      <c r="G39" s="103" t="s">
        <v>161</v>
      </c>
      <c r="H39" s="171" t="s">
        <v>161</v>
      </c>
    </row>
    <row r="40" spans="1:10" x14ac:dyDescent="0.35">
      <c r="A40" s="138"/>
      <c r="B40" s="106" t="s">
        <v>193</v>
      </c>
      <c r="C40" s="107"/>
      <c r="D40" s="107" t="s">
        <v>158</v>
      </c>
      <c r="E40" s="107" t="s">
        <v>350</v>
      </c>
      <c r="F40" s="107" t="s">
        <v>148</v>
      </c>
      <c r="G40" s="107" t="s">
        <v>285</v>
      </c>
      <c r="H40" s="172" t="s">
        <v>286</v>
      </c>
    </row>
    <row r="41" spans="1:10" x14ac:dyDescent="0.35">
      <c r="A41" s="174" t="s">
        <v>462</v>
      </c>
      <c r="B41" s="175"/>
      <c r="C41" s="103"/>
      <c r="D41" s="103"/>
      <c r="E41" s="103"/>
      <c r="F41" s="103"/>
      <c r="G41" s="103"/>
      <c r="H41" s="171"/>
      <c r="J41" s="173"/>
    </row>
    <row r="42" spans="1:10" ht="22.15" customHeight="1" x14ac:dyDescent="0.35">
      <c r="A42" s="138"/>
      <c r="B42" s="113" t="s">
        <v>287</v>
      </c>
      <c r="C42" s="103"/>
      <c r="D42" s="103"/>
      <c r="E42" s="103"/>
      <c r="F42" s="103"/>
      <c r="G42" s="103"/>
      <c r="H42" s="171"/>
      <c r="J42" s="176"/>
    </row>
    <row r="43" spans="1:10" ht="15" customHeight="1" x14ac:dyDescent="0.35">
      <c r="A43" s="138"/>
      <c r="B43" s="491" t="s">
        <v>576</v>
      </c>
      <c r="C43" s="491"/>
      <c r="D43" s="317">
        <v>2378.1999999999998</v>
      </c>
      <c r="E43" s="343"/>
      <c r="F43" s="343"/>
      <c r="G43" s="317">
        <v>0</v>
      </c>
      <c r="H43" s="344"/>
      <c r="J43" s="176"/>
    </row>
    <row r="44" spans="1:10" ht="15" customHeight="1" x14ac:dyDescent="0.35">
      <c r="A44" s="138"/>
      <c r="B44" s="491" t="s">
        <v>612</v>
      </c>
      <c r="C44" s="491"/>
      <c r="D44" s="317">
        <v>110.43</v>
      </c>
      <c r="E44" s="343"/>
      <c r="F44" s="343"/>
      <c r="G44" s="317">
        <v>0</v>
      </c>
      <c r="H44" s="344"/>
      <c r="J44" s="176"/>
    </row>
    <row r="45" spans="1:10" ht="15" customHeight="1" x14ac:dyDescent="0.35">
      <c r="A45" s="138"/>
      <c r="B45" s="491" t="s">
        <v>631</v>
      </c>
      <c r="C45" s="491"/>
      <c r="D45" s="317">
        <v>262.83</v>
      </c>
      <c r="E45" s="343"/>
      <c r="F45" s="343"/>
      <c r="G45" s="317">
        <v>0</v>
      </c>
      <c r="H45" s="344"/>
      <c r="J45" s="176"/>
    </row>
    <row r="46" spans="1:10" ht="15" customHeight="1" x14ac:dyDescent="0.35">
      <c r="A46" s="138"/>
      <c r="B46" s="491" t="s">
        <v>632</v>
      </c>
      <c r="C46" s="491"/>
      <c r="D46" s="317">
        <v>21012.42</v>
      </c>
      <c r="E46" s="343"/>
      <c r="F46" s="343"/>
      <c r="G46" s="317">
        <v>0</v>
      </c>
      <c r="H46" s="344"/>
      <c r="J46" s="176"/>
    </row>
    <row r="47" spans="1:10" ht="15" customHeight="1" x14ac:dyDescent="0.35">
      <c r="A47" s="138"/>
      <c r="B47" s="491" t="s">
        <v>596</v>
      </c>
      <c r="C47" s="491"/>
      <c r="D47" s="317">
        <v>476329.06</v>
      </c>
      <c r="E47" s="343"/>
      <c r="F47" s="343"/>
      <c r="G47" s="317">
        <v>0</v>
      </c>
      <c r="H47" s="344"/>
      <c r="J47" s="176"/>
    </row>
    <row r="48" spans="1:10" ht="15" customHeight="1" x14ac:dyDescent="0.35">
      <c r="A48" s="138"/>
      <c r="B48" s="491" t="s">
        <v>613</v>
      </c>
      <c r="C48" s="491"/>
      <c r="D48" s="317">
        <v>1909.43</v>
      </c>
      <c r="E48" s="343"/>
      <c r="F48" s="343"/>
      <c r="G48" s="317">
        <v>0</v>
      </c>
      <c r="H48" s="344"/>
      <c r="J48" s="176"/>
    </row>
    <row r="49" spans="1:10" ht="15" customHeight="1" x14ac:dyDescent="0.35">
      <c r="A49" s="138"/>
      <c r="B49" s="491" t="s">
        <v>597</v>
      </c>
      <c r="C49" s="491"/>
      <c r="D49" s="317">
        <v>4898.01</v>
      </c>
      <c r="E49" s="343"/>
      <c r="F49" s="343"/>
      <c r="G49" s="317">
        <v>0</v>
      </c>
      <c r="H49" s="344"/>
      <c r="J49" s="176"/>
    </row>
    <row r="50" spans="1:10" ht="15" customHeight="1" x14ac:dyDescent="0.35">
      <c r="A50" s="138"/>
      <c r="B50" s="491" t="s">
        <v>614</v>
      </c>
      <c r="C50" s="491"/>
      <c r="D50" s="317">
        <v>111.05</v>
      </c>
      <c r="E50" s="343"/>
      <c r="F50" s="343"/>
      <c r="G50" s="317">
        <v>0</v>
      </c>
      <c r="H50" s="344"/>
      <c r="J50" s="176"/>
    </row>
    <row r="51" spans="1:10" ht="15" customHeight="1" x14ac:dyDescent="0.35">
      <c r="A51" s="138"/>
      <c r="B51" s="491" t="s">
        <v>615</v>
      </c>
      <c r="C51" s="491"/>
      <c r="D51" s="317">
        <v>1912.27</v>
      </c>
      <c r="E51" s="343"/>
      <c r="F51" s="343"/>
      <c r="G51" s="317">
        <v>0</v>
      </c>
      <c r="H51" s="344"/>
      <c r="J51" s="176"/>
    </row>
    <row r="52" spans="1:10" ht="15" customHeight="1" x14ac:dyDescent="0.35">
      <c r="A52" s="138"/>
      <c r="B52" s="491" t="s">
        <v>616</v>
      </c>
      <c r="C52" s="491"/>
      <c r="D52" s="317">
        <v>56.31</v>
      </c>
      <c r="E52" s="343"/>
      <c r="F52" s="343"/>
      <c r="G52" s="317">
        <v>0</v>
      </c>
      <c r="H52" s="344"/>
      <c r="J52" s="176"/>
    </row>
    <row r="53" spans="1:10" ht="15" customHeight="1" x14ac:dyDescent="0.35">
      <c r="A53" s="138"/>
      <c r="B53" s="491" t="s">
        <v>617</v>
      </c>
      <c r="C53" s="491"/>
      <c r="D53" s="317">
        <v>6691.6</v>
      </c>
      <c r="E53" s="343"/>
      <c r="F53" s="343"/>
      <c r="G53" s="317">
        <v>0</v>
      </c>
      <c r="H53" s="344"/>
      <c r="J53" s="176"/>
    </row>
    <row r="54" spans="1:10" ht="15" customHeight="1" x14ac:dyDescent="0.35">
      <c r="A54" s="138"/>
      <c r="B54" s="491" t="s">
        <v>598</v>
      </c>
      <c r="C54" s="491"/>
      <c r="D54" s="317">
        <v>50579.31</v>
      </c>
      <c r="E54" s="343"/>
      <c r="F54" s="343"/>
      <c r="G54" s="317">
        <v>0</v>
      </c>
      <c r="H54" s="344"/>
      <c r="J54" s="176"/>
    </row>
    <row r="55" spans="1:10" ht="15" customHeight="1" x14ac:dyDescent="0.35">
      <c r="A55" s="138"/>
      <c r="B55" s="491" t="s">
        <v>577</v>
      </c>
      <c r="C55" s="491"/>
      <c r="D55" s="317">
        <v>540.57000000000005</v>
      </c>
      <c r="E55" s="343"/>
      <c r="F55" s="343"/>
      <c r="G55" s="317">
        <v>0</v>
      </c>
      <c r="H55" s="344"/>
      <c r="J55" s="176"/>
    </row>
    <row r="56" spans="1:10" ht="15" customHeight="1" x14ac:dyDescent="0.35">
      <c r="A56" s="138"/>
      <c r="B56" s="491" t="s">
        <v>599</v>
      </c>
      <c r="C56" s="491"/>
      <c r="D56" s="317">
        <v>1626022.77</v>
      </c>
      <c r="E56" s="343"/>
      <c r="F56" s="343"/>
      <c r="G56" s="317">
        <v>0</v>
      </c>
      <c r="H56" s="344"/>
      <c r="J56" s="176"/>
    </row>
    <row r="57" spans="1:10" ht="15" customHeight="1" x14ac:dyDescent="0.35">
      <c r="A57" s="138"/>
      <c r="B57" s="491" t="s">
        <v>633</v>
      </c>
      <c r="C57" s="491"/>
      <c r="D57" s="317">
        <v>14845.34</v>
      </c>
      <c r="E57" s="343"/>
      <c r="F57" s="343"/>
      <c r="G57" s="317">
        <v>0</v>
      </c>
      <c r="H57" s="344"/>
      <c r="J57" s="176"/>
    </row>
    <row r="58" spans="1:10" ht="15" customHeight="1" x14ac:dyDescent="0.35">
      <c r="A58" s="138"/>
      <c r="B58" s="491" t="s">
        <v>618</v>
      </c>
      <c r="C58" s="491"/>
      <c r="D58" s="317">
        <v>704856.67</v>
      </c>
      <c r="E58" s="343"/>
      <c r="F58" s="343"/>
      <c r="G58" s="317">
        <v>0</v>
      </c>
      <c r="H58" s="344"/>
      <c r="J58" s="176"/>
    </row>
    <row r="59" spans="1:10" ht="15" customHeight="1" x14ac:dyDescent="0.35">
      <c r="A59" s="138"/>
      <c r="B59" s="491" t="s">
        <v>619</v>
      </c>
      <c r="C59" s="491"/>
      <c r="D59" s="317">
        <v>491250.19</v>
      </c>
      <c r="E59" s="343"/>
      <c r="F59" s="343"/>
      <c r="G59" s="317">
        <v>0</v>
      </c>
      <c r="H59" s="344"/>
      <c r="J59" s="176"/>
    </row>
    <row r="60" spans="1:10" ht="15" customHeight="1" x14ac:dyDescent="0.35">
      <c r="A60" s="138"/>
      <c r="B60" s="491" t="s">
        <v>620</v>
      </c>
      <c r="C60" s="491"/>
      <c r="D60" s="317">
        <v>634.89</v>
      </c>
      <c r="E60" s="343"/>
      <c r="F60" s="343"/>
      <c r="G60" s="317">
        <v>0</v>
      </c>
      <c r="H60" s="344"/>
      <c r="J60" s="176"/>
    </row>
    <row r="61" spans="1:10" ht="15" customHeight="1" x14ac:dyDescent="0.35">
      <c r="A61" s="138"/>
      <c r="B61" s="491" t="s">
        <v>621</v>
      </c>
      <c r="C61" s="491"/>
      <c r="D61" s="317">
        <v>144720.51</v>
      </c>
      <c r="E61" s="343"/>
      <c r="F61" s="343"/>
      <c r="G61" s="317">
        <v>0</v>
      </c>
      <c r="H61" s="344"/>
      <c r="J61" s="176"/>
    </row>
    <row r="62" spans="1:10" ht="15" customHeight="1" x14ac:dyDescent="0.35">
      <c r="A62" s="138"/>
      <c r="B62" s="491" t="s">
        <v>600</v>
      </c>
      <c r="C62" s="491"/>
      <c r="D62" s="317">
        <v>30516.94</v>
      </c>
      <c r="E62" s="343"/>
      <c r="F62" s="343"/>
      <c r="G62" s="317">
        <v>0</v>
      </c>
      <c r="H62" s="344"/>
      <c r="J62" s="176"/>
    </row>
    <row r="63" spans="1:10" ht="15" customHeight="1" x14ac:dyDescent="0.35">
      <c r="A63" s="138"/>
      <c r="B63" s="491" t="s">
        <v>578</v>
      </c>
      <c r="C63" s="491"/>
      <c r="D63" s="317">
        <v>34477.550000000003</v>
      </c>
      <c r="E63" s="343"/>
      <c r="F63" s="343"/>
      <c r="G63" s="317">
        <v>0</v>
      </c>
      <c r="H63" s="344"/>
      <c r="J63" s="176"/>
    </row>
    <row r="64" spans="1:10" ht="15" customHeight="1" x14ac:dyDescent="0.35">
      <c r="A64" s="138"/>
      <c r="B64" s="491" t="s">
        <v>634</v>
      </c>
      <c r="C64" s="491"/>
      <c r="D64" s="317">
        <v>133020.01</v>
      </c>
      <c r="E64" s="343"/>
      <c r="F64" s="343"/>
      <c r="G64" s="317">
        <v>0</v>
      </c>
      <c r="H64" s="344"/>
      <c r="J64" s="176"/>
    </row>
    <row r="65" spans="1:10" ht="15" customHeight="1" x14ac:dyDescent="0.35">
      <c r="A65" s="138"/>
      <c r="B65" s="491" t="s">
        <v>601</v>
      </c>
      <c r="C65" s="491"/>
      <c r="D65" s="317">
        <v>3580.9</v>
      </c>
      <c r="E65" s="343"/>
      <c r="F65" s="343"/>
      <c r="G65" s="317">
        <v>0</v>
      </c>
      <c r="H65" s="344"/>
      <c r="J65" s="176"/>
    </row>
    <row r="66" spans="1:10" ht="15" customHeight="1" x14ac:dyDescent="0.35">
      <c r="A66" s="138"/>
      <c r="B66" s="491" t="s">
        <v>635</v>
      </c>
      <c r="C66" s="491"/>
      <c r="D66" s="317">
        <v>296132.08</v>
      </c>
      <c r="E66" s="343"/>
      <c r="F66" s="343"/>
      <c r="G66" s="317">
        <v>0</v>
      </c>
      <c r="H66" s="344"/>
      <c r="J66" s="176"/>
    </row>
    <row r="67" spans="1:10" ht="15" customHeight="1" x14ac:dyDescent="0.35">
      <c r="A67" s="138"/>
      <c r="B67" s="491" t="s">
        <v>579</v>
      </c>
      <c r="C67" s="491"/>
      <c r="D67" s="317">
        <v>1203.1300000000001</v>
      </c>
      <c r="E67" s="343"/>
      <c r="F67" s="343"/>
      <c r="G67" s="317">
        <v>0</v>
      </c>
      <c r="H67" s="344"/>
      <c r="J67" s="176"/>
    </row>
    <row r="68" spans="1:10" ht="15" customHeight="1" x14ac:dyDescent="0.35">
      <c r="A68" s="138"/>
      <c r="B68" s="491" t="s">
        <v>636</v>
      </c>
      <c r="C68" s="491"/>
      <c r="D68" s="317">
        <v>4323.76</v>
      </c>
      <c r="E68" s="343"/>
      <c r="F68" s="343"/>
      <c r="G68" s="317">
        <v>0</v>
      </c>
      <c r="H68" s="344"/>
      <c r="J68" s="176"/>
    </row>
    <row r="69" spans="1:10" ht="15" customHeight="1" x14ac:dyDescent="0.35">
      <c r="A69" s="138"/>
      <c r="B69" s="491" t="s">
        <v>580</v>
      </c>
      <c r="C69" s="491"/>
      <c r="D69" s="317">
        <v>1249.96</v>
      </c>
      <c r="E69" s="343"/>
      <c r="F69" s="343"/>
      <c r="G69" s="317">
        <v>0</v>
      </c>
      <c r="H69" s="344"/>
      <c r="J69" s="176"/>
    </row>
    <row r="70" spans="1:10" ht="15" customHeight="1" x14ac:dyDescent="0.35">
      <c r="A70" s="138"/>
      <c r="B70" s="491" t="s">
        <v>581</v>
      </c>
      <c r="C70" s="491"/>
      <c r="D70" s="317">
        <v>154665.88</v>
      </c>
      <c r="E70" s="343"/>
      <c r="F70" s="343"/>
      <c r="G70" s="317">
        <v>0</v>
      </c>
      <c r="H70" s="344"/>
      <c r="J70" s="176"/>
    </row>
    <row r="71" spans="1:10" ht="15" customHeight="1" x14ac:dyDescent="0.35">
      <c r="A71" s="138"/>
      <c r="B71" s="491" t="s">
        <v>582</v>
      </c>
      <c r="C71" s="491"/>
      <c r="D71" s="317">
        <v>14561.64</v>
      </c>
      <c r="E71" s="343"/>
      <c r="F71" s="343"/>
      <c r="G71" s="317">
        <v>0</v>
      </c>
      <c r="H71" s="344"/>
      <c r="J71" s="176"/>
    </row>
    <row r="72" spans="1:10" ht="15" customHeight="1" x14ac:dyDescent="0.35">
      <c r="A72" s="138"/>
      <c r="B72" s="491" t="s">
        <v>637</v>
      </c>
      <c r="C72" s="491"/>
      <c r="D72" s="317">
        <v>7.29</v>
      </c>
      <c r="E72" s="343"/>
      <c r="F72" s="343"/>
      <c r="G72" s="317">
        <v>0</v>
      </c>
      <c r="H72" s="344"/>
      <c r="J72" s="176"/>
    </row>
    <row r="73" spans="1:10" ht="15" customHeight="1" x14ac:dyDescent="0.35">
      <c r="A73" s="138"/>
      <c r="B73" s="491" t="s">
        <v>638</v>
      </c>
      <c r="C73" s="491"/>
      <c r="D73" s="317">
        <v>1321450.3799999999</v>
      </c>
      <c r="E73" s="343"/>
      <c r="F73" s="343"/>
      <c r="G73" s="317">
        <v>0</v>
      </c>
      <c r="H73" s="344"/>
      <c r="J73" s="176"/>
    </row>
    <row r="74" spans="1:10" ht="15" customHeight="1" x14ac:dyDescent="0.35">
      <c r="A74" s="138"/>
      <c r="B74" s="491" t="s">
        <v>602</v>
      </c>
      <c r="C74" s="491"/>
      <c r="D74" s="317">
        <v>7276.77</v>
      </c>
      <c r="E74" s="343"/>
      <c r="F74" s="343"/>
      <c r="G74" s="317">
        <v>0</v>
      </c>
      <c r="H74" s="344"/>
      <c r="J74" s="176"/>
    </row>
    <row r="75" spans="1:10" ht="15" customHeight="1" x14ac:dyDescent="0.35">
      <c r="A75" s="138"/>
      <c r="B75" s="491" t="s">
        <v>639</v>
      </c>
      <c r="C75" s="491"/>
      <c r="D75" s="317">
        <v>6063.6</v>
      </c>
      <c r="E75" s="343"/>
      <c r="F75" s="343"/>
      <c r="G75" s="317">
        <v>0</v>
      </c>
      <c r="H75" s="344"/>
      <c r="J75" s="176"/>
    </row>
    <row r="76" spans="1:10" ht="15" customHeight="1" x14ac:dyDescent="0.35">
      <c r="A76" s="138"/>
      <c r="B76" s="491" t="s">
        <v>640</v>
      </c>
      <c r="C76" s="491"/>
      <c r="D76" s="317">
        <v>481.38</v>
      </c>
      <c r="E76" s="343"/>
      <c r="F76" s="343"/>
      <c r="G76" s="317">
        <v>0</v>
      </c>
      <c r="H76" s="344"/>
      <c r="J76" s="176"/>
    </row>
    <row r="77" spans="1:10" ht="15" customHeight="1" x14ac:dyDescent="0.35">
      <c r="A77" s="138"/>
      <c r="B77" s="491" t="s">
        <v>603</v>
      </c>
      <c r="C77" s="491"/>
      <c r="D77" s="317">
        <v>25995.7</v>
      </c>
      <c r="E77" s="343"/>
      <c r="F77" s="343"/>
      <c r="G77" s="317">
        <v>0</v>
      </c>
      <c r="H77" s="344"/>
      <c r="J77" s="176"/>
    </row>
    <row r="78" spans="1:10" ht="15" customHeight="1" x14ac:dyDescent="0.35">
      <c r="A78" s="138"/>
      <c r="B78" s="491" t="s">
        <v>583</v>
      </c>
      <c r="C78" s="491"/>
      <c r="D78" s="317">
        <v>62789.32</v>
      </c>
      <c r="E78" s="343"/>
      <c r="F78" s="343"/>
      <c r="G78" s="317">
        <v>0</v>
      </c>
      <c r="H78" s="344"/>
      <c r="J78" s="176"/>
    </row>
    <row r="79" spans="1:10" ht="15" customHeight="1" x14ac:dyDescent="0.35">
      <c r="A79" s="138"/>
      <c r="B79" s="491" t="s">
        <v>584</v>
      </c>
      <c r="C79" s="491"/>
      <c r="D79" s="317">
        <v>244.36</v>
      </c>
      <c r="E79" s="343"/>
      <c r="F79" s="343"/>
      <c r="G79" s="317">
        <v>0</v>
      </c>
      <c r="H79" s="344"/>
      <c r="J79" s="176"/>
    </row>
    <row r="80" spans="1:10" ht="15" customHeight="1" x14ac:dyDescent="0.35">
      <c r="A80" s="138"/>
      <c r="B80" s="491" t="s">
        <v>641</v>
      </c>
      <c r="C80" s="491"/>
      <c r="D80" s="317">
        <v>117043.48</v>
      </c>
      <c r="E80" s="343"/>
      <c r="F80" s="343"/>
      <c r="G80" s="317">
        <v>0</v>
      </c>
      <c r="H80" s="344"/>
      <c r="J80" s="176"/>
    </row>
    <row r="81" spans="1:10" ht="15" customHeight="1" x14ac:dyDescent="0.35">
      <c r="A81" s="138"/>
      <c r="B81" s="491" t="s">
        <v>642</v>
      </c>
      <c r="C81" s="491"/>
      <c r="D81" s="317">
        <v>59913.87</v>
      </c>
      <c r="E81" s="343"/>
      <c r="F81" s="343"/>
      <c r="G81" s="317">
        <v>0</v>
      </c>
      <c r="H81" s="344"/>
      <c r="J81" s="176"/>
    </row>
    <row r="82" spans="1:10" ht="15" customHeight="1" x14ac:dyDescent="0.35">
      <c r="A82" s="138"/>
      <c r="B82" s="491" t="s">
        <v>622</v>
      </c>
      <c r="C82" s="491"/>
      <c r="D82" s="317">
        <v>5829.18</v>
      </c>
      <c r="E82" s="343"/>
      <c r="F82" s="343"/>
      <c r="G82" s="317">
        <v>0</v>
      </c>
      <c r="H82" s="344"/>
      <c r="J82" s="176"/>
    </row>
    <row r="83" spans="1:10" ht="15" customHeight="1" x14ac:dyDescent="0.35">
      <c r="A83" s="138"/>
      <c r="B83" s="491" t="s">
        <v>623</v>
      </c>
      <c r="C83" s="491"/>
      <c r="D83" s="317">
        <v>358668.3</v>
      </c>
      <c r="E83" s="343"/>
      <c r="F83" s="343"/>
      <c r="G83" s="317">
        <v>0</v>
      </c>
      <c r="H83" s="344"/>
      <c r="J83" s="176"/>
    </row>
    <row r="84" spans="1:10" ht="15" customHeight="1" x14ac:dyDescent="0.35">
      <c r="A84" s="138"/>
      <c r="B84" s="491" t="s">
        <v>585</v>
      </c>
      <c r="C84" s="491"/>
      <c r="D84" s="317">
        <v>58463.82</v>
      </c>
      <c r="E84" s="343"/>
      <c r="F84" s="343"/>
      <c r="G84" s="317">
        <v>0</v>
      </c>
      <c r="H84" s="344"/>
      <c r="J84" s="176"/>
    </row>
    <row r="85" spans="1:10" ht="15" customHeight="1" x14ac:dyDescent="0.35">
      <c r="A85" s="138"/>
      <c r="B85" s="491" t="s">
        <v>586</v>
      </c>
      <c r="C85" s="491"/>
      <c r="D85" s="317">
        <v>2128.83</v>
      </c>
      <c r="E85" s="343"/>
      <c r="F85" s="343"/>
      <c r="G85" s="317">
        <v>0</v>
      </c>
      <c r="H85" s="344"/>
      <c r="J85" s="176"/>
    </row>
    <row r="86" spans="1:10" ht="15" customHeight="1" x14ac:dyDescent="0.35">
      <c r="A86" s="138"/>
      <c r="B86" s="491" t="s">
        <v>670</v>
      </c>
      <c r="C86" s="491"/>
      <c r="D86" s="317">
        <v>163025.69</v>
      </c>
      <c r="E86" s="343"/>
      <c r="F86" s="343"/>
      <c r="G86" s="317">
        <v>0</v>
      </c>
      <c r="H86" s="344"/>
      <c r="J86" s="176"/>
    </row>
    <row r="87" spans="1:10" ht="15" customHeight="1" x14ac:dyDescent="0.35">
      <c r="A87" s="138"/>
      <c r="B87" s="491" t="s">
        <v>587</v>
      </c>
      <c r="C87" s="491"/>
      <c r="D87" s="317">
        <v>5265.59</v>
      </c>
      <c r="E87" s="343"/>
      <c r="F87" s="343"/>
      <c r="G87" s="317">
        <v>0</v>
      </c>
      <c r="H87" s="344"/>
      <c r="J87" s="176"/>
    </row>
    <row r="88" spans="1:10" ht="15" customHeight="1" x14ac:dyDescent="0.35">
      <c r="A88" s="138"/>
      <c r="B88" s="491" t="s">
        <v>588</v>
      </c>
      <c r="C88" s="491"/>
      <c r="D88" s="317">
        <v>808011.24</v>
      </c>
      <c r="E88" s="343"/>
      <c r="F88" s="343"/>
      <c r="G88" s="317">
        <v>0</v>
      </c>
      <c r="H88" s="344"/>
      <c r="J88" s="176"/>
    </row>
    <row r="89" spans="1:10" ht="15" customHeight="1" x14ac:dyDescent="0.35">
      <c r="A89" s="138"/>
      <c r="B89" s="491" t="s">
        <v>643</v>
      </c>
      <c r="C89" s="491"/>
      <c r="D89" s="317">
        <v>768.66</v>
      </c>
      <c r="E89" s="343"/>
      <c r="F89" s="343"/>
      <c r="G89" s="317">
        <v>0</v>
      </c>
      <c r="H89" s="344"/>
      <c r="J89" s="176"/>
    </row>
    <row r="90" spans="1:10" ht="15" customHeight="1" x14ac:dyDescent="0.35">
      <c r="A90" s="138"/>
      <c r="B90" s="491" t="s">
        <v>644</v>
      </c>
      <c r="C90" s="491"/>
      <c r="D90" s="317">
        <v>1026</v>
      </c>
      <c r="E90" s="343"/>
      <c r="F90" s="343"/>
      <c r="G90" s="317">
        <v>0</v>
      </c>
      <c r="H90" s="344"/>
      <c r="J90" s="176"/>
    </row>
    <row r="91" spans="1:10" ht="15" customHeight="1" x14ac:dyDescent="0.35">
      <c r="A91" s="138"/>
      <c r="B91" s="491" t="s">
        <v>624</v>
      </c>
      <c r="C91" s="491"/>
      <c r="D91" s="317">
        <v>55475.57</v>
      </c>
      <c r="E91" s="343"/>
      <c r="F91" s="343"/>
      <c r="G91" s="317">
        <v>0</v>
      </c>
      <c r="H91" s="344"/>
      <c r="J91" s="176"/>
    </row>
    <row r="92" spans="1:10" ht="15" customHeight="1" x14ac:dyDescent="0.35">
      <c r="A92" s="138"/>
      <c r="B92" s="491" t="s">
        <v>589</v>
      </c>
      <c r="C92" s="491"/>
      <c r="D92" s="317">
        <v>602.41999999999996</v>
      </c>
      <c r="E92" s="343"/>
      <c r="F92" s="343"/>
      <c r="G92" s="317">
        <v>0</v>
      </c>
      <c r="H92" s="344"/>
      <c r="J92" s="176"/>
    </row>
    <row r="93" spans="1:10" ht="15" customHeight="1" x14ac:dyDescent="0.35">
      <c r="A93" s="138"/>
      <c r="B93" s="491" t="s">
        <v>625</v>
      </c>
      <c r="C93" s="491"/>
      <c r="D93" s="317">
        <v>87.97</v>
      </c>
      <c r="E93" s="343"/>
      <c r="F93" s="343"/>
      <c r="G93" s="317">
        <v>0</v>
      </c>
      <c r="H93" s="344"/>
      <c r="J93" s="176"/>
    </row>
    <row r="94" spans="1:10" ht="15" customHeight="1" x14ac:dyDescent="0.35">
      <c r="A94" s="138"/>
      <c r="B94" s="491" t="s">
        <v>590</v>
      </c>
      <c r="C94" s="491"/>
      <c r="D94" s="317">
        <v>70962.37</v>
      </c>
      <c r="E94" s="343"/>
      <c r="F94" s="343"/>
      <c r="G94" s="317">
        <v>0</v>
      </c>
      <c r="H94" s="344"/>
      <c r="J94" s="176"/>
    </row>
    <row r="95" spans="1:10" ht="15" customHeight="1" x14ac:dyDescent="0.35">
      <c r="A95" s="138"/>
      <c r="B95" s="491" t="s">
        <v>591</v>
      </c>
      <c r="C95" s="491"/>
      <c r="D95" s="317">
        <v>7970.17</v>
      </c>
      <c r="E95" s="343"/>
      <c r="F95" s="343"/>
      <c r="G95" s="317">
        <v>0</v>
      </c>
      <c r="H95" s="344"/>
      <c r="J95" s="176"/>
    </row>
    <row r="96" spans="1:10" ht="15" customHeight="1" x14ac:dyDescent="0.35">
      <c r="A96" s="138"/>
      <c r="B96" s="491" t="s">
        <v>604</v>
      </c>
      <c r="C96" s="491"/>
      <c r="D96" s="317">
        <v>7522.28</v>
      </c>
      <c r="E96" s="343"/>
      <c r="F96" s="343"/>
      <c r="G96" s="317">
        <v>0</v>
      </c>
      <c r="H96" s="344"/>
      <c r="J96" s="176"/>
    </row>
    <row r="97" spans="1:10" ht="15" customHeight="1" x14ac:dyDescent="0.35">
      <c r="A97" s="138"/>
      <c r="B97" s="491" t="s">
        <v>592</v>
      </c>
      <c r="C97" s="491"/>
      <c r="D97" s="317">
        <v>13607.37</v>
      </c>
      <c r="E97" s="343"/>
      <c r="F97" s="343"/>
      <c r="G97" s="317">
        <v>0</v>
      </c>
      <c r="H97" s="344"/>
      <c r="J97" s="176"/>
    </row>
    <row r="98" spans="1:10" ht="15" customHeight="1" x14ac:dyDescent="0.35">
      <c r="A98" s="138"/>
      <c r="B98" s="491" t="s">
        <v>626</v>
      </c>
      <c r="C98" s="491"/>
      <c r="D98" s="317">
        <v>34152.78</v>
      </c>
      <c r="E98" s="343"/>
      <c r="F98" s="343"/>
      <c r="G98" s="317">
        <v>0</v>
      </c>
      <c r="H98" s="344"/>
      <c r="J98" s="176"/>
    </row>
    <row r="99" spans="1:10" ht="15" customHeight="1" x14ac:dyDescent="0.35">
      <c r="A99" s="138"/>
      <c r="B99" s="491" t="s">
        <v>605</v>
      </c>
      <c r="C99" s="491"/>
      <c r="D99" s="317">
        <v>91988.26</v>
      </c>
      <c r="E99" s="343"/>
      <c r="F99" s="343"/>
      <c r="G99" s="317">
        <v>0</v>
      </c>
      <c r="H99" s="344"/>
      <c r="J99" s="176"/>
    </row>
    <row r="100" spans="1:10" ht="15" customHeight="1" x14ac:dyDescent="0.35">
      <c r="A100" s="138"/>
      <c r="B100" s="491" t="s">
        <v>606</v>
      </c>
      <c r="C100" s="491"/>
      <c r="D100" s="317">
        <v>4551.79</v>
      </c>
      <c r="E100" s="343"/>
      <c r="F100" s="343"/>
      <c r="G100" s="317">
        <v>0</v>
      </c>
      <c r="H100" s="344"/>
      <c r="J100" s="176"/>
    </row>
    <row r="101" spans="1:10" ht="15" customHeight="1" x14ac:dyDescent="0.35">
      <c r="A101" s="138"/>
      <c r="B101" s="491" t="s">
        <v>645</v>
      </c>
      <c r="C101" s="491"/>
      <c r="D101" s="317">
        <v>802.92</v>
      </c>
      <c r="E101" s="343"/>
      <c r="F101" s="343"/>
      <c r="G101" s="317">
        <v>0</v>
      </c>
      <c r="H101" s="344"/>
      <c r="J101" s="176"/>
    </row>
    <row r="102" spans="1:10" ht="15" customHeight="1" x14ac:dyDescent="0.35">
      <c r="A102" s="138"/>
      <c r="B102" s="491" t="s">
        <v>671</v>
      </c>
      <c r="C102" s="491"/>
      <c r="D102" s="317">
        <v>118682.81</v>
      </c>
      <c r="E102" s="343"/>
      <c r="F102" s="343"/>
      <c r="G102" s="317">
        <v>0</v>
      </c>
      <c r="H102" s="344"/>
      <c r="J102" s="176"/>
    </row>
    <row r="103" spans="1:10" ht="15" customHeight="1" x14ac:dyDescent="0.35">
      <c r="A103" s="138"/>
      <c r="B103" s="491" t="s">
        <v>627</v>
      </c>
      <c r="C103" s="491"/>
      <c r="D103" s="317">
        <v>15109.37</v>
      </c>
      <c r="E103" s="343"/>
      <c r="F103" s="343"/>
      <c r="G103" s="317">
        <v>0</v>
      </c>
      <c r="H103" s="344"/>
      <c r="J103" s="176"/>
    </row>
    <row r="104" spans="1:10" ht="15" customHeight="1" x14ac:dyDescent="0.35">
      <c r="A104" s="138"/>
      <c r="B104" s="491" t="s">
        <v>593</v>
      </c>
      <c r="C104" s="491"/>
      <c r="D104" s="317">
        <v>3832.32</v>
      </c>
      <c r="E104" s="343"/>
      <c r="F104" s="343"/>
      <c r="G104" s="317">
        <v>0</v>
      </c>
      <c r="H104" s="344"/>
      <c r="J104" s="176"/>
    </row>
    <row r="105" spans="1:10" ht="15" customHeight="1" x14ac:dyDescent="0.35">
      <c r="A105" s="138"/>
      <c r="B105" s="491" t="s">
        <v>628</v>
      </c>
      <c r="C105" s="491"/>
      <c r="D105" s="317">
        <v>3868.67</v>
      </c>
      <c r="E105" s="343"/>
      <c r="F105" s="343"/>
      <c r="G105" s="317">
        <v>0</v>
      </c>
      <c r="H105" s="344"/>
      <c r="J105" s="176"/>
    </row>
    <row r="106" spans="1:10" ht="15" customHeight="1" x14ac:dyDescent="0.35">
      <c r="A106" s="138"/>
      <c r="B106" s="491" t="s">
        <v>646</v>
      </c>
      <c r="C106" s="491"/>
      <c r="D106" s="317">
        <v>86912.45</v>
      </c>
      <c r="E106" s="343"/>
      <c r="F106" s="343"/>
      <c r="G106" s="317">
        <v>0</v>
      </c>
      <c r="H106" s="344"/>
      <c r="J106" s="176"/>
    </row>
    <row r="107" spans="1:10" ht="15" customHeight="1" x14ac:dyDescent="0.35">
      <c r="A107" s="138"/>
      <c r="B107" s="491" t="s">
        <v>607</v>
      </c>
      <c r="C107" s="491"/>
      <c r="D107" s="317">
        <v>25.02</v>
      </c>
      <c r="E107" s="343"/>
      <c r="F107" s="343"/>
      <c r="G107" s="317">
        <v>0</v>
      </c>
      <c r="H107" s="344"/>
      <c r="J107" s="176"/>
    </row>
    <row r="108" spans="1:10" ht="15" customHeight="1" x14ac:dyDescent="0.35">
      <c r="A108" s="138"/>
      <c r="B108" s="491" t="s">
        <v>647</v>
      </c>
      <c r="C108" s="491"/>
      <c r="D108" s="317">
        <v>38417.81</v>
      </c>
      <c r="E108" s="343"/>
      <c r="F108" s="343"/>
      <c r="G108" s="317">
        <v>0</v>
      </c>
      <c r="H108" s="344"/>
      <c r="J108" s="176"/>
    </row>
    <row r="109" spans="1:10" ht="15" customHeight="1" x14ac:dyDescent="0.35">
      <c r="A109" s="138"/>
      <c r="B109" s="491" t="s">
        <v>608</v>
      </c>
      <c r="C109" s="491"/>
      <c r="D109" s="317">
        <v>76242.69</v>
      </c>
      <c r="E109" s="343"/>
      <c r="F109" s="343"/>
      <c r="G109" s="317">
        <v>0</v>
      </c>
      <c r="H109" s="344"/>
      <c r="J109" s="176"/>
    </row>
    <row r="110" spans="1:10" ht="15" customHeight="1" x14ac:dyDescent="0.35">
      <c r="A110" s="138"/>
      <c r="B110" s="491" t="s">
        <v>648</v>
      </c>
      <c r="C110" s="491"/>
      <c r="D110" s="317">
        <v>138616.07</v>
      </c>
      <c r="E110" s="343"/>
      <c r="F110" s="343"/>
      <c r="G110" s="317">
        <v>0</v>
      </c>
      <c r="H110" s="344"/>
      <c r="J110" s="176"/>
    </row>
    <row r="111" spans="1:10" ht="15" customHeight="1" x14ac:dyDescent="0.35">
      <c r="A111" s="138"/>
      <c r="B111" s="491" t="s">
        <v>649</v>
      </c>
      <c r="C111" s="491"/>
      <c r="D111" s="317">
        <v>71068.37</v>
      </c>
      <c r="E111" s="343"/>
      <c r="F111" s="343"/>
      <c r="G111" s="317">
        <v>0</v>
      </c>
      <c r="H111" s="344"/>
      <c r="J111" s="176"/>
    </row>
    <row r="112" spans="1:10" ht="15" customHeight="1" x14ac:dyDescent="0.35">
      <c r="A112" s="138"/>
      <c r="B112" s="491" t="s">
        <v>594</v>
      </c>
      <c r="C112" s="491"/>
      <c r="D112" s="317">
        <v>114.04</v>
      </c>
      <c r="E112" s="343"/>
      <c r="F112" s="343"/>
      <c r="G112" s="317">
        <v>0</v>
      </c>
      <c r="H112" s="344"/>
      <c r="J112" s="176"/>
    </row>
    <row r="113" spans="1:10" ht="15" customHeight="1" x14ac:dyDescent="0.35">
      <c r="A113" s="138"/>
      <c r="B113" s="491" t="s">
        <v>629</v>
      </c>
      <c r="C113" s="491"/>
      <c r="D113" s="317">
        <v>7334.59</v>
      </c>
      <c r="E113" s="343"/>
      <c r="F113" s="343"/>
      <c r="G113" s="317">
        <v>0</v>
      </c>
      <c r="H113" s="344"/>
      <c r="J113" s="176"/>
    </row>
    <row r="114" spans="1:10" ht="15" customHeight="1" x14ac:dyDescent="0.35">
      <c r="A114" s="138"/>
      <c r="B114" s="491" t="s">
        <v>609</v>
      </c>
      <c r="C114" s="491"/>
      <c r="D114" s="317">
        <v>487.79</v>
      </c>
      <c r="E114" s="343"/>
      <c r="F114" s="343"/>
      <c r="G114" s="317">
        <v>0</v>
      </c>
      <c r="H114" s="344"/>
      <c r="J114" s="176"/>
    </row>
    <row r="115" spans="1:10" ht="15" customHeight="1" x14ac:dyDescent="0.35">
      <c r="A115" s="138"/>
      <c r="B115" s="491" t="s">
        <v>650</v>
      </c>
      <c r="C115" s="491"/>
      <c r="D115" s="317">
        <v>917824.16</v>
      </c>
      <c r="E115" s="343"/>
      <c r="F115" s="343"/>
      <c r="G115" s="317">
        <v>0</v>
      </c>
      <c r="H115" s="344"/>
      <c r="J115" s="176"/>
    </row>
    <row r="116" spans="1:10" ht="15" customHeight="1" x14ac:dyDescent="0.35">
      <c r="A116" s="138"/>
      <c r="B116" s="491" t="s">
        <v>610</v>
      </c>
      <c r="C116" s="491"/>
      <c r="D116" s="317">
        <v>16314.88</v>
      </c>
      <c r="E116" s="343"/>
      <c r="F116" s="343"/>
      <c r="G116" s="317">
        <v>0</v>
      </c>
      <c r="H116" s="344"/>
      <c r="J116" s="176"/>
    </row>
    <row r="117" spans="1:10" ht="15" customHeight="1" x14ac:dyDescent="0.35">
      <c r="A117" s="138"/>
      <c r="B117" s="491" t="s">
        <v>651</v>
      </c>
      <c r="C117" s="491"/>
      <c r="D117" s="317">
        <v>8272.9</v>
      </c>
      <c r="E117" s="343"/>
      <c r="F117" s="343"/>
      <c r="G117" s="317">
        <v>0</v>
      </c>
      <c r="H117" s="344"/>
      <c r="J117" s="176"/>
    </row>
    <row r="118" spans="1:10" ht="15" customHeight="1" x14ac:dyDescent="0.35">
      <c r="A118" s="138"/>
      <c r="B118" s="491" t="s">
        <v>630</v>
      </c>
      <c r="C118" s="491"/>
      <c r="D118" s="317">
        <v>120645.34</v>
      </c>
      <c r="E118" s="343"/>
      <c r="F118" s="343"/>
      <c r="G118" s="317">
        <v>0</v>
      </c>
      <c r="H118" s="344"/>
      <c r="J118" s="176"/>
    </row>
    <row r="119" spans="1:10" ht="15" customHeight="1" x14ac:dyDescent="0.35">
      <c r="A119" s="138"/>
      <c r="B119" s="491" t="s">
        <v>611</v>
      </c>
      <c r="C119" s="491"/>
      <c r="D119" s="317">
        <v>13632.22</v>
      </c>
      <c r="E119" s="343"/>
      <c r="F119" s="343"/>
      <c r="G119" s="317">
        <v>0</v>
      </c>
      <c r="H119" s="344"/>
      <c r="J119" s="176"/>
    </row>
    <row r="120" spans="1:10" ht="15" customHeight="1" x14ac:dyDescent="0.35">
      <c r="A120" s="138"/>
      <c r="B120" s="491" t="s">
        <v>652</v>
      </c>
      <c r="C120" s="491"/>
      <c r="D120" s="317">
        <v>7323.44</v>
      </c>
      <c r="E120" s="343"/>
      <c r="F120" s="343"/>
      <c r="G120" s="317">
        <v>0</v>
      </c>
      <c r="H120" s="344"/>
      <c r="J120" s="176"/>
    </row>
    <row r="121" spans="1:10" ht="15" customHeight="1" x14ac:dyDescent="0.35">
      <c r="A121" s="138"/>
      <c r="B121" s="491" t="s">
        <v>653</v>
      </c>
      <c r="C121" s="491"/>
      <c r="D121" s="317">
        <v>8227.2999999999993</v>
      </c>
      <c r="E121" s="343"/>
      <c r="F121" s="343"/>
      <c r="G121" s="317">
        <v>0</v>
      </c>
      <c r="H121" s="344"/>
      <c r="J121" s="176"/>
    </row>
    <row r="122" spans="1:10" ht="15" customHeight="1" x14ac:dyDescent="0.35">
      <c r="A122" s="138"/>
      <c r="B122" s="491" t="s">
        <v>654</v>
      </c>
      <c r="C122" s="491"/>
      <c r="D122" s="317">
        <v>192969.91</v>
      </c>
      <c r="E122" s="343"/>
      <c r="F122" s="343"/>
      <c r="G122" s="317">
        <v>0</v>
      </c>
      <c r="H122" s="344"/>
      <c r="J122" s="176"/>
    </row>
    <row r="123" spans="1:10" ht="15" customHeight="1" x14ac:dyDescent="0.35">
      <c r="A123" s="138"/>
      <c r="B123" s="491" t="s">
        <v>595</v>
      </c>
      <c r="C123" s="491"/>
      <c r="D123" s="317">
        <v>4776.6000000000004</v>
      </c>
      <c r="E123" s="343"/>
      <c r="F123" s="343"/>
      <c r="G123" s="317">
        <v>0</v>
      </c>
      <c r="H123" s="344"/>
      <c r="J123" s="176"/>
    </row>
    <row r="124" spans="1:10" ht="15" customHeight="1" x14ac:dyDescent="0.35">
      <c r="A124" s="138"/>
      <c r="B124" s="491" t="s">
        <v>668</v>
      </c>
      <c r="C124" s="491"/>
      <c r="D124" s="317">
        <v>944019.85</v>
      </c>
      <c r="E124" s="343"/>
      <c r="F124" s="343"/>
      <c r="G124" s="317">
        <v>0</v>
      </c>
      <c r="H124" s="344"/>
      <c r="J124" s="176"/>
    </row>
    <row r="125" spans="1:10" ht="15" customHeight="1" x14ac:dyDescent="0.35">
      <c r="A125" s="138"/>
      <c r="B125" s="491" t="s">
        <v>669</v>
      </c>
      <c r="C125" s="491"/>
      <c r="D125" s="317">
        <v>1043782.93</v>
      </c>
      <c r="E125" s="343"/>
      <c r="F125" s="343"/>
      <c r="G125" s="317">
        <v>0</v>
      </c>
      <c r="H125" s="344"/>
      <c r="J125" s="176"/>
    </row>
    <row r="126" spans="1:10" ht="15" customHeight="1" x14ac:dyDescent="0.35">
      <c r="A126" s="138"/>
      <c r="B126" s="457"/>
      <c r="C126" s="458"/>
      <c r="D126" s="317"/>
      <c r="E126" s="343"/>
      <c r="F126" s="343"/>
      <c r="G126" s="317"/>
      <c r="H126" s="344"/>
      <c r="J126" s="176"/>
    </row>
    <row r="127" spans="1:10" ht="15" customHeight="1" x14ac:dyDescent="0.35">
      <c r="A127" s="138"/>
      <c r="B127" s="457"/>
      <c r="C127" s="458"/>
      <c r="D127" s="317"/>
      <c r="E127" s="343"/>
      <c r="F127" s="343"/>
      <c r="G127" s="317"/>
      <c r="H127" s="344"/>
      <c r="J127" s="176"/>
    </row>
    <row r="128" spans="1:10" ht="15" customHeight="1" x14ac:dyDescent="0.35">
      <c r="A128" s="138"/>
      <c r="B128" s="457"/>
      <c r="C128" s="458"/>
      <c r="D128" s="317"/>
      <c r="E128" s="343"/>
      <c r="F128" s="343"/>
      <c r="G128" s="317"/>
      <c r="H128" s="344"/>
      <c r="J128" s="176"/>
    </row>
    <row r="129" spans="1:10" ht="15" customHeight="1" x14ac:dyDescent="0.35">
      <c r="A129" s="138"/>
      <c r="B129" s="457"/>
      <c r="C129" s="458"/>
      <c r="D129" s="317"/>
      <c r="E129" s="343"/>
      <c r="F129" s="343"/>
      <c r="G129" s="317"/>
      <c r="H129" s="344"/>
      <c r="J129" s="176"/>
    </row>
    <row r="130" spans="1:10" ht="15" customHeight="1" x14ac:dyDescent="0.35">
      <c r="A130" s="138"/>
      <c r="B130" s="449"/>
      <c r="C130" s="449"/>
      <c r="D130" s="317"/>
      <c r="E130" s="343"/>
      <c r="F130" s="343"/>
      <c r="G130" s="317"/>
      <c r="H130" s="344"/>
      <c r="J130" s="176"/>
    </row>
    <row r="131" spans="1:10" ht="15" customHeight="1" x14ac:dyDescent="0.35">
      <c r="A131" s="138"/>
      <c r="B131" s="449"/>
      <c r="C131" s="449"/>
      <c r="D131" s="317"/>
      <c r="E131" s="343"/>
      <c r="F131" s="343"/>
      <c r="G131" s="317"/>
      <c r="H131" s="344"/>
      <c r="J131" s="176"/>
    </row>
    <row r="132" spans="1:10" ht="15" customHeight="1" x14ac:dyDescent="0.35">
      <c r="A132" s="138"/>
      <c r="B132" s="449"/>
      <c r="C132" s="449"/>
      <c r="D132" s="317"/>
      <c r="E132" s="343"/>
      <c r="F132" s="343"/>
      <c r="G132" s="317"/>
      <c r="H132" s="344"/>
      <c r="J132" s="176"/>
    </row>
    <row r="133" spans="1:10" ht="15" customHeight="1" x14ac:dyDescent="0.35">
      <c r="A133" s="138"/>
      <c r="B133" s="449"/>
      <c r="C133" s="449"/>
      <c r="D133" s="317"/>
      <c r="E133" s="343"/>
      <c r="F133" s="343"/>
      <c r="G133" s="317"/>
      <c r="H133" s="344"/>
      <c r="J133" s="176"/>
    </row>
    <row r="134" spans="1:10" x14ac:dyDescent="0.35">
      <c r="A134" s="138"/>
      <c r="B134" s="449"/>
      <c r="C134" s="449"/>
      <c r="D134" s="318"/>
      <c r="E134" s="318"/>
      <c r="F134" s="345"/>
      <c r="G134" s="321"/>
      <c r="H134" s="322"/>
      <c r="J134" s="240"/>
    </row>
    <row r="135" spans="1:10" ht="22.15" customHeight="1" x14ac:dyDescent="0.35">
      <c r="A135" s="138"/>
      <c r="B135" s="113" t="s">
        <v>288</v>
      </c>
      <c r="C135" s="146"/>
      <c r="D135" s="177"/>
      <c r="E135" s="177"/>
      <c r="F135" s="177"/>
      <c r="G135" s="178"/>
      <c r="H135" s="179"/>
      <c r="J135" s="240"/>
    </row>
    <row r="136" spans="1:10" x14ac:dyDescent="0.35">
      <c r="A136" s="138"/>
      <c r="B136" s="449" t="s">
        <v>668</v>
      </c>
      <c r="C136" s="449"/>
      <c r="D136" s="318">
        <v>211472.31</v>
      </c>
      <c r="E136" s="318"/>
      <c r="F136" s="318"/>
      <c r="G136" s="321">
        <v>0</v>
      </c>
      <c r="H136" s="322"/>
      <c r="J136" s="240"/>
    </row>
    <row r="137" spans="1:10" x14ac:dyDescent="0.35">
      <c r="A137" s="138"/>
      <c r="B137" s="457" t="s">
        <v>669</v>
      </c>
      <c r="C137" s="458"/>
      <c r="D137" s="318">
        <v>32838.21</v>
      </c>
      <c r="E137" s="318"/>
      <c r="F137" s="318"/>
      <c r="G137" s="321">
        <v>0</v>
      </c>
      <c r="H137" s="322"/>
      <c r="J137" s="240"/>
    </row>
    <row r="138" spans="1:10" x14ac:dyDescent="0.35">
      <c r="A138" s="138"/>
      <c r="B138" s="457"/>
      <c r="C138" s="458"/>
      <c r="D138" s="318"/>
      <c r="E138" s="318"/>
      <c r="F138" s="318"/>
      <c r="G138" s="321"/>
      <c r="H138" s="322"/>
      <c r="J138" s="240"/>
    </row>
    <row r="139" spans="1:10" x14ac:dyDescent="0.35">
      <c r="A139" s="138"/>
      <c r="B139" s="457"/>
      <c r="C139" s="458"/>
      <c r="D139" s="318"/>
      <c r="E139" s="318"/>
      <c r="F139" s="318"/>
      <c r="G139" s="321"/>
      <c r="H139" s="322"/>
      <c r="J139" s="240"/>
    </row>
    <row r="140" spans="1:10" x14ac:dyDescent="0.35">
      <c r="A140" s="138"/>
      <c r="B140" s="452" t="s">
        <v>153</v>
      </c>
      <c r="C140" s="454"/>
      <c r="D140" s="318"/>
      <c r="E140" s="318"/>
      <c r="F140" s="318"/>
      <c r="G140" s="321"/>
      <c r="H140" s="322"/>
      <c r="J140" s="240"/>
    </row>
    <row r="141" spans="1:10" x14ac:dyDescent="0.35">
      <c r="A141" s="138"/>
      <c r="B141" s="449"/>
      <c r="C141" s="449"/>
      <c r="D141" s="318"/>
      <c r="E141" s="318"/>
      <c r="F141" s="318"/>
      <c r="G141" s="321"/>
      <c r="H141" s="322"/>
      <c r="J141" s="240"/>
    </row>
    <row r="142" spans="1:10" x14ac:dyDescent="0.35">
      <c r="A142" s="138"/>
      <c r="B142" s="180"/>
      <c r="C142" s="153"/>
      <c r="D142" s="181">
        <f>SUM(D43:D141)</f>
        <v>11597843.120000003</v>
      </c>
      <c r="E142" s="182">
        <f>SUM(E43:E141)</f>
        <v>0</v>
      </c>
      <c r="F142" s="182">
        <f>SUM(F43:F141)</f>
        <v>0</v>
      </c>
      <c r="G142" s="181">
        <f>SUM(G43:G141)</f>
        <v>0</v>
      </c>
      <c r="H142" s="183">
        <f>SUM(H43:H141)</f>
        <v>0</v>
      </c>
      <c r="J142" s="240"/>
    </row>
    <row r="143" spans="1:10" x14ac:dyDescent="0.35">
      <c r="A143" s="95" t="s">
        <v>131</v>
      </c>
      <c r="B143" s="100" t="s">
        <v>297</v>
      </c>
      <c r="C143" s="153"/>
      <c r="D143" s="184"/>
      <c r="E143" s="184"/>
      <c r="F143" s="184"/>
      <c r="G143" s="178"/>
      <c r="H143" s="179"/>
      <c r="J143" s="240"/>
    </row>
    <row r="144" spans="1:10" x14ac:dyDescent="0.35">
      <c r="A144" s="138"/>
      <c r="B144" s="97"/>
      <c r="C144" s="97" t="s">
        <v>283</v>
      </c>
      <c r="D144" s="181">
        <f>D142</f>
        <v>11597843.120000003</v>
      </c>
      <c r="E144" s="182">
        <f t="shared" ref="E144:H144" si="0">E142</f>
        <v>0</v>
      </c>
      <c r="F144" s="182">
        <f t="shared" si="0"/>
        <v>0</v>
      </c>
      <c r="G144" s="181">
        <f t="shared" si="0"/>
        <v>0</v>
      </c>
      <c r="H144" s="187">
        <f t="shared" si="0"/>
        <v>0</v>
      </c>
      <c r="J144" s="240"/>
    </row>
    <row r="145" spans="1:10" x14ac:dyDescent="0.35">
      <c r="A145" s="138"/>
      <c r="B145" s="97"/>
      <c r="C145" s="97" t="s">
        <v>284</v>
      </c>
      <c r="D145" s="97"/>
      <c r="E145" s="117">
        <f>E144/D144</f>
        <v>0</v>
      </c>
      <c r="F145" s="117">
        <f>F144/D144</f>
        <v>0</v>
      </c>
      <c r="G145" s="117">
        <f>G144/D144</f>
        <v>0</v>
      </c>
      <c r="H145" s="188">
        <f>H144/D144</f>
        <v>0</v>
      </c>
      <c r="J145" s="240"/>
    </row>
    <row r="146" spans="1:10" x14ac:dyDescent="0.35">
      <c r="A146" s="138"/>
      <c r="B146" s="97"/>
      <c r="C146" s="189" t="s">
        <v>298</v>
      </c>
      <c r="D146" s="97"/>
      <c r="E146" s="118" t="str">
        <f>IF(E145&gt;=(2/3),"Yes","No")</f>
        <v>No</v>
      </c>
      <c r="F146" s="118" t="str">
        <f>IF(F145&gt;=(2/3),"Yes","No")</f>
        <v>No</v>
      </c>
      <c r="G146" s="118" t="str">
        <f>IF(G145&gt;=(2/3),"Yes","No")</f>
        <v>No</v>
      </c>
      <c r="H146" s="190" t="str">
        <f>IF(H145&gt;=(2/3),"Yes","No")</f>
        <v>No</v>
      </c>
      <c r="J146" s="240"/>
    </row>
    <row r="147" spans="1:10" x14ac:dyDescent="0.35">
      <c r="A147" s="138"/>
      <c r="B147" s="108"/>
      <c r="C147" s="108"/>
      <c r="D147" s="108"/>
      <c r="E147" s="191" t="str">
        <f>IF(E146="No", "Note A", "Note B")</f>
        <v>Note A</v>
      </c>
      <c r="F147" s="191" t="str">
        <f>IF(F146="No", "Note A", "Note B")</f>
        <v>Note A</v>
      </c>
      <c r="G147" s="191" t="str">
        <f>IF(G146="No", "Note A", "Note B")</f>
        <v>Note A</v>
      </c>
      <c r="H147" s="192" t="str">
        <f>IF(H146="No", "Note A", "Note B")</f>
        <v>Note A</v>
      </c>
      <c r="J147" s="240"/>
    </row>
    <row r="148" spans="1:10" x14ac:dyDescent="0.35">
      <c r="A148" s="174" t="s">
        <v>463</v>
      </c>
      <c r="B148" s="97"/>
      <c r="C148" s="97"/>
      <c r="D148" s="193"/>
      <c r="E148" s="193"/>
      <c r="F148" s="193"/>
      <c r="G148" s="193"/>
      <c r="H148" s="98"/>
      <c r="J148" s="176"/>
    </row>
    <row r="149" spans="1:10" x14ac:dyDescent="0.35">
      <c r="A149" s="138"/>
      <c r="B149" s="113" t="s">
        <v>287</v>
      </c>
      <c r="C149" s="103"/>
      <c r="D149" s="103"/>
      <c r="E149" s="103"/>
      <c r="F149" s="103"/>
      <c r="G149" s="103"/>
      <c r="H149" s="171"/>
      <c r="J149" s="176"/>
    </row>
    <row r="150" spans="1:10" x14ac:dyDescent="0.35">
      <c r="A150" s="138"/>
      <c r="B150" s="449"/>
      <c r="C150" s="449"/>
      <c r="D150" s="317"/>
      <c r="E150" s="318"/>
      <c r="F150" s="318"/>
      <c r="G150" s="319"/>
      <c r="H150" s="344"/>
      <c r="J150" s="240"/>
    </row>
    <row r="151" spans="1:10" x14ac:dyDescent="0.35">
      <c r="A151" s="138"/>
      <c r="B151" s="457"/>
      <c r="C151" s="458"/>
      <c r="D151" s="317"/>
      <c r="E151" s="318"/>
      <c r="F151" s="318"/>
      <c r="G151" s="319"/>
      <c r="H151" s="344"/>
      <c r="J151" s="240"/>
    </row>
    <row r="152" spans="1:10" x14ac:dyDescent="0.35">
      <c r="A152" s="138"/>
      <c r="B152" s="457"/>
      <c r="C152" s="458"/>
      <c r="D152" s="317"/>
      <c r="E152" s="318"/>
      <c r="F152" s="318"/>
      <c r="G152" s="319"/>
      <c r="H152" s="344"/>
      <c r="J152" s="240"/>
    </row>
    <row r="153" spans="1:10" x14ac:dyDescent="0.35">
      <c r="A153" s="138"/>
      <c r="B153" s="457"/>
      <c r="C153" s="458"/>
      <c r="D153" s="317"/>
      <c r="E153" s="318"/>
      <c r="F153" s="318"/>
      <c r="G153" s="319"/>
      <c r="H153" s="344"/>
      <c r="J153" s="240"/>
    </row>
    <row r="154" spans="1:10" x14ac:dyDescent="0.35">
      <c r="A154" s="138"/>
      <c r="B154" s="452" t="s">
        <v>153</v>
      </c>
      <c r="C154" s="454"/>
      <c r="D154" s="317"/>
      <c r="E154" s="318"/>
      <c r="F154" s="318"/>
      <c r="G154" s="319"/>
      <c r="H154" s="344"/>
      <c r="J154" s="240"/>
    </row>
    <row r="155" spans="1:10" x14ac:dyDescent="0.35">
      <c r="A155" s="138"/>
      <c r="B155" s="449"/>
      <c r="C155" s="449"/>
      <c r="D155" s="318"/>
      <c r="E155" s="318"/>
      <c r="F155" s="318"/>
      <c r="G155" s="321"/>
      <c r="H155" s="322"/>
      <c r="J155" s="240"/>
    </row>
    <row r="156" spans="1:10" x14ac:dyDescent="0.35">
      <c r="A156" s="138"/>
      <c r="B156" s="113" t="s">
        <v>288</v>
      </c>
      <c r="C156" s="146"/>
      <c r="D156" s="177"/>
      <c r="E156" s="177"/>
      <c r="F156" s="177"/>
      <c r="G156" s="178"/>
      <c r="H156" s="179"/>
      <c r="J156" s="240"/>
    </row>
    <row r="157" spans="1:10" x14ac:dyDescent="0.35">
      <c r="A157" s="138"/>
      <c r="B157" s="449"/>
      <c r="C157" s="449"/>
      <c r="D157" s="318"/>
      <c r="E157" s="318"/>
      <c r="F157" s="318"/>
      <c r="G157" s="321"/>
      <c r="H157" s="322"/>
      <c r="J157" s="240"/>
    </row>
    <row r="158" spans="1:10" x14ac:dyDescent="0.35">
      <c r="A158" s="138"/>
      <c r="B158" s="457"/>
      <c r="C158" s="458"/>
      <c r="D158" s="318"/>
      <c r="E158" s="318"/>
      <c r="F158" s="318"/>
      <c r="G158" s="321"/>
      <c r="H158" s="322"/>
      <c r="J158" s="240"/>
    </row>
    <row r="159" spans="1:10" x14ac:dyDescent="0.35">
      <c r="A159" s="138"/>
      <c r="B159" s="457"/>
      <c r="C159" s="458"/>
      <c r="D159" s="318"/>
      <c r="E159" s="318"/>
      <c r="F159" s="318"/>
      <c r="G159" s="321"/>
      <c r="H159" s="322"/>
      <c r="J159" s="240"/>
    </row>
    <row r="160" spans="1:10" x14ac:dyDescent="0.35">
      <c r="A160" s="138"/>
      <c r="B160" s="457"/>
      <c r="C160" s="458"/>
      <c r="D160" s="318"/>
      <c r="E160" s="318"/>
      <c r="F160" s="318"/>
      <c r="G160" s="321"/>
      <c r="H160" s="322"/>
      <c r="J160" s="240"/>
    </row>
    <row r="161" spans="1:10" x14ac:dyDescent="0.35">
      <c r="A161" s="138"/>
      <c r="B161" s="452" t="s">
        <v>153</v>
      </c>
      <c r="C161" s="454"/>
      <c r="D161" s="318"/>
      <c r="E161" s="318"/>
      <c r="F161" s="318"/>
      <c r="G161" s="321"/>
      <c r="H161" s="322"/>
      <c r="J161" s="240"/>
    </row>
    <row r="162" spans="1:10" x14ac:dyDescent="0.35">
      <c r="A162" s="138"/>
      <c r="B162" s="449"/>
      <c r="C162" s="449"/>
      <c r="D162" s="318"/>
      <c r="E162" s="318"/>
      <c r="F162" s="318"/>
      <c r="G162" s="321"/>
      <c r="H162" s="322"/>
      <c r="J162" s="240"/>
    </row>
    <row r="163" spans="1:10" x14ac:dyDescent="0.35">
      <c r="A163" s="138"/>
      <c r="B163" s="180"/>
      <c r="C163" s="153"/>
      <c r="D163" s="181">
        <f>SUM(D150:D162)</f>
        <v>0</v>
      </c>
      <c r="E163" s="182">
        <f>SUM(E150:E162)</f>
        <v>0</v>
      </c>
      <c r="F163" s="182">
        <f>SUM(F150:F162)</f>
        <v>0</v>
      </c>
      <c r="G163" s="181">
        <f>SUM(G150:G162)</f>
        <v>0</v>
      </c>
      <c r="H163" s="183">
        <f>SUM(H150:H162)</f>
        <v>0</v>
      </c>
      <c r="J163" s="240"/>
    </row>
    <row r="164" spans="1:10" x14ac:dyDescent="0.35">
      <c r="A164" s="95" t="s">
        <v>131</v>
      </c>
      <c r="B164" s="100" t="s">
        <v>297</v>
      </c>
      <c r="C164" s="153"/>
      <c r="D164" s="184"/>
      <c r="E164" s="184"/>
      <c r="F164" s="184"/>
      <c r="G164" s="178"/>
      <c r="H164" s="179"/>
      <c r="J164" s="240"/>
    </row>
    <row r="165" spans="1:10" x14ac:dyDescent="0.35">
      <c r="A165" s="138"/>
      <c r="B165" s="97"/>
      <c r="C165" s="97" t="s">
        <v>283</v>
      </c>
      <c r="D165" s="181">
        <f>D163</f>
        <v>0</v>
      </c>
      <c r="E165" s="182">
        <f t="shared" ref="E165:H165" si="1">E163</f>
        <v>0</v>
      </c>
      <c r="F165" s="182">
        <f t="shared" si="1"/>
        <v>0</v>
      </c>
      <c r="G165" s="181">
        <f t="shared" si="1"/>
        <v>0</v>
      </c>
      <c r="H165" s="187">
        <f t="shared" si="1"/>
        <v>0</v>
      </c>
      <c r="J165" s="240"/>
    </row>
    <row r="166" spans="1:10" x14ac:dyDescent="0.35">
      <c r="A166" s="138"/>
      <c r="B166" s="97"/>
      <c r="C166" s="97" t="s">
        <v>284</v>
      </c>
      <c r="D166" s="97"/>
      <c r="E166" s="117" t="e">
        <f>E165/D165</f>
        <v>#DIV/0!</v>
      </c>
      <c r="F166" s="117" t="e">
        <f>F165/D165</f>
        <v>#DIV/0!</v>
      </c>
      <c r="G166" s="117" t="e">
        <f>G165/D165</f>
        <v>#DIV/0!</v>
      </c>
      <c r="H166" s="188" t="e">
        <f>H165/D165</f>
        <v>#DIV/0!</v>
      </c>
      <c r="J166" s="240"/>
    </row>
    <row r="167" spans="1:10" x14ac:dyDescent="0.35">
      <c r="A167" s="138"/>
      <c r="B167" s="97"/>
      <c r="C167" s="189" t="s">
        <v>298</v>
      </c>
      <c r="D167" s="97"/>
      <c r="E167" s="118" t="e">
        <f>IF(E166&gt;=(2/3),"Yes","No")</f>
        <v>#DIV/0!</v>
      </c>
      <c r="F167" s="118" t="e">
        <f>IF(F166&gt;=(2/3),"Yes","No")</f>
        <v>#DIV/0!</v>
      </c>
      <c r="G167" s="118" t="e">
        <f>IF(G166&gt;=(2/3),"Yes","No")</f>
        <v>#DIV/0!</v>
      </c>
      <c r="H167" s="190" t="e">
        <f>IF(H166&gt;=(2/3),"Yes","No")</f>
        <v>#DIV/0!</v>
      </c>
      <c r="J167" s="240"/>
    </row>
    <row r="168" spans="1:10" x14ac:dyDescent="0.35">
      <c r="A168" s="138"/>
      <c r="B168" s="108"/>
      <c r="C168" s="108"/>
      <c r="D168" s="108"/>
      <c r="E168" s="191" t="e">
        <f>IF(E167="No", "Note A", "Note B")</f>
        <v>#DIV/0!</v>
      </c>
      <c r="F168" s="191" t="e">
        <f>IF(F167="No", "Note A", "Note B")</f>
        <v>#DIV/0!</v>
      </c>
      <c r="G168" s="191" t="e">
        <f>IF(G167="No", "Note A", "Note B")</f>
        <v>#DIV/0!</v>
      </c>
      <c r="H168" s="192" t="e">
        <f>IF(H167="No", "Note A", "Note B")</f>
        <v>#DIV/0!</v>
      </c>
      <c r="J168" s="240"/>
    </row>
    <row r="169" spans="1:10" x14ac:dyDescent="0.35">
      <c r="A169" s="174" t="s">
        <v>464</v>
      </c>
      <c r="B169" s="97"/>
      <c r="C169" s="97"/>
      <c r="D169" s="193"/>
      <c r="E169" s="193"/>
      <c r="F169" s="193"/>
      <c r="G169" s="193"/>
      <c r="H169" s="98"/>
      <c r="J169" s="176"/>
    </row>
    <row r="170" spans="1:10" x14ac:dyDescent="0.35">
      <c r="A170" s="138"/>
      <c r="B170" s="113" t="s">
        <v>287</v>
      </c>
      <c r="C170" s="103"/>
      <c r="D170" s="103"/>
      <c r="E170" s="103"/>
      <c r="F170" s="103"/>
      <c r="G170" s="103"/>
      <c r="H170" s="171"/>
      <c r="J170" s="240"/>
    </row>
    <row r="171" spans="1:10" x14ac:dyDescent="0.35">
      <c r="A171" s="138"/>
      <c r="B171" s="449"/>
      <c r="C171" s="449"/>
      <c r="D171" s="317"/>
      <c r="E171" s="318"/>
      <c r="F171" s="318"/>
      <c r="G171" s="319"/>
      <c r="H171" s="344"/>
      <c r="J171" s="176"/>
    </row>
    <row r="172" spans="1:10" x14ac:dyDescent="0.35">
      <c r="A172" s="138"/>
      <c r="B172" s="457"/>
      <c r="C172" s="458"/>
      <c r="D172" s="317"/>
      <c r="E172" s="318"/>
      <c r="F172" s="318"/>
      <c r="G172" s="319"/>
      <c r="H172" s="344"/>
      <c r="J172" s="176"/>
    </row>
    <row r="173" spans="1:10" x14ac:dyDescent="0.35">
      <c r="A173" s="138"/>
      <c r="B173" s="457"/>
      <c r="C173" s="458"/>
      <c r="D173" s="317"/>
      <c r="E173" s="318"/>
      <c r="F173" s="318"/>
      <c r="G173" s="319"/>
      <c r="H173" s="344"/>
      <c r="J173" s="176"/>
    </row>
    <row r="174" spans="1:10" x14ac:dyDescent="0.35">
      <c r="A174" s="138"/>
      <c r="B174" s="457"/>
      <c r="C174" s="458"/>
      <c r="D174" s="317"/>
      <c r="E174" s="318"/>
      <c r="F174" s="318"/>
      <c r="G174" s="319"/>
      <c r="H174" s="344"/>
      <c r="J174" s="176"/>
    </row>
    <row r="175" spans="1:10" x14ac:dyDescent="0.35">
      <c r="A175" s="138"/>
      <c r="B175" s="481" t="s">
        <v>153</v>
      </c>
      <c r="C175" s="481"/>
      <c r="D175" s="317"/>
      <c r="E175" s="318"/>
      <c r="F175" s="318"/>
      <c r="G175" s="319"/>
      <c r="H175" s="320"/>
      <c r="J175" s="176"/>
    </row>
    <row r="176" spans="1:10" x14ac:dyDescent="0.35">
      <c r="A176" s="138"/>
      <c r="B176" s="449"/>
      <c r="C176" s="449"/>
      <c r="D176" s="318"/>
      <c r="E176" s="318"/>
      <c r="F176" s="318"/>
      <c r="G176" s="321"/>
      <c r="H176" s="322"/>
      <c r="J176" s="240"/>
    </row>
    <row r="177" spans="1:10" x14ac:dyDescent="0.35">
      <c r="A177" s="138"/>
      <c r="B177" s="113" t="s">
        <v>288</v>
      </c>
      <c r="C177" s="146"/>
      <c r="D177" s="177"/>
      <c r="E177" s="177"/>
      <c r="F177" s="177"/>
      <c r="G177" s="178"/>
      <c r="H177" s="179"/>
      <c r="J177" s="240"/>
    </row>
    <row r="178" spans="1:10" x14ac:dyDescent="0.35">
      <c r="A178" s="138"/>
      <c r="B178" s="449"/>
      <c r="C178" s="449"/>
      <c r="D178" s="318"/>
      <c r="E178" s="318"/>
      <c r="F178" s="318"/>
      <c r="G178" s="321"/>
      <c r="H178" s="322"/>
      <c r="J178" s="240"/>
    </row>
    <row r="179" spans="1:10" x14ac:dyDescent="0.35">
      <c r="A179" s="138"/>
      <c r="B179" s="457"/>
      <c r="C179" s="458"/>
      <c r="D179" s="318"/>
      <c r="E179" s="318"/>
      <c r="F179" s="318"/>
      <c r="G179" s="321"/>
      <c r="H179" s="322"/>
      <c r="J179" s="240"/>
    </row>
    <row r="180" spans="1:10" x14ac:dyDescent="0.35">
      <c r="A180" s="138"/>
      <c r="B180" s="457"/>
      <c r="C180" s="458"/>
      <c r="D180" s="318"/>
      <c r="E180" s="318"/>
      <c r="F180" s="318"/>
      <c r="G180" s="321"/>
      <c r="H180" s="322"/>
      <c r="J180" s="240"/>
    </row>
    <row r="181" spans="1:10" x14ac:dyDescent="0.35">
      <c r="A181" s="138"/>
      <c r="B181" s="457"/>
      <c r="C181" s="458"/>
      <c r="D181" s="318"/>
      <c r="E181" s="318"/>
      <c r="F181" s="318"/>
      <c r="G181" s="321"/>
      <c r="H181" s="322"/>
      <c r="J181" s="240"/>
    </row>
    <row r="182" spans="1:10" x14ac:dyDescent="0.35">
      <c r="A182" s="138"/>
      <c r="B182" s="452" t="s">
        <v>153</v>
      </c>
      <c r="C182" s="454"/>
      <c r="D182" s="318"/>
      <c r="E182" s="318"/>
      <c r="F182" s="318"/>
      <c r="G182" s="321"/>
      <c r="H182" s="322"/>
      <c r="J182" s="240"/>
    </row>
    <row r="183" spans="1:10" x14ac:dyDescent="0.35">
      <c r="A183" s="138"/>
      <c r="B183" s="449"/>
      <c r="C183" s="449"/>
      <c r="D183" s="318"/>
      <c r="E183" s="318"/>
      <c r="F183" s="318"/>
      <c r="G183" s="321"/>
      <c r="H183" s="322"/>
      <c r="J183" s="240"/>
    </row>
    <row r="184" spans="1:10" x14ac:dyDescent="0.35">
      <c r="A184" s="138"/>
      <c r="B184" s="180"/>
      <c r="C184" s="153"/>
      <c r="D184" s="181">
        <f>SUM(D171:D183)</f>
        <v>0</v>
      </c>
      <c r="E184" s="182">
        <f>SUM(E171:E183)</f>
        <v>0</v>
      </c>
      <c r="F184" s="182">
        <f>SUM(F171:F183)</f>
        <v>0</v>
      </c>
      <c r="G184" s="181">
        <f>SUM(G171:G183)</f>
        <v>0</v>
      </c>
      <c r="H184" s="183">
        <f>SUM(H171:H183)</f>
        <v>0</v>
      </c>
      <c r="J184" s="240"/>
    </row>
    <row r="185" spans="1:10" x14ac:dyDescent="0.35">
      <c r="A185" s="95" t="s">
        <v>131</v>
      </c>
      <c r="B185" s="100" t="s">
        <v>297</v>
      </c>
      <c r="C185" s="153"/>
      <c r="D185" s="184"/>
      <c r="E185" s="184"/>
      <c r="F185" s="184"/>
      <c r="G185" s="178"/>
      <c r="H185" s="179"/>
      <c r="J185" s="240"/>
    </row>
    <row r="186" spans="1:10" x14ac:dyDescent="0.35">
      <c r="A186" s="138"/>
      <c r="B186" s="241"/>
      <c r="C186" s="97" t="s">
        <v>283</v>
      </c>
      <c r="D186" s="181">
        <f>D171</f>
        <v>0</v>
      </c>
      <c r="E186" s="182">
        <f>E184</f>
        <v>0</v>
      </c>
      <c r="F186" s="182">
        <f>F184</f>
        <v>0</v>
      </c>
      <c r="G186" s="181">
        <f>G171</f>
        <v>0</v>
      </c>
      <c r="H186" s="187">
        <f>H171</f>
        <v>0</v>
      </c>
      <c r="J186" s="240"/>
    </row>
    <row r="187" spans="1:10" x14ac:dyDescent="0.35">
      <c r="A187" s="138"/>
      <c r="B187" s="241"/>
      <c r="C187" s="97" t="s">
        <v>284</v>
      </c>
      <c r="D187" s="97"/>
      <c r="E187" s="117" t="e">
        <f>E186/D186</f>
        <v>#DIV/0!</v>
      </c>
      <c r="F187" s="117" t="e">
        <f>F186/D186</f>
        <v>#DIV/0!</v>
      </c>
      <c r="G187" s="117" t="e">
        <f>G186/D186</f>
        <v>#DIV/0!</v>
      </c>
      <c r="H187" s="188" t="e">
        <f>H186/D186</f>
        <v>#DIV/0!</v>
      </c>
      <c r="J187" s="240"/>
    </row>
    <row r="188" spans="1:10" x14ac:dyDescent="0.35">
      <c r="A188" s="138"/>
      <c r="B188" s="241"/>
      <c r="C188" s="189" t="s">
        <v>298</v>
      </c>
      <c r="D188" s="97"/>
      <c r="E188" s="118" t="e">
        <f>IF(E187&gt;=(2/3),"Yes","No")</f>
        <v>#DIV/0!</v>
      </c>
      <c r="F188" s="118" t="e">
        <f>IF(F187&gt;=(2/3),"Yes","No")</f>
        <v>#DIV/0!</v>
      </c>
      <c r="G188" s="118" t="e">
        <f>IF(G187&gt;=(2/3),"Yes","No")</f>
        <v>#DIV/0!</v>
      </c>
      <c r="H188" s="190" t="e">
        <f>IF(H187&gt;=(2/3),"Yes","No")</f>
        <v>#DIV/0!</v>
      </c>
      <c r="J188" s="240"/>
    </row>
    <row r="189" spans="1:10" x14ac:dyDescent="0.35">
      <c r="A189" s="138"/>
      <c r="B189" s="242"/>
      <c r="C189" s="108"/>
      <c r="D189" s="108"/>
      <c r="E189" s="191" t="e">
        <f>IF(E188="No", "Note A", "Note B")</f>
        <v>#DIV/0!</v>
      </c>
      <c r="F189" s="191" t="e">
        <f>IF(F188="No", "Note A", "Note B")</f>
        <v>#DIV/0!</v>
      </c>
      <c r="G189" s="191" t="e">
        <f>IF(G188="No", "Note A", "Note B")</f>
        <v>#DIV/0!</v>
      </c>
      <c r="H189" s="192" t="e">
        <f>IF(H188="No", "Note A", "Note B")</f>
        <v>#DIV/0!</v>
      </c>
      <c r="J189" s="240"/>
    </row>
    <row r="190" spans="1:10" x14ac:dyDescent="0.35">
      <c r="A190" s="174" t="s">
        <v>465</v>
      </c>
      <c r="B190" s="97"/>
      <c r="C190" s="97"/>
      <c r="D190" s="193"/>
      <c r="E190" s="193"/>
      <c r="F190" s="193"/>
      <c r="G190" s="193"/>
      <c r="H190" s="98"/>
      <c r="J190" s="176"/>
    </row>
    <row r="191" spans="1:10" x14ac:dyDescent="0.35">
      <c r="A191" s="138"/>
      <c r="B191" s="113" t="s">
        <v>287</v>
      </c>
      <c r="C191" s="103"/>
      <c r="D191" s="103"/>
      <c r="E191" s="103"/>
      <c r="F191" s="103"/>
      <c r="G191" s="103"/>
      <c r="H191" s="171"/>
    </row>
    <row r="192" spans="1:10" x14ac:dyDescent="0.35">
      <c r="A192" s="138"/>
      <c r="B192" s="449"/>
      <c r="C192" s="449"/>
      <c r="D192" s="317"/>
      <c r="E192" s="318"/>
      <c r="F192" s="318"/>
      <c r="G192" s="319"/>
      <c r="H192" s="320"/>
      <c r="J192" s="176"/>
    </row>
    <row r="193" spans="1:10" x14ac:dyDescent="0.35">
      <c r="A193" s="138"/>
      <c r="B193" s="457"/>
      <c r="C193" s="458"/>
      <c r="D193" s="317"/>
      <c r="E193" s="318"/>
      <c r="F193" s="318"/>
      <c r="G193" s="319"/>
      <c r="H193" s="320"/>
      <c r="J193" s="176"/>
    </row>
    <row r="194" spans="1:10" x14ac:dyDescent="0.35">
      <c r="A194" s="138"/>
      <c r="B194" s="457"/>
      <c r="C194" s="458"/>
      <c r="D194" s="317"/>
      <c r="E194" s="318"/>
      <c r="F194" s="318"/>
      <c r="G194" s="319"/>
      <c r="H194" s="320"/>
      <c r="J194" s="176"/>
    </row>
    <row r="195" spans="1:10" x14ac:dyDescent="0.35">
      <c r="A195" s="138"/>
      <c r="B195" s="457"/>
      <c r="C195" s="458"/>
      <c r="D195" s="317"/>
      <c r="E195" s="318"/>
      <c r="F195" s="318"/>
      <c r="G195" s="319"/>
      <c r="H195" s="320"/>
      <c r="J195" s="176"/>
    </row>
    <row r="196" spans="1:10" x14ac:dyDescent="0.35">
      <c r="A196" s="138"/>
      <c r="B196" s="481" t="s">
        <v>153</v>
      </c>
      <c r="C196" s="481"/>
      <c r="D196" s="317"/>
      <c r="E196" s="318"/>
      <c r="F196" s="318"/>
      <c r="G196" s="319"/>
      <c r="H196" s="320"/>
      <c r="J196" s="176"/>
    </row>
    <row r="197" spans="1:10" x14ac:dyDescent="0.35">
      <c r="A197" s="138"/>
      <c r="B197" s="449"/>
      <c r="C197" s="449"/>
      <c r="D197" s="318"/>
      <c r="E197" s="318"/>
      <c r="F197" s="318"/>
      <c r="G197" s="321"/>
      <c r="H197" s="322"/>
    </row>
    <row r="198" spans="1:10" x14ac:dyDescent="0.35">
      <c r="A198" s="138"/>
      <c r="B198" s="113" t="s">
        <v>288</v>
      </c>
      <c r="C198" s="146"/>
      <c r="D198" s="177"/>
      <c r="E198" s="177"/>
      <c r="F198" s="177"/>
      <c r="G198" s="178"/>
      <c r="H198" s="179"/>
    </row>
    <row r="199" spans="1:10" x14ac:dyDescent="0.35">
      <c r="A199" s="138"/>
      <c r="B199" s="449"/>
      <c r="C199" s="449"/>
      <c r="D199" s="318"/>
      <c r="E199" s="318"/>
      <c r="F199" s="318"/>
      <c r="G199" s="321"/>
      <c r="H199" s="322"/>
    </row>
    <row r="200" spans="1:10" x14ac:dyDescent="0.35">
      <c r="A200" s="138"/>
      <c r="B200" s="457"/>
      <c r="C200" s="458"/>
      <c r="D200" s="318"/>
      <c r="E200" s="318"/>
      <c r="F200" s="318"/>
      <c r="G200" s="321"/>
      <c r="H200" s="322"/>
    </row>
    <row r="201" spans="1:10" x14ac:dyDescent="0.35">
      <c r="A201" s="138"/>
      <c r="B201" s="457"/>
      <c r="C201" s="458"/>
      <c r="D201" s="318"/>
      <c r="E201" s="318"/>
      <c r="F201" s="318"/>
      <c r="G201" s="321"/>
      <c r="H201" s="322"/>
    </row>
    <row r="202" spans="1:10" x14ac:dyDescent="0.35">
      <c r="A202" s="138"/>
      <c r="B202" s="457"/>
      <c r="C202" s="458"/>
      <c r="D202" s="318"/>
      <c r="E202" s="318"/>
      <c r="F202" s="318"/>
      <c r="G202" s="321"/>
      <c r="H202" s="322"/>
    </row>
    <row r="203" spans="1:10" x14ac:dyDescent="0.35">
      <c r="A203" s="138"/>
      <c r="B203" s="452" t="s">
        <v>153</v>
      </c>
      <c r="C203" s="454"/>
      <c r="D203" s="318"/>
      <c r="E203" s="318"/>
      <c r="F203" s="318"/>
      <c r="G203" s="321"/>
      <c r="H203" s="322"/>
    </row>
    <row r="204" spans="1:10" x14ac:dyDescent="0.35">
      <c r="A204" s="138"/>
      <c r="B204" s="449"/>
      <c r="C204" s="449"/>
      <c r="D204" s="318"/>
      <c r="E204" s="318"/>
      <c r="F204" s="318"/>
      <c r="G204" s="321"/>
      <c r="H204" s="322"/>
    </row>
    <row r="205" spans="1:10" x14ac:dyDescent="0.35">
      <c r="A205" s="138"/>
      <c r="B205" s="180"/>
      <c r="C205" s="153"/>
      <c r="D205" s="181">
        <f>SUM(D192:D204)</f>
        <v>0</v>
      </c>
      <c r="E205" s="182">
        <f>SUM(E192:E204)</f>
        <v>0</v>
      </c>
      <c r="F205" s="182">
        <f>SUM(F192:F204)</f>
        <v>0</v>
      </c>
      <c r="G205" s="181">
        <f>SUM(G192:G204)</f>
        <v>0</v>
      </c>
      <c r="H205" s="183">
        <f>SUM(H192:H204)</f>
        <v>0</v>
      </c>
    </row>
    <row r="206" spans="1:10" x14ac:dyDescent="0.35">
      <c r="A206" s="95" t="s">
        <v>131</v>
      </c>
      <c r="B206" s="100" t="s">
        <v>297</v>
      </c>
      <c r="C206" s="153"/>
      <c r="D206" s="184"/>
      <c r="E206" s="184"/>
      <c r="F206" s="184"/>
      <c r="G206" s="178"/>
      <c r="H206" s="179"/>
    </row>
    <row r="207" spans="1:10" x14ac:dyDescent="0.35">
      <c r="A207" s="138"/>
      <c r="B207" s="241"/>
      <c r="C207" s="97" t="s">
        <v>283</v>
      </c>
      <c r="D207" s="181">
        <f>D192</f>
        <v>0</v>
      </c>
      <c r="E207" s="182">
        <f>E205</f>
        <v>0</v>
      </c>
      <c r="F207" s="182">
        <f>F205</f>
        <v>0</v>
      </c>
      <c r="G207" s="181">
        <f>G192</f>
        <v>0</v>
      </c>
      <c r="H207" s="187">
        <f>H192</f>
        <v>0</v>
      </c>
    </row>
    <row r="208" spans="1:10" x14ac:dyDescent="0.35">
      <c r="A208" s="138"/>
      <c r="B208" s="241"/>
      <c r="C208" s="97" t="s">
        <v>284</v>
      </c>
      <c r="D208" s="97"/>
      <c r="E208" s="117" t="e">
        <f>E207/D207</f>
        <v>#DIV/0!</v>
      </c>
      <c r="F208" s="117" t="e">
        <f>F207/D207</f>
        <v>#DIV/0!</v>
      </c>
      <c r="G208" s="117" t="e">
        <f>G207/D207</f>
        <v>#DIV/0!</v>
      </c>
      <c r="H208" s="188" t="e">
        <f>H207/D207</f>
        <v>#DIV/0!</v>
      </c>
    </row>
    <row r="209" spans="1:8" x14ac:dyDescent="0.35">
      <c r="A209" s="138"/>
      <c r="B209" s="241"/>
      <c r="C209" s="189" t="s">
        <v>298</v>
      </c>
      <c r="D209" s="97"/>
      <c r="E209" s="118" t="e">
        <f>IF(E208&gt;=(2/3),"Yes","No")</f>
        <v>#DIV/0!</v>
      </c>
      <c r="F209" s="118" t="e">
        <f>IF(F208&gt;=(2/3),"Yes","No")</f>
        <v>#DIV/0!</v>
      </c>
      <c r="G209" s="118" t="e">
        <f>IF(G208&gt;=(2/3),"Yes","No")</f>
        <v>#DIV/0!</v>
      </c>
      <c r="H209" s="190" t="e">
        <f>IF(H208&gt;=(2/3),"Yes","No")</f>
        <v>#DIV/0!</v>
      </c>
    </row>
    <row r="210" spans="1:8" x14ac:dyDescent="0.35">
      <c r="A210" s="138"/>
      <c r="B210" s="242"/>
      <c r="C210" s="108"/>
      <c r="D210" s="108"/>
      <c r="E210" s="191" t="e">
        <f>IF(E209="No", "Note A", "Note B")</f>
        <v>#DIV/0!</v>
      </c>
      <c r="F210" s="191" t="e">
        <f>IF(F209="No", "Note A", "Note B")</f>
        <v>#DIV/0!</v>
      </c>
      <c r="G210" s="191" t="e">
        <f>IF(G209="No", "Note A", "Note B")</f>
        <v>#DIV/0!</v>
      </c>
      <c r="H210" s="192" t="e">
        <f>IF(H209="No", "Note A", "Note B")</f>
        <v>#DIV/0!</v>
      </c>
    </row>
    <row r="211" spans="1:8" x14ac:dyDescent="0.35">
      <c r="A211" s="138"/>
      <c r="B211" s="97"/>
      <c r="C211" s="97"/>
      <c r="D211" s="193"/>
      <c r="E211" s="193"/>
      <c r="F211" s="193"/>
      <c r="G211" s="193"/>
      <c r="H211" s="98"/>
    </row>
    <row r="212" spans="1:8" ht="15" customHeight="1" x14ac:dyDescent="0.35">
      <c r="A212" s="138"/>
      <c r="B212" s="194" t="s">
        <v>291</v>
      </c>
      <c r="C212" s="180" t="s">
        <v>317</v>
      </c>
      <c r="D212" s="180"/>
      <c r="E212" s="180"/>
      <c r="F212" s="180"/>
      <c r="G212" s="180"/>
      <c r="H212" s="195"/>
    </row>
    <row r="213" spans="1:8" ht="15" customHeight="1" x14ac:dyDescent="0.35">
      <c r="A213" s="138"/>
      <c r="B213" s="194" t="s">
        <v>292</v>
      </c>
      <c r="C213" s="475" t="s">
        <v>351</v>
      </c>
      <c r="D213" s="475"/>
      <c r="E213" s="475"/>
      <c r="F213" s="475"/>
      <c r="G213" s="475"/>
      <c r="H213" s="476"/>
    </row>
    <row r="214" spans="1:8" x14ac:dyDescent="0.35">
      <c r="A214" s="138"/>
      <c r="B214" s="196"/>
      <c r="C214" s="475"/>
      <c r="D214" s="475"/>
      <c r="E214" s="475"/>
      <c r="F214" s="475"/>
      <c r="G214" s="475"/>
      <c r="H214" s="476"/>
    </row>
    <row r="215" spans="1:8" x14ac:dyDescent="0.35">
      <c r="A215" s="138"/>
      <c r="B215" s="97"/>
      <c r="C215" s="97"/>
      <c r="D215" s="97"/>
      <c r="E215" s="118"/>
      <c r="F215" s="118"/>
      <c r="G215" s="118"/>
      <c r="H215" s="190"/>
    </row>
    <row r="216" spans="1:8" x14ac:dyDescent="0.35">
      <c r="A216" s="95" t="s">
        <v>132</v>
      </c>
      <c r="B216" s="100" t="s">
        <v>293</v>
      </c>
      <c r="C216" s="97"/>
      <c r="D216" s="97"/>
      <c r="E216" s="118"/>
      <c r="F216" s="118"/>
      <c r="G216" s="118"/>
      <c r="H216" s="190"/>
    </row>
    <row r="217" spans="1:8" x14ac:dyDescent="0.35">
      <c r="A217" s="138"/>
      <c r="B217" s="464" t="s">
        <v>301</v>
      </c>
      <c r="C217" s="464"/>
      <c r="D217" s="464"/>
      <c r="E217" s="464"/>
      <c r="F217" s="464"/>
      <c r="G217" s="464"/>
      <c r="H217" s="465"/>
    </row>
    <row r="218" spans="1:8" x14ac:dyDescent="0.35">
      <c r="A218" s="95"/>
      <c r="B218" s="464"/>
      <c r="C218" s="464"/>
      <c r="D218" s="464"/>
      <c r="E218" s="464"/>
      <c r="F218" s="464"/>
      <c r="G218" s="464"/>
      <c r="H218" s="465"/>
    </row>
    <row r="219" spans="1:8" x14ac:dyDescent="0.35">
      <c r="A219" s="95"/>
      <c r="B219" s="464"/>
      <c r="C219" s="464"/>
      <c r="D219" s="464"/>
      <c r="E219" s="464"/>
      <c r="F219" s="464"/>
      <c r="G219" s="464"/>
      <c r="H219" s="465"/>
    </row>
    <row r="220" spans="1:8" x14ac:dyDescent="0.35">
      <c r="A220" s="95"/>
      <c r="B220" s="97"/>
      <c r="C220" s="97"/>
      <c r="D220" s="97"/>
      <c r="E220" s="118"/>
      <c r="F220" s="118"/>
      <c r="G220" s="118"/>
      <c r="H220" s="190"/>
    </row>
    <row r="221" spans="1:8" x14ac:dyDescent="0.35">
      <c r="A221" s="95"/>
      <c r="B221" s="464" t="s">
        <v>334</v>
      </c>
      <c r="C221" s="464"/>
      <c r="D221" s="464"/>
      <c r="E221" s="464"/>
      <c r="F221" s="464"/>
      <c r="G221" s="464"/>
      <c r="H221" s="465"/>
    </row>
    <row r="222" spans="1:8" x14ac:dyDescent="0.35">
      <c r="A222" s="95"/>
      <c r="B222" s="464"/>
      <c r="C222" s="464"/>
      <c r="D222" s="464"/>
      <c r="E222" s="464"/>
      <c r="F222" s="464"/>
      <c r="G222" s="464"/>
      <c r="H222" s="465"/>
    </row>
    <row r="223" spans="1:8" x14ac:dyDescent="0.35">
      <c r="A223" s="95"/>
      <c r="B223" s="464"/>
      <c r="C223" s="464"/>
      <c r="D223" s="464"/>
      <c r="E223" s="464"/>
      <c r="F223" s="464"/>
      <c r="G223" s="464"/>
      <c r="H223" s="465"/>
    </row>
    <row r="224" spans="1:8" x14ac:dyDescent="0.35">
      <c r="A224" s="95"/>
      <c r="B224" s="464"/>
      <c r="C224" s="464"/>
      <c r="D224" s="464"/>
      <c r="E224" s="464"/>
      <c r="F224" s="464"/>
      <c r="G224" s="464"/>
      <c r="H224" s="465"/>
    </row>
    <row r="225" spans="1:8" x14ac:dyDescent="0.35">
      <c r="A225" s="95"/>
      <c r="B225" s="464"/>
      <c r="C225" s="464"/>
      <c r="D225" s="464"/>
      <c r="E225" s="464"/>
      <c r="F225" s="464"/>
      <c r="G225" s="464"/>
      <c r="H225" s="465"/>
    </row>
    <row r="226" spans="1:8" x14ac:dyDescent="0.35">
      <c r="A226" s="95"/>
      <c r="B226" s="97"/>
      <c r="C226" s="97"/>
      <c r="D226" s="97"/>
      <c r="E226" s="118"/>
      <c r="F226" s="118"/>
      <c r="G226" s="118"/>
      <c r="H226" s="190"/>
    </row>
    <row r="227" spans="1:8" x14ac:dyDescent="0.35">
      <c r="A227" s="95"/>
      <c r="B227" s="100" t="s">
        <v>413</v>
      </c>
      <c r="C227" s="97"/>
      <c r="D227" s="450"/>
      <c r="E227" s="450"/>
      <c r="F227" s="450"/>
      <c r="G227" s="450"/>
      <c r="H227" s="451"/>
    </row>
    <row r="228" spans="1:8" x14ac:dyDescent="0.35">
      <c r="A228" s="95"/>
      <c r="B228" s="97"/>
      <c r="C228" s="97"/>
      <c r="D228" s="101"/>
      <c r="E228" s="197"/>
      <c r="F228" s="197"/>
      <c r="G228" s="197"/>
      <c r="H228" s="198"/>
    </row>
    <row r="229" spans="1:8" x14ac:dyDescent="0.35">
      <c r="A229" s="95"/>
      <c r="B229" s="97"/>
      <c r="C229" s="97"/>
      <c r="D229" s="101" t="s">
        <v>302</v>
      </c>
      <c r="E229" s="197" t="s">
        <v>295</v>
      </c>
      <c r="F229" s="197" t="s">
        <v>300</v>
      </c>
      <c r="G229" s="197"/>
      <c r="H229" s="198"/>
    </row>
    <row r="230" spans="1:8" x14ac:dyDescent="0.35">
      <c r="A230" s="95"/>
      <c r="B230" s="199" t="s">
        <v>294</v>
      </c>
      <c r="C230" s="108"/>
      <c r="D230" s="200" t="s">
        <v>303</v>
      </c>
      <c r="E230" s="201" t="s">
        <v>296</v>
      </c>
      <c r="F230" s="201" t="s">
        <v>299</v>
      </c>
      <c r="G230" s="479" t="s">
        <v>304</v>
      </c>
      <c r="H230" s="480"/>
    </row>
    <row r="231" spans="1:8" x14ac:dyDescent="0.35">
      <c r="A231" s="95"/>
      <c r="B231" s="189" t="s">
        <v>493</v>
      </c>
      <c r="C231" s="97" t="s">
        <v>350</v>
      </c>
      <c r="D231" s="97"/>
      <c r="E231" s="118"/>
      <c r="F231" s="97"/>
      <c r="G231" s="118"/>
      <c r="H231" s="190"/>
    </row>
    <row r="232" spans="1:8" x14ac:dyDescent="0.35">
      <c r="A232" s="95"/>
      <c r="B232" s="97"/>
      <c r="C232" s="202" t="str">
        <f>IF(E146="Yes", "Complete Analysis", "N/A - Do Not Complete")</f>
        <v>N/A - Do Not Complete</v>
      </c>
      <c r="D232" s="323"/>
      <c r="E232" s="318"/>
      <c r="F232" s="117" t="e">
        <f>E232/E238</f>
        <v>#DIV/0!</v>
      </c>
      <c r="G232" s="473"/>
      <c r="H232" s="474"/>
    </row>
    <row r="233" spans="1:8" x14ac:dyDescent="0.35">
      <c r="A233" s="95"/>
      <c r="B233" s="97"/>
      <c r="C233" s="97"/>
      <c r="D233" s="323"/>
      <c r="E233" s="318"/>
      <c r="F233" s="117" t="e">
        <f>E233/E238</f>
        <v>#DIV/0!</v>
      </c>
      <c r="G233" s="473"/>
      <c r="H233" s="474"/>
    </row>
    <row r="234" spans="1:8" x14ac:dyDescent="0.35">
      <c r="A234" s="95"/>
      <c r="B234" s="97"/>
      <c r="C234" s="97"/>
      <c r="D234" s="323"/>
      <c r="E234" s="318"/>
      <c r="F234" s="117" t="e">
        <f>E234/E238</f>
        <v>#DIV/0!</v>
      </c>
      <c r="G234" s="473"/>
      <c r="H234" s="474"/>
    </row>
    <row r="235" spans="1:8" x14ac:dyDescent="0.35">
      <c r="A235" s="95"/>
      <c r="B235" s="97"/>
      <c r="C235" s="97"/>
      <c r="D235" s="323"/>
      <c r="E235" s="318"/>
      <c r="F235" s="117" t="e">
        <f>E235/E238</f>
        <v>#DIV/0!</v>
      </c>
      <c r="G235" s="473"/>
      <c r="H235" s="474"/>
    </row>
    <row r="236" spans="1:8" x14ac:dyDescent="0.35">
      <c r="A236" s="95"/>
      <c r="B236" s="97"/>
      <c r="C236" s="97"/>
      <c r="D236" s="323"/>
      <c r="E236" s="318"/>
      <c r="F236" s="117" t="e">
        <f>E236/E238</f>
        <v>#DIV/0!</v>
      </c>
      <c r="G236" s="473"/>
      <c r="H236" s="474"/>
    </row>
    <row r="237" spans="1:8" x14ac:dyDescent="0.35">
      <c r="A237" s="95"/>
      <c r="B237" s="97"/>
      <c r="C237" s="97"/>
      <c r="D237" s="324"/>
      <c r="E237" s="325"/>
      <c r="F237" s="117" t="e">
        <f>E237/E238</f>
        <v>#DIV/0!</v>
      </c>
      <c r="G237" s="477"/>
      <c r="H237" s="478"/>
    </row>
    <row r="238" spans="1:8" x14ac:dyDescent="0.35">
      <c r="A238" s="95"/>
      <c r="B238" s="97"/>
      <c r="C238" s="203"/>
      <c r="D238" s="203" t="s">
        <v>352</v>
      </c>
      <c r="E238" s="204">
        <f>SUM(E232:E237)</f>
        <v>0</v>
      </c>
      <c r="F238" s="118"/>
      <c r="G238" s="205" t="s">
        <v>305</v>
      </c>
      <c r="H238" s="326"/>
    </row>
    <row r="239" spans="1:8" x14ac:dyDescent="0.35">
      <c r="A239" s="95"/>
      <c r="B239" s="97"/>
      <c r="C239" s="97"/>
      <c r="D239" s="97"/>
      <c r="E239" s="118"/>
      <c r="F239" s="118"/>
      <c r="G239" s="118"/>
      <c r="H239" s="190"/>
    </row>
    <row r="240" spans="1:8" x14ac:dyDescent="0.35">
      <c r="A240" s="95"/>
      <c r="B240" s="97" t="s">
        <v>493</v>
      </c>
      <c r="C240" s="97" t="s">
        <v>148</v>
      </c>
      <c r="D240" s="97"/>
      <c r="E240" s="118"/>
      <c r="F240" s="118"/>
      <c r="G240" s="118"/>
      <c r="H240" s="190"/>
    </row>
    <row r="241" spans="1:10" x14ac:dyDescent="0.35">
      <c r="A241" s="95"/>
      <c r="B241" s="97"/>
      <c r="C241" s="202" t="str">
        <f>IF(F146="Yes", "Complete Analysis", "N/A - Do Not Complete")</f>
        <v>N/A - Do Not Complete</v>
      </c>
      <c r="D241" s="323"/>
      <c r="E241" s="318"/>
      <c r="F241" s="117" t="e">
        <f>E241/E247</f>
        <v>#DIV/0!</v>
      </c>
      <c r="G241" s="473"/>
      <c r="H241" s="474"/>
    </row>
    <row r="242" spans="1:10" x14ac:dyDescent="0.35">
      <c r="A242" s="95"/>
      <c r="B242" s="97"/>
      <c r="C242" s="97"/>
      <c r="D242" s="323"/>
      <c r="E242" s="318"/>
      <c r="F242" s="117" t="e">
        <f>E242/E247</f>
        <v>#DIV/0!</v>
      </c>
      <c r="G242" s="473"/>
      <c r="H242" s="474"/>
    </row>
    <row r="243" spans="1:10" x14ac:dyDescent="0.35">
      <c r="A243" s="95"/>
      <c r="B243" s="97"/>
      <c r="C243" s="97"/>
      <c r="D243" s="323"/>
      <c r="E243" s="318"/>
      <c r="F243" s="117" t="e">
        <f>E243/E247</f>
        <v>#DIV/0!</v>
      </c>
      <c r="G243" s="473"/>
      <c r="H243" s="474"/>
    </row>
    <row r="244" spans="1:10" x14ac:dyDescent="0.35">
      <c r="A244" s="95"/>
      <c r="B244" s="97"/>
      <c r="C244" s="97"/>
      <c r="D244" s="323"/>
      <c r="E244" s="318"/>
      <c r="F244" s="117" t="e">
        <f>E244/E247</f>
        <v>#DIV/0!</v>
      </c>
      <c r="G244" s="473"/>
      <c r="H244" s="474"/>
    </row>
    <row r="245" spans="1:10" x14ac:dyDescent="0.35">
      <c r="A245" s="95"/>
      <c r="B245" s="97"/>
      <c r="C245" s="97"/>
      <c r="D245" s="323"/>
      <c r="E245" s="318"/>
      <c r="F245" s="117" t="e">
        <f>E245/E247</f>
        <v>#DIV/0!</v>
      </c>
      <c r="G245" s="473"/>
      <c r="H245" s="474"/>
    </row>
    <row r="246" spans="1:10" x14ac:dyDescent="0.35">
      <c r="A246" s="95"/>
      <c r="B246" s="97"/>
      <c r="C246" s="97"/>
      <c r="D246" s="324"/>
      <c r="E246" s="325"/>
      <c r="F246" s="117" t="e">
        <f>E246/E247</f>
        <v>#DIV/0!</v>
      </c>
      <c r="G246" s="477"/>
      <c r="H246" s="478"/>
    </row>
    <row r="247" spans="1:10" x14ac:dyDescent="0.35">
      <c r="A247" s="95"/>
      <c r="B247" s="97"/>
      <c r="C247" s="97"/>
      <c r="D247" s="203" t="s">
        <v>306</v>
      </c>
      <c r="E247" s="204">
        <f>SUM(E241:E246)</f>
        <v>0</v>
      </c>
      <c r="F247" s="118"/>
      <c r="G247" s="205" t="s">
        <v>305</v>
      </c>
      <c r="H247" s="329"/>
    </row>
    <row r="248" spans="1:10" x14ac:dyDescent="0.35">
      <c r="A248" s="95"/>
      <c r="B248" s="97"/>
      <c r="C248" s="97"/>
      <c r="D248" s="203"/>
      <c r="E248" s="177"/>
      <c r="F248" s="118"/>
      <c r="G248" s="205"/>
      <c r="H248" s="206"/>
    </row>
    <row r="249" spans="1:10" x14ac:dyDescent="0.35">
      <c r="A249" s="138"/>
      <c r="B249" s="97" t="s">
        <v>493</v>
      </c>
      <c r="C249" s="97" t="s">
        <v>494</v>
      </c>
      <c r="D249" s="97"/>
      <c r="E249" s="118"/>
      <c r="F249" s="118"/>
      <c r="G249" s="118"/>
      <c r="H249" s="190"/>
      <c r="J249" s="176"/>
    </row>
    <row r="250" spans="1:10" x14ac:dyDescent="0.35">
      <c r="A250" s="138"/>
      <c r="B250" s="97"/>
      <c r="C250" s="202" t="str">
        <f>IF(G146="Yes", "Complete Analysis", "N/A - Do Not Complete")</f>
        <v>N/A - Do Not Complete</v>
      </c>
      <c r="D250" s="323" t="s">
        <v>655</v>
      </c>
      <c r="E250" s="317"/>
      <c r="F250" s="117" t="e">
        <f>E250/E$254</f>
        <v>#DIV/0!</v>
      </c>
      <c r="G250" s="473" t="s">
        <v>659</v>
      </c>
      <c r="H250" s="474"/>
      <c r="J250" s="176"/>
    </row>
    <row r="251" spans="1:10" x14ac:dyDescent="0.35">
      <c r="A251" s="138"/>
      <c r="B251" s="97"/>
      <c r="C251" s="97"/>
      <c r="D251" s="323" t="s">
        <v>656</v>
      </c>
      <c r="E251" s="317"/>
      <c r="F251" s="117" t="e">
        <f>E251/E$254</f>
        <v>#DIV/0!</v>
      </c>
      <c r="G251" s="473" t="s">
        <v>660</v>
      </c>
      <c r="H251" s="474"/>
      <c r="J251" s="176"/>
    </row>
    <row r="252" spans="1:10" x14ac:dyDescent="0.35">
      <c r="A252" s="138"/>
      <c r="B252" s="97"/>
      <c r="C252" s="97"/>
      <c r="D252" s="327" t="s">
        <v>657</v>
      </c>
      <c r="E252" s="328"/>
      <c r="F252" s="117" t="e">
        <f>E252/E$254</f>
        <v>#DIV/0!</v>
      </c>
      <c r="G252" s="473" t="s">
        <v>661</v>
      </c>
      <c r="H252" s="474"/>
    </row>
    <row r="253" spans="1:10" x14ac:dyDescent="0.35">
      <c r="A253" s="138"/>
      <c r="B253" s="97"/>
      <c r="C253" s="97"/>
      <c r="D253" s="324" t="s">
        <v>658</v>
      </c>
      <c r="E253" s="337"/>
      <c r="F253" s="117" t="e">
        <f>E253/E$254</f>
        <v>#DIV/0!</v>
      </c>
      <c r="G253" s="477" t="s">
        <v>662</v>
      </c>
      <c r="H253" s="478"/>
    </row>
    <row r="254" spans="1:10" x14ac:dyDescent="0.35">
      <c r="A254" s="138"/>
      <c r="B254" s="97"/>
      <c r="C254" s="97"/>
      <c r="D254" s="203" t="s">
        <v>307</v>
      </c>
      <c r="E254" s="228">
        <f>SUM(E250:E253)</f>
        <v>0</v>
      </c>
      <c r="F254" s="118"/>
      <c r="G254" s="205" t="s">
        <v>305</v>
      </c>
      <c r="H254" s="326"/>
    </row>
    <row r="255" spans="1:10" x14ac:dyDescent="0.35">
      <c r="A255" s="138"/>
      <c r="B255" s="97"/>
      <c r="C255" s="97"/>
      <c r="D255" s="97"/>
      <c r="E255" s="118"/>
      <c r="F255" s="118"/>
      <c r="G255" s="118"/>
      <c r="H255" s="190"/>
    </row>
    <row r="256" spans="1:10" x14ac:dyDescent="0.35">
      <c r="A256" s="138"/>
      <c r="B256" s="97" t="s">
        <v>493</v>
      </c>
      <c r="C256" s="97" t="s">
        <v>515</v>
      </c>
      <c r="D256" s="97"/>
      <c r="E256" s="118"/>
      <c r="F256" s="118"/>
      <c r="G256" s="118"/>
      <c r="H256" s="190"/>
      <c r="J256" s="176"/>
    </row>
    <row r="257" spans="1:10" x14ac:dyDescent="0.35">
      <c r="A257" s="138"/>
      <c r="B257" s="97"/>
      <c r="C257" s="202" t="e">
        <f>IF(G167="Yes", "Complete Analysis", "N/A - Do Not Complete")</f>
        <v>#DIV/0!</v>
      </c>
      <c r="D257" s="323"/>
      <c r="E257" s="317"/>
      <c r="F257" s="117" t="e">
        <f t="shared" ref="F257:F262" si="2">E257/E$263</f>
        <v>#DIV/0!</v>
      </c>
      <c r="G257" s="473"/>
      <c r="H257" s="474"/>
      <c r="J257" s="176"/>
    </row>
    <row r="258" spans="1:10" x14ac:dyDescent="0.35">
      <c r="A258" s="138"/>
      <c r="B258" s="97"/>
      <c r="C258" s="97"/>
      <c r="D258" s="323"/>
      <c r="E258" s="317"/>
      <c r="F258" s="117" t="e">
        <f t="shared" si="2"/>
        <v>#DIV/0!</v>
      </c>
      <c r="G258" s="473"/>
      <c r="H258" s="474"/>
    </row>
    <row r="259" spans="1:10" x14ac:dyDescent="0.35">
      <c r="A259" s="138"/>
      <c r="B259" s="97"/>
      <c r="C259" s="97"/>
      <c r="D259" s="323"/>
      <c r="E259" s="317"/>
      <c r="F259" s="117" t="e">
        <f t="shared" si="2"/>
        <v>#DIV/0!</v>
      </c>
      <c r="G259" s="473"/>
      <c r="H259" s="474"/>
    </row>
    <row r="260" spans="1:10" x14ac:dyDescent="0.35">
      <c r="A260" s="138"/>
      <c r="B260" s="97"/>
      <c r="C260" s="97"/>
      <c r="D260" s="323"/>
      <c r="E260" s="317"/>
      <c r="F260" s="117" t="e">
        <f t="shared" si="2"/>
        <v>#DIV/0!</v>
      </c>
      <c r="G260" s="473"/>
      <c r="H260" s="474"/>
    </row>
    <row r="261" spans="1:10" x14ac:dyDescent="0.35">
      <c r="A261" s="138"/>
      <c r="B261" s="97"/>
      <c r="C261" s="97"/>
      <c r="D261" s="327"/>
      <c r="E261" s="328"/>
      <c r="F261" s="117" t="e">
        <f t="shared" si="2"/>
        <v>#DIV/0!</v>
      </c>
      <c r="G261" s="473"/>
      <c r="H261" s="474"/>
      <c r="J261" s="220"/>
    </row>
    <row r="262" spans="1:10" x14ac:dyDescent="0.35">
      <c r="A262" s="138"/>
      <c r="B262" s="97"/>
      <c r="C262" s="97"/>
      <c r="D262" s="324"/>
      <c r="E262" s="337"/>
      <c r="F262" s="117" t="e">
        <f t="shared" si="2"/>
        <v>#DIV/0!</v>
      </c>
      <c r="G262" s="477"/>
      <c r="H262" s="478"/>
    </row>
    <row r="263" spans="1:10" x14ac:dyDescent="0.35">
      <c r="A263" s="138"/>
      <c r="C263" s="97"/>
      <c r="D263" s="203" t="s">
        <v>307</v>
      </c>
      <c r="E263" s="228">
        <f>SUM(E257:E262)</f>
        <v>0</v>
      </c>
      <c r="F263" s="118"/>
      <c r="G263" s="205" t="s">
        <v>305</v>
      </c>
      <c r="H263" s="326"/>
    </row>
    <row r="264" spans="1:10" x14ac:dyDescent="0.35">
      <c r="A264" s="138"/>
      <c r="B264" s="97"/>
      <c r="C264" s="97"/>
      <c r="D264" s="97"/>
      <c r="E264" s="118"/>
      <c r="F264" s="118"/>
      <c r="G264" s="118"/>
      <c r="H264" s="190"/>
    </row>
    <row r="265" spans="1:10" x14ac:dyDescent="0.35">
      <c r="A265" s="138"/>
      <c r="B265" s="97" t="s">
        <v>493</v>
      </c>
      <c r="C265" s="97" t="s">
        <v>516</v>
      </c>
      <c r="D265" s="97"/>
      <c r="E265" s="118"/>
      <c r="F265" s="118"/>
      <c r="G265" s="118"/>
      <c r="H265" s="190"/>
      <c r="J265" s="176"/>
    </row>
    <row r="266" spans="1:10" x14ac:dyDescent="0.35">
      <c r="A266" s="138"/>
      <c r="B266" s="97"/>
      <c r="C266" s="202" t="e">
        <f>IF(G188="Yes", "Complete Analysis", "N/A - Do Not Complete")</f>
        <v>#DIV/0!</v>
      </c>
      <c r="D266" s="323"/>
      <c r="E266" s="317"/>
      <c r="F266" s="117" t="e">
        <f t="shared" ref="F266:F271" si="3">E266/E$272</f>
        <v>#DIV/0!</v>
      </c>
      <c r="G266" s="473"/>
      <c r="H266" s="474"/>
      <c r="J266" s="176"/>
    </row>
    <row r="267" spans="1:10" x14ac:dyDescent="0.35">
      <c r="A267" s="138"/>
      <c r="B267" s="97"/>
      <c r="C267" s="97"/>
      <c r="D267" s="323"/>
      <c r="E267" s="317"/>
      <c r="F267" s="117" t="e">
        <f t="shared" si="3"/>
        <v>#DIV/0!</v>
      </c>
      <c r="G267" s="473"/>
      <c r="H267" s="474"/>
    </row>
    <row r="268" spans="1:10" x14ac:dyDescent="0.35">
      <c r="A268" s="138"/>
      <c r="B268" s="97"/>
      <c r="C268" s="97"/>
      <c r="D268" s="323"/>
      <c r="E268" s="317"/>
      <c r="F268" s="117" t="e">
        <f t="shared" si="3"/>
        <v>#DIV/0!</v>
      </c>
      <c r="G268" s="473"/>
      <c r="H268" s="474"/>
    </row>
    <row r="269" spans="1:10" x14ac:dyDescent="0.35">
      <c r="A269" s="138"/>
      <c r="B269" s="97"/>
      <c r="C269" s="97"/>
      <c r="D269" s="323"/>
      <c r="E269" s="317"/>
      <c r="F269" s="117" t="e">
        <f t="shared" si="3"/>
        <v>#DIV/0!</v>
      </c>
      <c r="G269" s="473"/>
      <c r="H269" s="474"/>
    </row>
    <row r="270" spans="1:10" x14ac:dyDescent="0.35">
      <c r="A270" s="138"/>
      <c r="B270" s="97"/>
      <c r="C270" s="97"/>
      <c r="D270" s="327"/>
      <c r="E270" s="328"/>
      <c r="F270" s="117" t="e">
        <f t="shared" si="3"/>
        <v>#DIV/0!</v>
      </c>
      <c r="G270" s="473"/>
      <c r="H270" s="474"/>
      <c r="J270" s="220"/>
    </row>
    <row r="271" spans="1:10" x14ac:dyDescent="0.35">
      <c r="A271" s="138"/>
      <c r="B271" s="97"/>
      <c r="C271" s="97"/>
      <c r="D271" s="324"/>
      <c r="E271" s="337"/>
      <c r="F271" s="117" t="e">
        <f t="shared" si="3"/>
        <v>#DIV/0!</v>
      </c>
      <c r="G271" s="477"/>
      <c r="H271" s="478"/>
    </row>
    <row r="272" spans="1:10" x14ac:dyDescent="0.35">
      <c r="A272" s="138"/>
      <c r="B272" s="97"/>
      <c r="C272" s="97"/>
      <c r="D272" s="203" t="s">
        <v>307</v>
      </c>
      <c r="E272" s="228">
        <f>SUM(E266:E271)</f>
        <v>0</v>
      </c>
      <c r="F272" s="118"/>
      <c r="G272" s="243" t="s">
        <v>305</v>
      </c>
      <c r="H272" s="326"/>
    </row>
    <row r="273" spans="1:10" x14ac:dyDescent="0.35">
      <c r="A273" s="138"/>
      <c r="C273" s="97"/>
      <c r="D273" s="97"/>
      <c r="E273" s="118"/>
      <c r="F273" s="118"/>
      <c r="G273" s="118"/>
      <c r="H273" s="190"/>
    </row>
    <row r="274" spans="1:10" x14ac:dyDescent="0.35">
      <c r="A274" s="138"/>
      <c r="B274" s="97" t="s">
        <v>493</v>
      </c>
      <c r="C274" s="97" t="s">
        <v>517</v>
      </c>
      <c r="D274" s="97"/>
      <c r="E274" s="118"/>
      <c r="F274" s="118"/>
      <c r="G274" s="118"/>
      <c r="H274" s="190"/>
      <c r="J274" s="176"/>
    </row>
    <row r="275" spans="1:10" x14ac:dyDescent="0.35">
      <c r="A275" s="138"/>
      <c r="B275" s="97"/>
      <c r="C275" s="202" t="e">
        <f>IF(G209="Yes", "Complete Analysis", "N/A - Do Not Complete")</f>
        <v>#DIV/0!</v>
      </c>
      <c r="D275" s="323"/>
      <c r="E275" s="318"/>
      <c r="F275" s="117" t="e">
        <f t="shared" ref="F275:F280" si="4">E275/E$281</f>
        <v>#DIV/0!</v>
      </c>
      <c r="G275" s="473"/>
      <c r="H275" s="474"/>
      <c r="J275" s="176"/>
    </row>
    <row r="276" spans="1:10" x14ac:dyDescent="0.35">
      <c r="A276" s="138"/>
      <c r="B276" s="97"/>
      <c r="C276" s="97"/>
      <c r="D276" s="323"/>
      <c r="E276" s="318"/>
      <c r="F276" s="117" t="e">
        <f t="shared" si="4"/>
        <v>#DIV/0!</v>
      </c>
      <c r="G276" s="473"/>
      <c r="H276" s="474"/>
    </row>
    <row r="277" spans="1:10" x14ac:dyDescent="0.35">
      <c r="A277" s="138"/>
      <c r="B277" s="97"/>
      <c r="C277" s="97"/>
      <c r="D277" s="323"/>
      <c r="E277" s="318"/>
      <c r="F277" s="117" t="e">
        <f t="shared" si="4"/>
        <v>#DIV/0!</v>
      </c>
      <c r="G277" s="473"/>
      <c r="H277" s="474"/>
    </row>
    <row r="278" spans="1:10" x14ac:dyDescent="0.35">
      <c r="A278" s="138"/>
      <c r="B278" s="97"/>
      <c r="C278" s="97"/>
      <c r="D278" s="323"/>
      <c r="E278" s="318"/>
      <c r="F278" s="117" t="e">
        <f t="shared" si="4"/>
        <v>#DIV/0!</v>
      </c>
      <c r="G278" s="473"/>
      <c r="H278" s="474"/>
    </row>
    <row r="279" spans="1:10" x14ac:dyDescent="0.35">
      <c r="A279" s="138"/>
      <c r="B279" s="97"/>
      <c r="C279" s="97"/>
      <c r="D279" s="323"/>
      <c r="E279" s="318"/>
      <c r="F279" s="117" t="e">
        <f t="shared" si="4"/>
        <v>#DIV/0!</v>
      </c>
      <c r="G279" s="473"/>
      <c r="H279" s="474"/>
      <c r="J279" s="220"/>
    </row>
    <row r="280" spans="1:10" x14ac:dyDescent="0.35">
      <c r="A280" s="138"/>
      <c r="B280" s="97"/>
      <c r="C280" s="97"/>
      <c r="D280" s="346"/>
      <c r="E280" s="347"/>
      <c r="F280" s="117" t="e">
        <f t="shared" si="4"/>
        <v>#DIV/0!</v>
      </c>
      <c r="G280" s="477"/>
      <c r="H280" s="478"/>
    </row>
    <row r="281" spans="1:10" x14ac:dyDescent="0.35">
      <c r="A281" s="138"/>
      <c r="B281" s="97"/>
      <c r="C281" s="97"/>
      <c r="D281" s="203" t="s">
        <v>307</v>
      </c>
      <c r="E281" s="228">
        <f>SUM(E275:E280)</f>
        <v>0</v>
      </c>
      <c r="F281" s="118"/>
      <c r="G281" s="243" t="s">
        <v>305</v>
      </c>
      <c r="H281" s="326"/>
    </row>
    <row r="282" spans="1:10" x14ac:dyDescent="0.35">
      <c r="A282" s="138"/>
      <c r="B282" s="97"/>
      <c r="C282" s="97"/>
      <c r="D282" s="97"/>
      <c r="E282" s="118"/>
      <c r="F282" s="118"/>
      <c r="G282" s="118"/>
      <c r="H282" s="190"/>
    </row>
    <row r="283" spans="1:10" x14ac:dyDescent="0.35">
      <c r="A283" s="138"/>
      <c r="B283" s="97" t="s">
        <v>493</v>
      </c>
      <c r="C283" s="97" t="s">
        <v>495</v>
      </c>
      <c r="D283" s="97"/>
      <c r="E283" s="118"/>
      <c r="F283" s="118"/>
      <c r="G283" s="118"/>
      <c r="H283" s="190"/>
    </row>
    <row r="284" spans="1:10" x14ac:dyDescent="0.35">
      <c r="A284" s="138"/>
      <c r="B284" s="97"/>
      <c r="C284" s="202" t="str">
        <f>IF(H146="Yes", "Complete Analysis", "N/A - Do Not Complete")</f>
        <v>N/A - Do Not Complete</v>
      </c>
      <c r="D284" s="348"/>
      <c r="E284" s="317"/>
      <c r="F284" s="117" t="e">
        <f>E284/E286</f>
        <v>#DIV/0!</v>
      </c>
      <c r="G284" s="473"/>
      <c r="H284" s="474"/>
    </row>
    <row r="285" spans="1:10" x14ac:dyDescent="0.35">
      <c r="A285" s="138"/>
      <c r="B285" s="97"/>
      <c r="C285" s="202"/>
      <c r="D285" s="324"/>
      <c r="E285" s="325"/>
      <c r="F285" s="117" t="e">
        <f>E285/E286</f>
        <v>#DIV/0!</v>
      </c>
      <c r="G285" s="477"/>
      <c r="H285" s="478"/>
    </row>
    <row r="286" spans="1:10" x14ac:dyDescent="0.35">
      <c r="A286" s="138"/>
      <c r="B286" s="97"/>
      <c r="C286" s="202"/>
      <c r="D286" s="203" t="s">
        <v>308</v>
      </c>
      <c r="E286" s="207">
        <f>SUM(E284:E285)</f>
        <v>0</v>
      </c>
      <c r="F286" s="117"/>
      <c r="G286" s="205" t="s">
        <v>305</v>
      </c>
      <c r="H286" s="349"/>
    </row>
    <row r="287" spans="1:10" ht="15" thickBot="1" x14ac:dyDescent="0.4">
      <c r="A287" s="154"/>
      <c r="B287" s="122"/>
      <c r="C287" s="208"/>
      <c r="D287" s="209"/>
      <c r="E287" s="209"/>
      <c r="F287" s="210"/>
      <c r="G287" s="123"/>
      <c r="H287" s="211"/>
    </row>
    <row r="288" spans="1:10" ht="15" thickBot="1" x14ac:dyDescent="0.4">
      <c r="A288" s="97"/>
      <c r="B288" s="97"/>
      <c r="C288" s="202"/>
      <c r="D288" s="97"/>
      <c r="E288" s="177"/>
      <c r="F288" s="118"/>
      <c r="G288" s="118"/>
      <c r="H288" s="118"/>
    </row>
    <row r="289" spans="1:8" ht="16" thickBot="1" x14ac:dyDescent="0.4">
      <c r="A289" s="436" t="s">
        <v>432</v>
      </c>
      <c r="B289" s="437"/>
      <c r="C289" s="437"/>
      <c r="D289" s="437"/>
      <c r="E289" s="437"/>
      <c r="F289" s="437"/>
      <c r="G289" s="437"/>
      <c r="H289" s="438"/>
    </row>
    <row r="290" spans="1:8" x14ac:dyDescent="0.35">
      <c r="A290" s="95" t="s">
        <v>134</v>
      </c>
      <c r="B290" s="462" t="s">
        <v>335</v>
      </c>
      <c r="C290" s="462"/>
      <c r="D290" s="462"/>
      <c r="E290" s="462"/>
      <c r="F290" s="462"/>
      <c r="G290" s="462"/>
      <c r="H290" s="463"/>
    </row>
    <row r="291" spans="1:8" x14ac:dyDescent="0.35">
      <c r="A291" s="95"/>
      <c r="B291" s="464"/>
      <c r="C291" s="464"/>
      <c r="D291" s="464"/>
      <c r="E291" s="464"/>
      <c r="F291" s="464"/>
      <c r="G291" s="464"/>
      <c r="H291" s="465"/>
    </row>
    <row r="292" spans="1:8" x14ac:dyDescent="0.35">
      <c r="A292" s="138"/>
      <c r="B292" s="97"/>
      <c r="C292" s="97"/>
      <c r="D292" s="97"/>
      <c r="E292" s="97"/>
      <c r="F292" s="97"/>
      <c r="G292" s="97"/>
      <c r="H292" s="98"/>
    </row>
    <row r="293" spans="1:8" x14ac:dyDescent="0.35">
      <c r="A293" s="95"/>
      <c r="B293" s="100" t="s">
        <v>413</v>
      </c>
      <c r="C293" s="97"/>
      <c r="D293" s="450"/>
      <c r="E293" s="450"/>
      <c r="F293" s="450"/>
      <c r="G293" s="450"/>
      <c r="H293" s="451"/>
    </row>
    <row r="294" spans="1:8" x14ac:dyDescent="0.35">
      <c r="A294" s="95"/>
      <c r="B294" s="97"/>
      <c r="C294" s="169"/>
      <c r="D294" s="169"/>
      <c r="E294" s="169"/>
      <c r="F294" s="169"/>
      <c r="G294" s="169"/>
      <c r="H294" s="170"/>
    </row>
    <row r="295" spans="1:8" x14ac:dyDescent="0.35">
      <c r="A295" s="138"/>
      <c r="B295" s="97"/>
      <c r="C295" s="97"/>
      <c r="D295" s="97"/>
      <c r="E295" s="466" t="s">
        <v>290</v>
      </c>
      <c r="F295" s="466"/>
      <c r="G295" s="466"/>
      <c r="H295" s="467"/>
    </row>
    <row r="296" spans="1:8" x14ac:dyDescent="0.35">
      <c r="A296" s="138"/>
      <c r="B296" s="97"/>
      <c r="C296" s="97"/>
      <c r="E296" s="103" t="s">
        <v>138</v>
      </c>
      <c r="F296" s="103" t="s">
        <v>138</v>
      </c>
      <c r="G296" s="103" t="s">
        <v>138</v>
      </c>
      <c r="H296" s="171" t="s">
        <v>138</v>
      </c>
    </row>
    <row r="297" spans="1:8" x14ac:dyDescent="0.35">
      <c r="A297" s="138"/>
      <c r="B297" s="106" t="s">
        <v>201</v>
      </c>
      <c r="C297" s="107"/>
      <c r="D297" s="108"/>
      <c r="E297" s="107" t="s">
        <v>350</v>
      </c>
      <c r="F297" s="107" t="s">
        <v>148</v>
      </c>
      <c r="G297" s="107" t="s">
        <v>285</v>
      </c>
      <c r="H297" s="172" t="s">
        <v>286</v>
      </c>
    </row>
    <row r="298" spans="1:8" ht="22.15" customHeight="1" x14ac:dyDescent="0.35">
      <c r="A298" s="138"/>
      <c r="B298" s="113" t="s">
        <v>287</v>
      </c>
      <c r="C298" s="103"/>
      <c r="D298" s="103"/>
      <c r="E298" s="103"/>
      <c r="F298" s="103"/>
      <c r="G298" s="103"/>
      <c r="H298" s="171"/>
    </row>
    <row r="299" spans="1:8" x14ac:dyDescent="0.35">
      <c r="A299" s="138"/>
      <c r="B299" s="482" t="s">
        <v>667</v>
      </c>
      <c r="C299" s="482"/>
      <c r="D299" s="482"/>
      <c r="E299" s="332"/>
      <c r="F299" s="332"/>
      <c r="G299" s="416">
        <v>0</v>
      </c>
      <c r="H299" s="334"/>
    </row>
    <row r="300" spans="1:8" x14ac:dyDescent="0.35">
      <c r="A300" s="138"/>
      <c r="B300" s="482" t="s">
        <v>664</v>
      </c>
      <c r="C300" s="482"/>
      <c r="D300" s="482"/>
      <c r="E300" s="332"/>
      <c r="F300" s="332"/>
      <c r="G300" s="416">
        <v>0</v>
      </c>
      <c r="H300" s="334"/>
    </row>
    <row r="301" spans="1:8" x14ac:dyDescent="0.35">
      <c r="A301" s="138"/>
      <c r="B301" s="449" t="s">
        <v>665</v>
      </c>
      <c r="C301" s="449"/>
      <c r="D301" s="449"/>
      <c r="E301" s="335"/>
      <c r="F301" s="335"/>
      <c r="G301" s="416">
        <v>0</v>
      </c>
      <c r="H301" s="334"/>
    </row>
    <row r="302" spans="1:8" x14ac:dyDescent="0.35">
      <c r="A302" s="138"/>
      <c r="B302" s="449" t="s">
        <v>663</v>
      </c>
      <c r="C302" s="449"/>
      <c r="D302" s="449"/>
      <c r="E302" s="335"/>
      <c r="F302" s="335"/>
      <c r="G302" s="416">
        <v>0</v>
      </c>
      <c r="H302" s="334"/>
    </row>
    <row r="303" spans="1:8" x14ac:dyDescent="0.35">
      <c r="A303" s="138"/>
      <c r="B303" s="449" t="s">
        <v>666</v>
      </c>
      <c r="C303" s="449"/>
      <c r="D303" s="449"/>
      <c r="E303" s="335"/>
      <c r="F303" s="335"/>
      <c r="G303" s="416">
        <v>0</v>
      </c>
      <c r="H303" s="334"/>
    </row>
    <row r="304" spans="1:8" x14ac:dyDescent="0.35">
      <c r="A304" s="138"/>
      <c r="B304" s="449"/>
      <c r="C304" s="449"/>
      <c r="D304" s="449"/>
      <c r="E304" s="335"/>
      <c r="F304" s="335"/>
      <c r="G304" s="350"/>
      <c r="H304" s="334"/>
    </row>
    <row r="305" spans="1:10" x14ac:dyDescent="0.35">
      <c r="A305" s="138"/>
      <c r="B305" s="481" t="s">
        <v>153</v>
      </c>
      <c r="C305" s="481"/>
      <c r="D305" s="481"/>
      <c r="E305" s="335"/>
      <c r="F305" s="335"/>
      <c r="G305" s="335"/>
      <c r="H305" s="336"/>
    </row>
    <row r="306" spans="1:10" x14ac:dyDescent="0.35">
      <c r="A306" s="138"/>
      <c r="B306" s="449"/>
      <c r="C306" s="449"/>
      <c r="D306" s="449"/>
      <c r="E306" s="335"/>
      <c r="F306" s="335"/>
      <c r="G306" s="335"/>
      <c r="H306" s="336"/>
    </row>
    <row r="307" spans="1:10" ht="22.15" customHeight="1" x14ac:dyDescent="0.35">
      <c r="A307" s="138"/>
      <c r="B307" s="113" t="s">
        <v>288</v>
      </c>
      <c r="C307" s="146"/>
      <c r="D307" s="177"/>
      <c r="E307" s="177"/>
      <c r="F307" s="177"/>
      <c r="G307" s="178"/>
      <c r="H307" s="179"/>
    </row>
    <row r="308" spans="1:10" x14ac:dyDescent="0.35">
      <c r="A308" s="138"/>
      <c r="B308" s="449"/>
      <c r="C308" s="449"/>
      <c r="D308" s="449"/>
      <c r="E308" s="335"/>
      <c r="F308" s="335"/>
      <c r="G308" s="335"/>
      <c r="H308" s="336"/>
    </row>
    <row r="309" spans="1:10" x14ac:dyDescent="0.35">
      <c r="A309" s="138"/>
      <c r="B309" s="457"/>
      <c r="C309" s="472"/>
      <c r="D309" s="458"/>
      <c r="E309" s="335"/>
      <c r="F309" s="335"/>
      <c r="G309" s="335"/>
      <c r="H309" s="336"/>
    </row>
    <row r="310" spans="1:10" x14ac:dyDescent="0.35">
      <c r="A310" s="138"/>
      <c r="B310" s="457"/>
      <c r="C310" s="472"/>
      <c r="D310" s="458"/>
      <c r="E310" s="335"/>
      <c r="F310" s="335"/>
      <c r="G310" s="335"/>
      <c r="H310" s="336"/>
    </row>
    <row r="311" spans="1:10" x14ac:dyDescent="0.35">
      <c r="A311" s="138"/>
      <c r="B311" s="457"/>
      <c r="C311" s="472"/>
      <c r="D311" s="458"/>
      <c r="E311" s="335"/>
      <c r="F311" s="335"/>
      <c r="G311" s="335"/>
      <c r="H311" s="336"/>
    </row>
    <row r="312" spans="1:10" x14ac:dyDescent="0.35">
      <c r="A312" s="138"/>
      <c r="B312" s="457"/>
      <c r="C312" s="472"/>
      <c r="D312" s="458"/>
      <c r="E312" s="335"/>
      <c r="F312" s="335"/>
      <c r="G312" s="335"/>
      <c r="H312" s="336"/>
    </row>
    <row r="313" spans="1:10" x14ac:dyDescent="0.35">
      <c r="A313" s="138"/>
      <c r="B313" s="481" t="s">
        <v>153</v>
      </c>
      <c r="C313" s="481"/>
      <c r="D313" s="481"/>
      <c r="E313" s="335"/>
      <c r="F313" s="335"/>
      <c r="G313" s="335"/>
      <c r="H313" s="336"/>
    </row>
    <row r="314" spans="1:10" x14ac:dyDescent="0.35">
      <c r="A314" s="138"/>
      <c r="B314" s="449"/>
      <c r="C314" s="449"/>
      <c r="D314" s="449"/>
      <c r="E314" s="335"/>
      <c r="F314" s="335"/>
      <c r="G314" s="335"/>
      <c r="H314" s="336"/>
    </row>
    <row r="315" spans="1:10" x14ac:dyDescent="0.35">
      <c r="A315" s="138"/>
      <c r="B315" s="152"/>
      <c r="C315" s="152"/>
      <c r="D315" s="152"/>
      <c r="E315" s="153"/>
      <c r="F315" s="153"/>
      <c r="G315" s="153"/>
      <c r="H315" s="212"/>
    </row>
    <row r="316" spans="1:10" x14ac:dyDescent="0.35">
      <c r="A316" s="95" t="s">
        <v>135</v>
      </c>
      <c r="B316" s="151" t="s">
        <v>336</v>
      </c>
      <c r="C316" s="152"/>
      <c r="D316" s="152"/>
      <c r="E316" s="153"/>
      <c r="F316" s="153"/>
      <c r="G316" s="153"/>
      <c r="H316" s="212"/>
      <c r="J316" s="213"/>
    </row>
    <row r="317" spans="1:10" x14ac:dyDescent="0.35">
      <c r="A317" s="138"/>
      <c r="B317" s="447"/>
      <c r="C317" s="447"/>
      <c r="D317" s="447"/>
      <c r="E317" s="447"/>
      <c r="F317" s="447"/>
      <c r="G317" s="447"/>
      <c r="H317" s="448"/>
      <c r="J317" s="176"/>
    </row>
    <row r="318" spans="1:10" x14ac:dyDescent="0.35">
      <c r="A318" s="138"/>
      <c r="B318" s="447"/>
      <c r="C318" s="447"/>
      <c r="D318" s="447"/>
      <c r="E318" s="447"/>
      <c r="F318" s="447"/>
      <c r="G318" s="447"/>
      <c r="H318" s="448"/>
      <c r="J318" s="176"/>
    </row>
    <row r="319" spans="1:10" ht="15" thickBot="1" x14ac:dyDescent="0.4">
      <c r="A319" s="154"/>
      <c r="B319" s="214"/>
      <c r="C319" s="215"/>
      <c r="D319" s="215"/>
      <c r="E319" s="215"/>
      <c r="F319" s="215"/>
      <c r="G319" s="215"/>
      <c r="H319" s="216"/>
    </row>
    <row r="321" spans="8:8" x14ac:dyDescent="0.35">
      <c r="H321" s="137"/>
    </row>
  </sheetData>
  <sheetProtection algorithmName="SHA-512" hashValue="7Ir/h0t7GoinJIQmfs+oSZ56HemihdsBSMpRTaE/62gSKsiCdzwtjD3S+n6UZHjXYFp5fELeZvb0QUi9Tth23Q==" saltValue="VTqx8y01LrT8bQ8LSL7y4A==" spinCount="100000" sheet="1" objects="1" scenarios="1" insertRows="0"/>
  <mergeCells count="203">
    <mergeCell ref="G280:H280"/>
    <mergeCell ref="G279:H279"/>
    <mergeCell ref="G278:H278"/>
    <mergeCell ref="G277:H277"/>
    <mergeCell ref="B24:G24"/>
    <mergeCell ref="B25:G25"/>
    <mergeCell ref="G253:H253"/>
    <mergeCell ref="G252:H252"/>
    <mergeCell ref="G262:H262"/>
    <mergeCell ref="G261:H261"/>
    <mergeCell ref="G260:H260"/>
    <mergeCell ref="G259:H259"/>
    <mergeCell ref="G271:H271"/>
    <mergeCell ref="G270:H270"/>
    <mergeCell ref="G269:H269"/>
    <mergeCell ref="G268:H268"/>
    <mergeCell ref="B160:C160"/>
    <mergeCell ref="B161:C161"/>
    <mergeCell ref="B203:C203"/>
    <mergeCell ref="B202:C202"/>
    <mergeCell ref="B201:C201"/>
    <mergeCell ref="B200:C200"/>
    <mergeCell ref="B181:C181"/>
    <mergeCell ref="B182:C182"/>
    <mergeCell ref="B193:C193"/>
    <mergeCell ref="B194:C194"/>
    <mergeCell ref="B195:C195"/>
    <mergeCell ref="G230:H230"/>
    <mergeCell ref="G250:H250"/>
    <mergeCell ref="B172:C172"/>
    <mergeCell ref="B173:C173"/>
    <mergeCell ref="B174:C174"/>
    <mergeCell ref="B179:C179"/>
    <mergeCell ref="B180:C180"/>
    <mergeCell ref="G233:H233"/>
    <mergeCell ref="G234:H234"/>
    <mergeCell ref="G235:H235"/>
    <mergeCell ref="G236:H236"/>
    <mergeCell ref="G237:H237"/>
    <mergeCell ref="G241:H241"/>
    <mergeCell ref="G244:H244"/>
    <mergeCell ref="G245:H245"/>
    <mergeCell ref="G246:H246"/>
    <mergeCell ref="G242:H242"/>
    <mergeCell ref="G243:H243"/>
    <mergeCell ref="B317:H318"/>
    <mergeCell ref="G285:H285"/>
    <mergeCell ref="G284:H284"/>
    <mergeCell ref="G257:H257"/>
    <mergeCell ref="G258:H258"/>
    <mergeCell ref="G266:H266"/>
    <mergeCell ref="G267:H267"/>
    <mergeCell ref="B304:D304"/>
    <mergeCell ref="A289:H289"/>
    <mergeCell ref="B290:H291"/>
    <mergeCell ref="D293:H293"/>
    <mergeCell ref="E295:H295"/>
    <mergeCell ref="B299:D299"/>
    <mergeCell ref="B300:D300"/>
    <mergeCell ref="B301:D301"/>
    <mergeCell ref="B302:D302"/>
    <mergeCell ref="B303:D303"/>
    <mergeCell ref="B314:D314"/>
    <mergeCell ref="B308:D308"/>
    <mergeCell ref="B313:D313"/>
    <mergeCell ref="B305:D305"/>
    <mergeCell ref="B306:D306"/>
    <mergeCell ref="B312:D312"/>
    <mergeCell ref="B311:D311"/>
    <mergeCell ref="B310:D310"/>
    <mergeCell ref="B309:D309"/>
    <mergeCell ref="C213:H214"/>
    <mergeCell ref="B217:H219"/>
    <mergeCell ref="B155:C155"/>
    <mergeCell ref="B157:C157"/>
    <mergeCell ref="B150:C150"/>
    <mergeCell ref="B171:C171"/>
    <mergeCell ref="B162:C162"/>
    <mergeCell ref="B176:C176"/>
    <mergeCell ref="B175:C175"/>
    <mergeCell ref="B178:C178"/>
    <mergeCell ref="B183:C183"/>
    <mergeCell ref="B192:C192"/>
    <mergeCell ref="B197:C197"/>
    <mergeCell ref="B199:C199"/>
    <mergeCell ref="B204:C204"/>
    <mergeCell ref="B153:C153"/>
    <mergeCell ref="G275:H275"/>
    <mergeCell ref="G276:H276"/>
    <mergeCell ref="G251:H251"/>
    <mergeCell ref="G232:H232"/>
    <mergeCell ref="B221:H225"/>
    <mergeCell ref="D227:H227"/>
    <mergeCell ref="B17:E18"/>
    <mergeCell ref="B134:C134"/>
    <mergeCell ref="B136:C136"/>
    <mergeCell ref="B196:C196"/>
    <mergeCell ref="A28:H28"/>
    <mergeCell ref="B29:H30"/>
    <mergeCell ref="D33:H33"/>
    <mergeCell ref="E37:H37"/>
    <mergeCell ref="B43:C43"/>
    <mergeCell ref="B141:C141"/>
    <mergeCell ref="D34:H35"/>
    <mergeCell ref="B140:C140"/>
    <mergeCell ref="B139:C139"/>
    <mergeCell ref="B138:C138"/>
    <mergeCell ref="B137:C137"/>
    <mergeCell ref="B77:C77"/>
    <mergeCell ref="B76:C76"/>
    <mergeCell ref="B75:C75"/>
    <mergeCell ref="B74:C74"/>
    <mergeCell ref="B151:C151"/>
    <mergeCell ref="B152:C152"/>
    <mergeCell ref="B154:C154"/>
    <mergeCell ref="B158:C158"/>
    <mergeCell ref="B159:C159"/>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9:C129"/>
    <mergeCell ref="B130:C130"/>
    <mergeCell ref="B131:C131"/>
    <mergeCell ref="B132:C132"/>
    <mergeCell ref="B133:C133"/>
    <mergeCell ref="B120:C120"/>
    <mergeCell ref="B121:C121"/>
    <mergeCell ref="B122:C122"/>
    <mergeCell ref="B123:C123"/>
    <mergeCell ref="B124:C124"/>
    <mergeCell ref="B125:C125"/>
    <mergeCell ref="B126:C126"/>
    <mergeCell ref="B127:C127"/>
    <mergeCell ref="B128:C128"/>
  </mergeCells>
  <conditionalFormatting sqref="E144:E147 B231:H238 E301:E306 E308:E314 E43:E134 E136:E142 E150:E155 E157:E163 E178:E184 E199:E205 F130">
    <cfRule type="expression" dxfId="266" priority="78">
      <formula>$F$11="no"</formula>
    </cfRule>
  </conditionalFormatting>
  <conditionalFormatting sqref="F144:F147 B240:H247 F301:F306 F308:F314 F43:F134 F136:F142 F150:F155 F157:F163 F178:F184 F199:F205">
    <cfRule type="expression" dxfId="265" priority="77">
      <formula>$F$13="no"</formula>
    </cfRule>
  </conditionalFormatting>
  <conditionalFormatting sqref="G144:G147 G301:G306 G308:G314 G43:G134 G136:G142 G150:G155 G157:G163 C249:H249 C256:H258 C272:H272 B266:B271 B250:H251 B275:H276 G178:G184 G199:G205 C266:C270 E266:H267 H281 C274:H274 C280:G280 B254:H254 B252:G253 C263:H263 C259:G262 C271:G271 E268:G270 B277:G279">
    <cfRule type="expression" dxfId="264" priority="76">
      <formula>$F$15="no"</formula>
    </cfRule>
  </conditionalFormatting>
  <conditionalFormatting sqref="H43:H134 H136:H142 H144:H147 H150:H155 H157:H163 H165:H168 H171:H176 H178:H184 H186:H189 H192:H197 H199:H205 H207:H210 B283:H286 H299:H306 H308:H314">
    <cfRule type="expression" dxfId="263" priority="75">
      <formula>$F$20="no"</formula>
    </cfRule>
  </conditionalFormatting>
  <conditionalFormatting sqref="E299:E300">
    <cfRule type="expression" dxfId="262" priority="74">
      <formula>$F$11="no"</formula>
    </cfRule>
  </conditionalFormatting>
  <conditionalFormatting sqref="F299:F300">
    <cfRule type="expression" dxfId="261" priority="73">
      <formula>$F$13="no"</formula>
    </cfRule>
  </conditionalFormatting>
  <conditionalFormatting sqref="G299:G300">
    <cfRule type="expression" dxfId="260" priority="72">
      <formula>$F$15="no"</formula>
    </cfRule>
  </conditionalFormatting>
  <conditionalFormatting sqref="E165:E168">
    <cfRule type="expression" dxfId="259" priority="70">
      <formula>$F$11="no"</formula>
    </cfRule>
  </conditionalFormatting>
  <conditionalFormatting sqref="F165:F168">
    <cfRule type="expression" dxfId="258" priority="69">
      <formula>$F$13="no"</formula>
    </cfRule>
  </conditionalFormatting>
  <conditionalFormatting sqref="G165:G168">
    <cfRule type="expression" dxfId="257" priority="68">
      <formula>$F$15="no"</formula>
    </cfRule>
  </conditionalFormatting>
  <conditionalFormatting sqref="E171:E176">
    <cfRule type="expression" dxfId="256" priority="66">
      <formula>$F$11="no"</formula>
    </cfRule>
  </conditionalFormatting>
  <conditionalFormatting sqref="F171:F176">
    <cfRule type="expression" dxfId="255" priority="65">
      <formula>$F$13="no"</formula>
    </cfRule>
  </conditionalFormatting>
  <conditionalFormatting sqref="G171:G176">
    <cfRule type="expression" dxfId="254" priority="64">
      <formula>$F$15="no"</formula>
    </cfRule>
  </conditionalFormatting>
  <conditionalFormatting sqref="E186:E189">
    <cfRule type="expression" dxfId="253" priority="62">
      <formula>$F$11="no"</formula>
    </cfRule>
  </conditionalFormatting>
  <conditionalFormatting sqref="F186:F189">
    <cfRule type="expression" dxfId="252" priority="61">
      <formula>$F$13="no"</formula>
    </cfRule>
  </conditionalFormatting>
  <conditionalFormatting sqref="G186:G189">
    <cfRule type="expression" dxfId="251" priority="60">
      <formula>$F$15="no"</formula>
    </cfRule>
  </conditionalFormatting>
  <conditionalFormatting sqref="E197">
    <cfRule type="expression" dxfId="250" priority="58">
      <formula>$F$11="no"</formula>
    </cfRule>
  </conditionalFormatting>
  <conditionalFormatting sqref="F197">
    <cfRule type="expression" dxfId="249" priority="57">
      <formula>$F$13="no"</formula>
    </cfRule>
  </conditionalFormatting>
  <conditionalFormatting sqref="G197">
    <cfRule type="expression" dxfId="248" priority="56">
      <formula>$F$15="no"</formula>
    </cfRule>
  </conditionalFormatting>
  <conditionalFormatting sqref="E192:E196">
    <cfRule type="expression" dxfId="247" priority="50">
      <formula>$F$11="no"</formula>
    </cfRule>
  </conditionalFormatting>
  <conditionalFormatting sqref="F192:F196">
    <cfRule type="expression" dxfId="246" priority="49">
      <formula>$F$13="no"</formula>
    </cfRule>
  </conditionalFormatting>
  <conditionalFormatting sqref="G192:G196">
    <cfRule type="expression" dxfId="245" priority="48">
      <formula>$F$15="no"</formula>
    </cfRule>
  </conditionalFormatting>
  <conditionalFormatting sqref="E207:E210">
    <cfRule type="expression" dxfId="244" priority="42">
      <formula>$F$11="no"</formula>
    </cfRule>
  </conditionalFormatting>
  <conditionalFormatting sqref="F207:F210">
    <cfRule type="expression" dxfId="243" priority="41">
      <formula>$F$13="no"</formula>
    </cfRule>
  </conditionalFormatting>
  <conditionalFormatting sqref="G207:G210">
    <cfRule type="expression" dxfId="242" priority="40">
      <formula>$F$15="no"</formula>
    </cfRule>
  </conditionalFormatting>
  <conditionalFormatting sqref="B249">
    <cfRule type="expression" dxfId="241" priority="33">
      <formula>$F$15="no"</formula>
    </cfRule>
  </conditionalFormatting>
  <conditionalFormatting sqref="C265:H265">
    <cfRule type="expression" dxfId="240" priority="31">
      <formula>$F$15="no"</formula>
    </cfRule>
  </conditionalFormatting>
  <conditionalFormatting sqref="C281:F281">
    <cfRule type="expression" dxfId="239" priority="29">
      <formula>$F$15="no"</formula>
    </cfRule>
  </conditionalFormatting>
  <conditionalFormatting sqref="B264:B265">
    <cfRule type="expression" dxfId="238" priority="17">
      <formula>$F$15="no"</formula>
    </cfRule>
  </conditionalFormatting>
  <conditionalFormatting sqref="B280:B281">
    <cfRule type="expression" dxfId="237" priority="18">
      <formula>$F$15="no"</formula>
    </cfRule>
  </conditionalFormatting>
  <conditionalFormatting sqref="B257:B261">
    <cfRule type="expression" dxfId="236" priority="16">
      <formula>$F$15="no"</formula>
    </cfRule>
  </conditionalFormatting>
  <conditionalFormatting sqref="B274">
    <cfRule type="expression" dxfId="235" priority="14">
      <formula>$F$15="no"</formula>
    </cfRule>
  </conditionalFormatting>
  <conditionalFormatting sqref="B256">
    <cfRule type="expression" dxfId="234" priority="13">
      <formula>$F$15="no"</formula>
    </cfRule>
  </conditionalFormatting>
  <conditionalFormatting sqref="G281">
    <cfRule type="expression" dxfId="233" priority="12">
      <formula>$F$15="no"</formula>
    </cfRule>
  </conditionalFormatting>
  <conditionalFormatting sqref="D266:D270">
    <cfRule type="expression" dxfId="232" priority="9">
      <formula>$F$15="no"</formula>
    </cfRule>
  </conditionalFormatting>
  <conditionalFormatting sqref="A148:H150 A256:H258 A155:H157 A151:B154 D151:H154 A162:H171 A158:B161 D158:H161 A175:H178 A172:B174 D172:H174 A183:H192 A179:B182 D179:H182 A196:H199 A193:B195 D193:H195 A204:H210 A200:B203 D200:H203 A263:H267 A259:G262 A272:H276 A268:G271 A281:H281 A277:G280">
    <cfRule type="expression" dxfId="231" priority="6">
      <formula>$F$17="no"</formula>
    </cfRule>
  </conditionalFormatting>
  <conditionalFormatting sqref="A41">
    <cfRule type="expression" dxfId="230" priority="5">
      <formula>$F$17="no"</formula>
    </cfRule>
  </conditionalFormatting>
  <conditionalFormatting sqref="C249">
    <cfRule type="expression" dxfId="229" priority="4">
      <formula>$F$17="no"</formula>
    </cfRule>
  </conditionalFormatting>
  <conditionalFormatting sqref="C283">
    <cfRule type="expression" dxfId="228" priority="3">
      <formula>$F$17="no"</formula>
    </cfRule>
  </conditionalFormatting>
  <conditionalFormatting sqref="C266">
    <cfRule type="expression" dxfId="227" priority="2">
      <formula>$F$15="no"</formula>
    </cfRule>
  </conditionalFormatting>
  <conditionalFormatting sqref="A254:H258 A252:G253 A263:H267 A259:G262 A272:H276 A268:G271 A281:H319 A277:G280 A28:H251">
    <cfRule type="expression" dxfId="226" priority="1">
      <formula>AND($F$11="no",$F$13="no",$F$15="no",$F$20="no")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'Yes or No'!$A:$A</xm:f>
          </x14:formula1>
          <xm:sqref>F11 F13 F15 F20 F17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J165"/>
  <sheetViews>
    <sheetView showGridLines="0" zoomScaleNormal="100" workbookViewId="0">
      <pane ySplit="7" topLeftCell="A8" activePane="bottomLeft" state="frozen"/>
      <selection pane="bottomLeft" activeCell="F33" sqref="F33"/>
    </sheetView>
  </sheetViews>
  <sheetFormatPr defaultColWidth="9.26953125" defaultRowHeight="14.5" x14ac:dyDescent="0.35"/>
  <cols>
    <col min="1" max="1" width="3" style="64" customWidth="1"/>
    <col min="2" max="2" width="12.54296875" style="64" customWidth="1"/>
    <col min="3" max="3" width="46.7265625" style="64" customWidth="1"/>
    <col min="4" max="4" width="14.7265625" style="64" customWidth="1"/>
    <col min="5" max="8" width="18.26953125" style="64" customWidth="1"/>
    <col min="9" max="16384" width="9.26953125" style="64"/>
  </cols>
  <sheetData>
    <row r="1" spans="1:9" ht="18.75" customHeight="1" x14ac:dyDescent="0.45">
      <c r="A1" s="63" t="str">
        <f>'Cover and Instructions'!A1</f>
        <v>Georgia Families MHPAEA Parity</v>
      </c>
      <c r="H1" s="65" t="s">
        <v>571</v>
      </c>
    </row>
    <row r="2" spans="1:9" ht="26" x14ac:dyDescent="0.6">
      <c r="A2" s="66" t="s">
        <v>16</v>
      </c>
    </row>
    <row r="3" spans="1:9" ht="21" x14ac:dyDescent="0.5">
      <c r="A3" s="68" t="s">
        <v>359</v>
      </c>
    </row>
    <row r="5" spans="1:9" x14ac:dyDescent="0.35">
      <c r="A5" s="70" t="s">
        <v>0</v>
      </c>
      <c r="C5" s="71" t="str">
        <f>'Cover and Instructions'!$D$4</f>
        <v>Amerigroup Community Care</v>
      </c>
      <c r="D5" s="71"/>
      <c r="E5" s="71"/>
      <c r="F5" s="71"/>
      <c r="G5" s="71"/>
      <c r="H5" s="71"/>
    </row>
    <row r="6" spans="1:9" x14ac:dyDescent="0.35">
      <c r="A6" s="70" t="s">
        <v>514</v>
      </c>
      <c r="C6" s="71" t="str">
        <f>'Cover and Instructions'!D5</f>
        <v>Title XIX Foster Care and Adoption Assistance</v>
      </c>
      <c r="D6" s="71"/>
      <c r="E6" s="71"/>
      <c r="F6" s="71"/>
      <c r="G6" s="71"/>
      <c r="H6" s="71"/>
    </row>
    <row r="7" spans="1:9" ht="15" thickBot="1" x14ac:dyDescent="0.4"/>
    <row r="8" spans="1:9" x14ac:dyDescent="0.35">
      <c r="A8" s="73" t="s">
        <v>375</v>
      </c>
      <c r="B8" s="74"/>
      <c r="C8" s="74"/>
      <c r="D8" s="74"/>
      <c r="E8" s="74"/>
      <c r="F8" s="74"/>
      <c r="G8" s="74"/>
      <c r="H8" s="75"/>
    </row>
    <row r="9" spans="1:9" ht="15" customHeight="1" x14ac:dyDescent="0.35">
      <c r="A9" s="76" t="s">
        <v>374</v>
      </c>
      <c r="B9" s="77"/>
      <c r="C9" s="77"/>
      <c r="D9" s="77"/>
      <c r="E9" s="77"/>
      <c r="F9" s="77"/>
      <c r="G9" s="77"/>
      <c r="H9" s="78"/>
    </row>
    <row r="10" spans="1:9" x14ac:dyDescent="0.35">
      <c r="A10" s="79"/>
      <c r="B10" s="80"/>
      <c r="C10" s="80"/>
      <c r="D10" s="80"/>
      <c r="E10" s="80"/>
      <c r="F10" s="80"/>
      <c r="G10" s="80"/>
      <c r="H10" s="81"/>
    </row>
    <row r="11" spans="1:9" x14ac:dyDescent="0.35">
      <c r="A11" s="82" t="s">
        <v>370</v>
      </c>
      <c r="B11" s="83" t="s">
        <v>416</v>
      </c>
      <c r="C11" s="80"/>
      <c r="D11" s="80"/>
      <c r="E11" s="80"/>
      <c r="F11" s="163" t="s">
        <v>372</v>
      </c>
      <c r="G11" s="86" t="str">
        <f>IF(F11="yes","  Complete Section 1 and Section 2","")</f>
        <v/>
      </c>
      <c r="H11" s="81"/>
      <c r="I11" s="87"/>
    </row>
    <row r="12" spans="1:9" ht="6" customHeight="1" x14ac:dyDescent="0.35">
      <c r="A12" s="82"/>
      <c r="B12" s="83"/>
      <c r="C12" s="80"/>
      <c r="D12" s="80"/>
      <c r="E12" s="80"/>
      <c r="F12" s="80"/>
      <c r="G12" s="86"/>
      <c r="H12" s="81"/>
    </row>
    <row r="13" spans="1:9" x14ac:dyDescent="0.35">
      <c r="A13" s="82" t="s">
        <v>373</v>
      </c>
      <c r="B13" s="83" t="s">
        <v>415</v>
      </c>
      <c r="C13" s="80"/>
      <c r="D13" s="80"/>
      <c r="E13" s="80"/>
      <c r="F13" s="163" t="s">
        <v>372</v>
      </c>
      <c r="G13" s="86" t="str">
        <f>IF(F13="yes","  Complete Section 1 and Section 2","")</f>
        <v/>
      </c>
      <c r="H13" s="81"/>
    </row>
    <row r="14" spans="1:9" ht="6" customHeight="1" x14ac:dyDescent="0.35">
      <c r="A14" s="82"/>
      <c r="B14" s="83"/>
      <c r="C14" s="80"/>
      <c r="D14" s="80"/>
      <c r="E14" s="80"/>
      <c r="F14" s="80"/>
      <c r="G14" s="86"/>
      <c r="H14" s="81"/>
    </row>
    <row r="15" spans="1:9" x14ac:dyDescent="0.35">
      <c r="A15" s="82" t="s">
        <v>378</v>
      </c>
      <c r="B15" s="83" t="s">
        <v>414</v>
      </c>
      <c r="C15" s="80"/>
      <c r="D15" s="80"/>
      <c r="E15" s="80"/>
      <c r="F15" s="85" t="s">
        <v>372</v>
      </c>
      <c r="G15" s="86" t="str">
        <f>IF(F15="yes","  Complete Section 1 and Section 2","")</f>
        <v/>
      </c>
      <c r="H15" s="81"/>
    </row>
    <row r="16" spans="1:9" ht="6" customHeight="1" x14ac:dyDescent="0.35">
      <c r="A16" s="82"/>
      <c r="B16" s="83"/>
      <c r="C16" s="80"/>
      <c r="D16" s="80"/>
      <c r="E16" s="80"/>
      <c r="F16" s="80"/>
      <c r="G16" s="86"/>
      <c r="H16" s="81"/>
    </row>
    <row r="17" spans="1:8" x14ac:dyDescent="0.35">
      <c r="A17" s="82" t="s">
        <v>379</v>
      </c>
      <c r="B17" s="83" t="s">
        <v>400</v>
      </c>
      <c r="C17" s="80"/>
      <c r="D17" s="80"/>
      <c r="E17" s="80"/>
      <c r="F17" s="85" t="s">
        <v>372</v>
      </c>
      <c r="G17" s="86" t="str">
        <f>IF(F17="yes","  Complete Section 1 and Section 2","")</f>
        <v/>
      </c>
      <c r="H17" s="81"/>
    </row>
    <row r="18" spans="1:8" ht="7.5" customHeight="1" x14ac:dyDescent="0.35">
      <c r="A18" s="82"/>
      <c r="B18" s="83"/>
      <c r="C18" s="80"/>
      <c r="D18" s="80"/>
      <c r="E18" s="80"/>
      <c r="F18" s="80"/>
      <c r="G18" s="88"/>
      <c r="H18" s="81"/>
    </row>
    <row r="19" spans="1:8" x14ac:dyDescent="0.35">
      <c r="A19" s="82" t="s">
        <v>492</v>
      </c>
      <c r="B19" s="497" t="s">
        <v>573</v>
      </c>
      <c r="C19" s="497"/>
      <c r="D19" s="497"/>
      <c r="E19" s="497"/>
      <c r="F19" s="497"/>
      <c r="G19" s="497"/>
      <c r="H19" s="498"/>
    </row>
    <row r="20" spans="1:8" x14ac:dyDescent="0.35">
      <c r="A20" s="244"/>
      <c r="B20" s="497"/>
      <c r="C20" s="497"/>
      <c r="D20" s="497"/>
      <c r="E20" s="497"/>
      <c r="F20" s="497"/>
      <c r="G20" s="497"/>
      <c r="H20" s="498"/>
    </row>
    <row r="21" spans="1:8" x14ac:dyDescent="0.35">
      <c r="A21" s="244"/>
      <c r="B21" s="497"/>
      <c r="C21" s="497"/>
      <c r="D21" s="497"/>
      <c r="E21" s="497"/>
      <c r="F21" s="497"/>
      <c r="G21" s="497"/>
      <c r="H21" s="498"/>
    </row>
    <row r="22" spans="1:8" x14ac:dyDescent="0.35">
      <c r="A22" s="244"/>
      <c r="B22" s="497"/>
      <c r="C22" s="497"/>
      <c r="D22" s="497"/>
      <c r="E22" s="497"/>
      <c r="F22" s="497"/>
      <c r="G22" s="497"/>
      <c r="H22" s="498"/>
    </row>
    <row r="23" spans="1:8" x14ac:dyDescent="0.35">
      <c r="A23" s="82"/>
      <c r="B23" s="499"/>
      <c r="C23" s="500"/>
      <c r="D23" s="500"/>
      <c r="E23" s="500"/>
      <c r="F23" s="500"/>
      <c r="G23" s="500"/>
      <c r="H23" s="501"/>
    </row>
    <row r="24" spans="1:8" x14ac:dyDescent="0.35">
      <c r="A24" s="82"/>
      <c r="B24" s="502"/>
      <c r="C24" s="502"/>
      <c r="D24" s="502"/>
      <c r="E24" s="502"/>
      <c r="F24" s="502"/>
      <c r="G24" s="502"/>
      <c r="H24" s="503"/>
    </row>
    <row r="25" spans="1:8" ht="15" thickBot="1" x14ac:dyDescent="0.4">
      <c r="A25" s="89"/>
      <c r="B25" s="90"/>
      <c r="C25" s="91"/>
      <c r="D25" s="91"/>
      <c r="E25" s="91"/>
      <c r="F25" s="91"/>
      <c r="G25" s="92"/>
      <c r="H25" s="94"/>
    </row>
    <row r="26" spans="1:8" ht="15" thickBot="1" x14ac:dyDescent="0.4"/>
    <row r="27" spans="1:8" ht="16" thickBot="1" x14ac:dyDescent="0.4">
      <c r="A27" s="436" t="s">
        <v>398</v>
      </c>
      <c r="B27" s="437"/>
      <c r="C27" s="437"/>
      <c r="D27" s="437"/>
      <c r="E27" s="437"/>
      <c r="F27" s="437"/>
      <c r="G27" s="437"/>
      <c r="H27" s="438"/>
    </row>
    <row r="28" spans="1:8" x14ac:dyDescent="0.35">
      <c r="A28" s="95" t="s">
        <v>130</v>
      </c>
      <c r="B28" s="462" t="s">
        <v>360</v>
      </c>
      <c r="C28" s="462"/>
      <c r="D28" s="462"/>
      <c r="E28" s="462"/>
      <c r="F28" s="462"/>
      <c r="G28" s="462"/>
      <c r="H28" s="463"/>
    </row>
    <row r="29" spans="1:8" x14ac:dyDescent="0.35">
      <c r="A29" s="95"/>
      <c r="B29" s="464"/>
      <c r="C29" s="464"/>
      <c r="D29" s="464"/>
      <c r="E29" s="464"/>
      <c r="F29" s="464"/>
      <c r="G29" s="464"/>
      <c r="H29" s="465"/>
    </row>
    <row r="30" spans="1:8" x14ac:dyDescent="0.35">
      <c r="A30" s="95"/>
      <c r="B30" s="99" t="s">
        <v>309</v>
      </c>
      <c r="C30" s="169"/>
      <c r="D30" s="169"/>
      <c r="E30" s="169"/>
      <c r="F30" s="169"/>
      <c r="G30" s="169"/>
      <c r="H30" s="170"/>
    </row>
    <row r="31" spans="1:8" x14ac:dyDescent="0.35">
      <c r="A31" s="95"/>
      <c r="B31" s="97"/>
      <c r="C31" s="169"/>
      <c r="D31" s="169"/>
      <c r="E31" s="169"/>
      <c r="F31" s="169"/>
      <c r="G31" s="169"/>
      <c r="H31" s="170"/>
    </row>
    <row r="32" spans="1:8" x14ac:dyDescent="0.35">
      <c r="A32" s="95"/>
      <c r="B32" s="100" t="s">
        <v>413</v>
      </c>
      <c r="C32" s="97"/>
      <c r="D32" s="450"/>
      <c r="E32" s="450"/>
      <c r="F32" s="450"/>
      <c r="G32" s="450"/>
      <c r="H32" s="451"/>
    </row>
    <row r="33" spans="1:10" x14ac:dyDescent="0.35">
      <c r="A33" s="95"/>
      <c r="B33" s="97"/>
      <c r="C33" s="169"/>
      <c r="D33" s="169"/>
      <c r="E33" s="169"/>
      <c r="F33" s="169"/>
      <c r="G33" s="169"/>
      <c r="H33" s="170"/>
    </row>
    <row r="34" spans="1:10" ht="15" customHeight="1" x14ac:dyDescent="0.35">
      <c r="A34" s="138"/>
      <c r="B34" s="169"/>
      <c r="C34" s="169"/>
      <c r="D34" s="169"/>
      <c r="E34" s="466" t="s">
        <v>358</v>
      </c>
      <c r="F34" s="466"/>
      <c r="G34" s="466"/>
      <c r="H34" s="467"/>
    </row>
    <row r="35" spans="1:10" x14ac:dyDescent="0.35">
      <c r="A35" s="138"/>
      <c r="B35" s="97"/>
      <c r="C35" s="97"/>
      <c r="D35" s="97"/>
      <c r="E35" s="169" t="s">
        <v>311</v>
      </c>
      <c r="F35" s="169" t="s">
        <v>311</v>
      </c>
      <c r="G35" s="169" t="s">
        <v>311</v>
      </c>
      <c r="H35" s="170" t="s">
        <v>311</v>
      </c>
      <c r="J35" s="245"/>
    </row>
    <row r="36" spans="1:10" x14ac:dyDescent="0.35">
      <c r="A36" s="138"/>
      <c r="B36" s="103"/>
      <c r="C36" s="103"/>
      <c r="D36" s="103" t="s">
        <v>159</v>
      </c>
      <c r="E36" s="104" t="s">
        <v>257</v>
      </c>
      <c r="F36" s="104" t="s">
        <v>312</v>
      </c>
      <c r="G36" s="104" t="s">
        <v>313</v>
      </c>
      <c r="H36" s="105" t="s">
        <v>314</v>
      </c>
      <c r="I36" s="97"/>
      <c r="J36" s="103"/>
    </row>
    <row r="37" spans="1:10" x14ac:dyDescent="0.35">
      <c r="A37" s="138"/>
      <c r="B37" s="106" t="s">
        <v>190</v>
      </c>
      <c r="C37" s="107"/>
      <c r="D37" s="107" t="s">
        <v>158</v>
      </c>
      <c r="E37" s="111" t="s">
        <v>195</v>
      </c>
      <c r="F37" s="111" t="s">
        <v>259</v>
      </c>
      <c r="G37" s="111" t="s">
        <v>258</v>
      </c>
      <c r="H37" s="246" t="s">
        <v>315</v>
      </c>
      <c r="I37" s="97"/>
      <c r="J37" s="103"/>
    </row>
    <row r="38" spans="1:10" ht="22.15" customHeight="1" x14ac:dyDescent="0.35">
      <c r="A38" s="138"/>
      <c r="B38" s="113" t="s">
        <v>287</v>
      </c>
      <c r="C38" s="103"/>
      <c r="D38" s="103"/>
      <c r="E38" s="103"/>
      <c r="F38" s="103"/>
      <c r="G38" s="103"/>
      <c r="H38" s="171"/>
    </row>
    <row r="39" spans="1:10" ht="15" customHeight="1" x14ac:dyDescent="0.35">
      <c r="A39" s="138"/>
      <c r="B39" s="449"/>
      <c r="C39" s="449"/>
      <c r="D39" s="318"/>
      <c r="E39" s="318"/>
      <c r="F39" s="318"/>
      <c r="G39" s="321"/>
      <c r="H39" s="322"/>
      <c r="I39" s="97"/>
    </row>
    <row r="40" spans="1:10" x14ac:dyDescent="0.35">
      <c r="A40" s="138"/>
      <c r="B40" s="449"/>
      <c r="C40" s="449"/>
      <c r="D40" s="318"/>
      <c r="E40" s="318"/>
      <c r="F40" s="318"/>
      <c r="G40" s="321"/>
      <c r="H40" s="322"/>
      <c r="I40" s="97"/>
    </row>
    <row r="41" spans="1:10" x14ac:dyDescent="0.35">
      <c r="A41" s="138"/>
      <c r="B41" s="449"/>
      <c r="C41" s="449"/>
      <c r="D41" s="318"/>
      <c r="E41" s="318"/>
      <c r="F41" s="318"/>
      <c r="G41" s="321"/>
      <c r="H41" s="322"/>
      <c r="I41" s="97"/>
    </row>
    <row r="42" spans="1:10" x14ac:dyDescent="0.35">
      <c r="A42" s="138"/>
      <c r="B42" s="449"/>
      <c r="C42" s="449"/>
      <c r="D42" s="318"/>
      <c r="E42" s="318"/>
      <c r="F42" s="318"/>
      <c r="G42" s="321"/>
      <c r="H42" s="322"/>
      <c r="I42" s="97"/>
    </row>
    <row r="43" spans="1:10" x14ac:dyDescent="0.35">
      <c r="A43" s="138"/>
      <c r="B43" s="449"/>
      <c r="C43" s="449"/>
      <c r="D43" s="318"/>
      <c r="E43" s="318"/>
      <c r="F43" s="318"/>
      <c r="G43" s="321"/>
      <c r="H43" s="322"/>
      <c r="I43" s="97"/>
    </row>
    <row r="44" spans="1:10" x14ac:dyDescent="0.35">
      <c r="A44" s="138"/>
      <c r="B44" s="449"/>
      <c r="C44" s="449"/>
      <c r="D44" s="318"/>
      <c r="E44" s="318"/>
      <c r="F44" s="318"/>
      <c r="G44" s="321"/>
      <c r="H44" s="322"/>
      <c r="I44" s="97"/>
    </row>
    <row r="45" spans="1:10" x14ac:dyDescent="0.35">
      <c r="A45" s="138"/>
      <c r="B45" s="449"/>
      <c r="C45" s="449"/>
      <c r="D45" s="318"/>
      <c r="E45" s="318"/>
      <c r="F45" s="318"/>
      <c r="G45" s="321"/>
      <c r="H45" s="322"/>
      <c r="I45" s="97"/>
    </row>
    <row r="46" spans="1:10" x14ac:dyDescent="0.35">
      <c r="A46" s="138"/>
      <c r="B46" s="449"/>
      <c r="C46" s="449"/>
      <c r="D46" s="318"/>
      <c r="E46" s="318"/>
      <c r="F46" s="318"/>
      <c r="G46" s="321"/>
      <c r="H46" s="322"/>
      <c r="I46" s="97"/>
    </row>
    <row r="47" spans="1:10" x14ac:dyDescent="0.35">
      <c r="A47" s="138"/>
      <c r="B47" s="449"/>
      <c r="C47" s="449"/>
      <c r="D47" s="318"/>
      <c r="E47" s="318"/>
      <c r="F47" s="318"/>
      <c r="G47" s="321"/>
      <c r="H47" s="322"/>
      <c r="I47" s="97"/>
    </row>
    <row r="48" spans="1:10" x14ac:dyDescent="0.35">
      <c r="A48" s="138"/>
      <c r="B48" s="449"/>
      <c r="C48" s="449"/>
      <c r="D48" s="318"/>
      <c r="E48" s="318"/>
      <c r="F48" s="318"/>
      <c r="G48" s="321"/>
      <c r="H48" s="322"/>
      <c r="I48" s="97"/>
    </row>
    <row r="49" spans="1:9" x14ac:dyDescent="0.35">
      <c r="A49" s="138"/>
      <c r="B49" s="481" t="s">
        <v>153</v>
      </c>
      <c r="C49" s="481"/>
      <c r="D49" s="318"/>
      <c r="E49" s="318"/>
      <c r="F49" s="318"/>
      <c r="G49" s="321"/>
      <c r="H49" s="322"/>
      <c r="I49" s="97"/>
    </row>
    <row r="50" spans="1:9" x14ac:dyDescent="0.35">
      <c r="A50" s="138"/>
      <c r="B50" s="449"/>
      <c r="C50" s="449"/>
      <c r="D50" s="318"/>
      <c r="E50" s="318"/>
      <c r="F50" s="318"/>
      <c r="G50" s="321"/>
      <c r="H50" s="322"/>
      <c r="I50" s="97"/>
    </row>
    <row r="51" spans="1:9" ht="22.15" customHeight="1" x14ac:dyDescent="0.35">
      <c r="A51" s="138"/>
      <c r="B51" s="113" t="s">
        <v>288</v>
      </c>
      <c r="C51" s="146"/>
      <c r="D51" s="177"/>
      <c r="E51" s="177"/>
      <c r="F51" s="177"/>
      <c r="G51" s="178"/>
      <c r="H51" s="179"/>
    </row>
    <row r="52" spans="1:9" x14ac:dyDescent="0.35">
      <c r="A52" s="138"/>
      <c r="B52" s="449"/>
      <c r="C52" s="449"/>
      <c r="D52" s="318"/>
      <c r="E52" s="318"/>
      <c r="F52" s="318"/>
      <c r="G52" s="321"/>
      <c r="H52" s="322"/>
      <c r="I52" s="97"/>
    </row>
    <row r="53" spans="1:9" x14ac:dyDescent="0.35">
      <c r="A53" s="138"/>
      <c r="B53" s="449"/>
      <c r="C53" s="449"/>
      <c r="D53" s="318"/>
      <c r="E53" s="318"/>
      <c r="F53" s="318"/>
      <c r="G53" s="321"/>
      <c r="H53" s="322"/>
      <c r="I53" s="97"/>
    </row>
    <row r="54" spans="1:9" x14ac:dyDescent="0.35">
      <c r="A54" s="138"/>
      <c r="B54" s="449"/>
      <c r="C54" s="449"/>
      <c r="D54" s="318"/>
      <c r="E54" s="318"/>
      <c r="F54" s="318"/>
      <c r="G54" s="321"/>
      <c r="H54" s="322"/>
      <c r="I54" s="97"/>
    </row>
    <row r="55" spans="1:9" x14ac:dyDescent="0.35">
      <c r="A55" s="138"/>
      <c r="B55" s="449"/>
      <c r="C55" s="449"/>
      <c r="D55" s="318"/>
      <c r="E55" s="318"/>
      <c r="F55" s="318"/>
      <c r="G55" s="321"/>
      <c r="H55" s="322"/>
      <c r="I55" s="97"/>
    </row>
    <row r="56" spans="1:9" x14ac:dyDescent="0.35">
      <c r="A56" s="138"/>
      <c r="B56" s="449"/>
      <c r="C56" s="449"/>
      <c r="D56" s="318"/>
      <c r="E56" s="318"/>
      <c r="F56" s="318"/>
      <c r="G56" s="321"/>
      <c r="H56" s="322"/>
      <c r="I56" s="97"/>
    </row>
    <row r="57" spans="1:9" x14ac:dyDescent="0.35">
      <c r="A57" s="138"/>
      <c r="B57" s="449"/>
      <c r="C57" s="449"/>
      <c r="D57" s="318"/>
      <c r="E57" s="318"/>
      <c r="F57" s="318"/>
      <c r="G57" s="321"/>
      <c r="H57" s="322"/>
      <c r="I57" s="97"/>
    </row>
    <row r="58" spans="1:9" x14ac:dyDescent="0.35">
      <c r="A58" s="138"/>
      <c r="B58" s="449"/>
      <c r="C58" s="449"/>
      <c r="D58" s="318"/>
      <c r="E58" s="318"/>
      <c r="F58" s="318"/>
      <c r="G58" s="321"/>
      <c r="H58" s="322"/>
      <c r="I58" s="97"/>
    </row>
    <row r="59" spans="1:9" x14ac:dyDescent="0.35">
      <c r="A59" s="138"/>
      <c r="B59" s="449"/>
      <c r="C59" s="449"/>
      <c r="D59" s="318"/>
      <c r="E59" s="318"/>
      <c r="F59" s="318"/>
      <c r="G59" s="321"/>
      <c r="H59" s="322"/>
      <c r="I59" s="97"/>
    </row>
    <row r="60" spans="1:9" x14ac:dyDescent="0.35">
      <c r="A60" s="138"/>
      <c r="B60" s="449"/>
      <c r="C60" s="449"/>
      <c r="D60" s="318"/>
      <c r="E60" s="318"/>
      <c r="F60" s="318"/>
      <c r="G60" s="321"/>
      <c r="H60" s="322"/>
      <c r="I60" s="97"/>
    </row>
    <row r="61" spans="1:9" x14ac:dyDescent="0.35">
      <c r="A61" s="138"/>
      <c r="B61" s="449"/>
      <c r="C61" s="449"/>
      <c r="D61" s="318"/>
      <c r="E61" s="318"/>
      <c r="F61" s="318"/>
      <c r="G61" s="321"/>
      <c r="H61" s="322"/>
      <c r="I61" s="97"/>
    </row>
    <row r="62" spans="1:9" x14ac:dyDescent="0.35">
      <c r="A62" s="138"/>
      <c r="B62" s="481" t="s">
        <v>153</v>
      </c>
      <c r="C62" s="481"/>
      <c r="D62" s="318"/>
      <c r="E62" s="318"/>
      <c r="F62" s="318"/>
      <c r="G62" s="321"/>
      <c r="H62" s="322"/>
      <c r="I62" s="97"/>
    </row>
    <row r="63" spans="1:9" x14ac:dyDescent="0.35">
      <c r="A63" s="138"/>
      <c r="B63" s="449"/>
      <c r="C63" s="449"/>
      <c r="D63" s="318"/>
      <c r="E63" s="318"/>
      <c r="F63" s="318"/>
      <c r="G63" s="321"/>
      <c r="H63" s="322"/>
      <c r="I63" s="97"/>
    </row>
    <row r="64" spans="1:9" x14ac:dyDescent="0.35">
      <c r="A64" s="138"/>
      <c r="B64" s="180"/>
      <c r="C64" s="153"/>
      <c r="D64" s="182">
        <f>SUM(D39:D63)</f>
        <v>0</v>
      </c>
      <c r="E64" s="182">
        <f>SUM(E39:E63)</f>
        <v>0</v>
      </c>
      <c r="F64" s="182">
        <f>SUM(F39:F63)</f>
        <v>0</v>
      </c>
      <c r="G64" s="182">
        <f>SUM(G39:G63)</f>
        <v>0</v>
      </c>
      <c r="H64" s="247">
        <f>SUM(H39:H63)</f>
        <v>0</v>
      </c>
      <c r="I64" s="97"/>
    </row>
    <row r="65" spans="1:9" x14ac:dyDescent="0.35">
      <c r="A65" s="95" t="s">
        <v>131</v>
      </c>
      <c r="B65" s="100" t="s">
        <v>297</v>
      </c>
      <c r="C65" s="153"/>
      <c r="D65" s="184"/>
      <c r="E65" s="184"/>
      <c r="F65" s="184"/>
      <c r="G65" s="178"/>
      <c r="H65" s="179"/>
      <c r="I65" s="97"/>
    </row>
    <row r="66" spans="1:9" x14ac:dyDescent="0.35">
      <c r="A66" s="138"/>
      <c r="B66" s="97"/>
      <c r="C66" s="97" t="s">
        <v>283</v>
      </c>
      <c r="D66" s="182">
        <f>D64</f>
        <v>0</v>
      </c>
      <c r="E66" s="182">
        <f t="shared" ref="E66:H66" si="0">E64</f>
        <v>0</v>
      </c>
      <c r="F66" s="182">
        <f t="shared" si="0"/>
        <v>0</v>
      </c>
      <c r="G66" s="182">
        <f t="shared" si="0"/>
        <v>0</v>
      </c>
      <c r="H66" s="247">
        <f t="shared" si="0"/>
        <v>0</v>
      </c>
    </row>
    <row r="67" spans="1:9" x14ac:dyDescent="0.35">
      <c r="A67" s="138"/>
      <c r="B67" s="97"/>
      <c r="C67" s="97" t="s">
        <v>284</v>
      </c>
      <c r="D67" s="97"/>
      <c r="E67" s="117" t="e">
        <f>E64/D64</f>
        <v>#DIV/0!</v>
      </c>
      <c r="F67" s="117" t="e">
        <f>F64/D64</f>
        <v>#DIV/0!</v>
      </c>
      <c r="G67" s="117" t="e">
        <f>G64/D64</f>
        <v>#DIV/0!</v>
      </c>
      <c r="H67" s="188" t="e">
        <f>H64/D64</f>
        <v>#DIV/0!</v>
      </c>
    </row>
    <row r="68" spans="1:9" x14ac:dyDescent="0.35">
      <c r="A68" s="138"/>
      <c r="B68" s="97"/>
      <c r="C68" s="189" t="s">
        <v>298</v>
      </c>
      <c r="D68" s="97"/>
      <c r="E68" s="118" t="e">
        <f>IF(E67&gt;=(2/3),"Yes","No")</f>
        <v>#DIV/0!</v>
      </c>
      <c r="F68" s="118" t="e">
        <f>IF(F67&gt;=(2/3),"Yes","No")</f>
        <v>#DIV/0!</v>
      </c>
      <c r="G68" s="118" t="e">
        <f>IF(G67&gt;=(2/3),"Yes","No")</f>
        <v>#DIV/0!</v>
      </c>
      <c r="H68" s="190" t="e">
        <f>IF(H67&gt;=(2/3),"Yes","No")</f>
        <v>#DIV/0!</v>
      </c>
    </row>
    <row r="69" spans="1:9" x14ac:dyDescent="0.35">
      <c r="A69" s="138"/>
      <c r="B69" s="97"/>
      <c r="C69" s="97"/>
      <c r="D69" s="97"/>
      <c r="E69" s="193" t="e">
        <f>IF(E68="No", "Note A", "Note B")</f>
        <v>#DIV/0!</v>
      </c>
      <c r="F69" s="193" t="e">
        <f>IF(F68="No", "Note A", "Note B")</f>
        <v>#DIV/0!</v>
      </c>
      <c r="G69" s="193" t="e">
        <f>IF(G68="No", "Note A", "Note B")</f>
        <v>#DIV/0!</v>
      </c>
      <c r="H69" s="226" t="e">
        <f>IF(H68="No", "Note A", "Note B")</f>
        <v>#DIV/0!</v>
      </c>
    </row>
    <row r="70" spans="1:9" x14ac:dyDescent="0.35">
      <c r="A70" s="138"/>
      <c r="B70" s="97"/>
      <c r="C70" s="97"/>
      <c r="D70" s="97"/>
      <c r="E70" s="193"/>
      <c r="F70" s="193"/>
      <c r="G70" s="193"/>
      <c r="H70" s="226"/>
    </row>
    <row r="71" spans="1:9" ht="15" customHeight="1" x14ac:dyDescent="0.35">
      <c r="A71" s="138"/>
      <c r="B71" s="194" t="s">
        <v>291</v>
      </c>
      <c r="C71" s="180" t="s">
        <v>316</v>
      </c>
      <c r="D71" s="180"/>
      <c r="E71" s="180"/>
      <c r="F71" s="180"/>
      <c r="G71" s="180"/>
      <c r="H71" s="195"/>
    </row>
    <row r="72" spans="1:9" ht="15" customHeight="1" x14ac:dyDescent="0.35">
      <c r="A72" s="138"/>
      <c r="B72" s="194" t="s">
        <v>292</v>
      </c>
      <c r="C72" s="248" t="s">
        <v>353</v>
      </c>
      <c r="D72" s="248"/>
      <c r="E72" s="248"/>
      <c r="F72" s="248"/>
      <c r="G72" s="248"/>
      <c r="H72" s="249"/>
    </row>
    <row r="73" spans="1:9" x14ac:dyDescent="0.35">
      <c r="A73" s="138"/>
      <c r="B73" s="196"/>
      <c r="C73" s="248"/>
      <c r="D73" s="248"/>
      <c r="E73" s="248"/>
      <c r="F73" s="248"/>
      <c r="G73" s="248"/>
      <c r="H73" s="249"/>
    </row>
    <row r="74" spans="1:9" x14ac:dyDescent="0.35">
      <c r="A74" s="95" t="s">
        <v>132</v>
      </c>
      <c r="B74" s="100" t="s">
        <v>293</v>
      </c>
      <c r="C74" s="97"/>
      <c r="D74" s="97"/>
      <c r="E74" s="118"/>
      <c r="F74" s="118"/>
      <c r="G74" s="118"/>
      <c r="H74" s="190"/>
    </row>
    <row r="75" spans="1:9" x14ac:dyDescent="0.35">
      <c r="A75" s="138"/>
      <c r="B75" s="464" t="s">
        <v>367</v>
      </c>
      <c r="C75" s="464"/>
      <c r="D75" s="464"/>
      <c r="E75" s="464"/>
      <c r="F75" s="464"/>
      <c r="G75" s="464"/>
      <c r="H75" s="465"/>
    </row>
    <row r="76" spans="1:9" x14ac:dyDescent="0.35">
      <c r="A76" s="95"/>
      <c r="B76" s="464"/>
      <c r="C76" s="464"/>
      <c r="D76" s="464"/>
      <c r="E76" s="464"/>
      <c r="F76" s="464"/>
      <c r="G76" s="464"/>
      <c r="H76" s="465"/>
    </row>
    <row r="77" spans="1:9" x14ac:dyDescent="0.35">
      <c r="A77" s="95"/>
      <c r="B77" s="97"/>
      <c r="C77" s="97"/>
      <c r="D77" s="97"/>
      <c r="E77" s="118"/>
      <c r="F77" s="118"/>
      <c r="G77" s="118"/>
      <c r="H77" s="190"/>
    </row>
    <row r="78" spans="1:9" x14ac:dyDescent="0.35">
      <c r="A78" s="95"/>
      <c r="B78" s="464" t="s">
        <v>364</v>
      </c>
      <c r="C78" s="464"/>
      <c r="D78" s="464"/>
      <c r="E78" s="464"/>
      <c r="F78" s="464"/>
      <c r="G78" s="464"/>
      <c r="H78" s="465"/>
    </row>
    <row r="79" spans="1:9" x14ac:dyDescent="0.35">
      <c r="A79" s="95"/>
      <c r="B79" s="464"/>
      <c r="C79" s="464"/>
      <c r="D79" s="464"/>
      <c r="E79" s="464"/>
      <c r="F79" s="464"/>
      <c r="G79" s="464"/>
      <c r="H79" s="465"/>
    </row>
    <row r="80" spans="1:9" x14ac:dyDescent="0.35">
      <c r="A80" s="95"/>
      <c r="B80" s="464"/>
      <c r="C80" s="464"/>
      <c r="D80" s="464"/>
      <c r="E80" s="464"/>
      <c r="F80" s="464"/>
      <c r="G80" s="464"/>
      <c r="H80" s="465"/>
    </row>
    <row r="81" spans="1:8" x14ac:dyDescent="0.35">
      <c r="A81" s="95"/>
      <c r="B81" s="464"/>
      <c r="C81" s="464"/>
      <c r="D81" s="464"/>
      <c r="E81" s="464"/>
      <c r="F81" s="464"/>
      <c r="G81" s="464"/>
      <c r="H81" s="465"/>
    </row>
    <row r="82" spans="1:8" x14ac:dyDescent="0.35">
      <c r="A82" s="95"/>
      <c r="B82" s="97"/>
      <c r="C82" s="97"/>
      <c r="D82" s="97"/>
      <c r="E82" s="118"/>
      <c r="F82" s="118"/>
      <c r="G82" s="118"/>
      <c r="H82" s="190"/>
    </row>
    <row r="83" spans="1:8" x14ac:dyDescent="0.35">
      <c r="A83" s="95"/>
      <c r="B83" s="100" t="s">
        <v>413</v>
      </c>
      <c r="C83" s="97"/>
      <c r="D83" s="450"/>
      <c r="E83" s="450"/>
      <c r="F83" s="450"/>
      <c r="G83" s="450"/>
      <c r="H83" s="451"/>
    </row>
    <row r="84" spans="1:8" x14ac:dyDescent="0.35">
      <c r="A84" s="95"/>
      <c r="B84" s="97"/>
      <c r="C84" s="169"/>
      <c r="D84" s="169"/>
      <c r="E84" s="169"/>
      <c r="F84" s="169"/>
      <c r="G84" s="169"/>
      <c r="H84" s="170"/>
    </row>
    <row r="85" spans="1:8" x14ac:dyDescent="0.35">
      <c r="A85" s="95"/>
      <c r="B85" s="97"/>
      <c r="C85" s="97"/>
      <c r="D85" s="101"/>
      <c r="E85" s="197"/>
      <c r="F85" s="197"/>
      <c r="G85" s="197"/>
      <c r="H85" s="198"/>
    </row>
    <row r="86" spans="1:8" x14ac:dyDescent="0.35">
      <c r="A86" s="95"/>
      <c r="B86" s="97"/>
      <c r="C86" s="97"/>
      <c r="D86" s="101" t="s">
        <v>366</v>
      </c>
      <c r="E86" s="197" t="s">
        <v>295</v>
      </c>
      <c r="F86" s="197" t="s">
        <v>300</v>
      </c>
      <c r="G86" s="197"/>
      <c r="H86" s="198"/>
    </row>
    <row r="87" spans="1:8" x14ac:dyDescent="0.35">
      <c r="A87" s="95"/>
      <c r="B87" s="199" t="s">
        <v>365</v>
      </c>
      <c r="C87" s="108"/>
      <c r="D87" s="200" t="s">
        <v>303</v>
      </c>
      <c r="E87" s="201" t="s">
        <v>296</v>
      </c>
      <c r="F87" s="201" t="s">
        <v>299</v>
      </c>
      <c r="G87" s="250" t="s">
        <v>304</v>
      </c>
      <c r="H87" s="251"/>
    </row>
    <row r="88" spans="1:8" x14ac:dyDescent="0.35">
      <c r="A88" s="95"/>
      <c r="B88" s="189" t="s">
        <v>318</v>
      </c>
      <c r="C88" s="97"/>
      <c r="D88" s="97"/>
      <c r="E88" s="118"/>
      <c r="F88" s="97"/>
      <c r="G88" s="118"/>
      <c r="H88" s="190"/>
    </row>
    <row r="89" spans="1:8" x14ac:dyDescent="0.35">
      <c r="A89" s="95"/>
      <c r="B89" s="97"/>
      <c r="C89" s="202" t="e">
        <f>IF(E68="Yes", "Complete Analysis", "N/A - Do Not Complete")</f>
        <v>#DIV/0!</v>
      </c>
      <c r="D89" s="323"/>
      <c r="E89" s="318"/>
      <c r="F89" s="117" t="e">
        <f>E89/E95</f>
        <v>#DIV/0!</v>
      </c>
      <c r="G89" s="473"/>
      <c r="H89" s="474"/>
    </row>
    <row r="90" spans="1:8" x14ac:dyDescent="0.35">
      <c r="A90" s="95"/>
      <c r="B90" s="97"/>
      <c r="C90" s="97"/>
      <c r="D90" s="323"/>
      <c r="E90" s="318"/>
      <c r="F90" s="117" t="e">
        <f>E90/E95</f>
        <v>#DIV/0!</v>
      </c>
      <c r="G90" s="473"/>
      <c r="H90" s="474"/>
    </row>
    <row r="91" spans="1:8" x14ac:dyDescent="0.35">
      <c r="A91" s="95"/>
      <c r="B91" s="97"/>
      <c r="C91" s="97"/>
      <c r="D91" s="323"/>
      <c r="E91" s="318"/>
      <c r="F91" s="117" t="e">
        <f>E91/E95</f>
        <v>#DIV/0!</v>
      </c>
      <c r="G91" s="473"/>
      <c r="H91" s="474"/>
    </row>
    <row r="92" spans="1:8" x14ac:dyDescent="0.35">
      <c r="A92" s="95"/>
      <c r="B92" s="97"/>
      <c r="C92" s="97"/>
      <c r="D92" s="323"/>
      <c r="E92" s="318"/>
      <c r="F92" s="117" t="e">
        <f>E92/E95</f>
        <v>#DIV/0!</v>
      </c>
      <c r="G92" s="473"/>
      <c r="H92" s="474"/>
    </row>
    <row r="93" spans="1:8" x14ac:dyDescent="0.35">
      <c r="A93" s="95"/>
      <c r="B93" s="97"/>
      <c r="C93" s="97"/>
      <c r="D93" s="323"/>
      <c r="E93" s="318"/>
      <c r="F93" s="117" t="e">
        <f>E93/E95</f>
        <v>#DIV/0!</v>
      </c>
      <c r="G93" s="473"/>
      <c r="H93" s="474"/>
    </row>
    <row r="94" spans="1:8" x14ac:dyDescent="0.35">
      <c r="A94" s="95"/>
      <c r="B94" s="97"/>
      <c r="C94" s="97"/>
      <c r="D94" s="324"/>
      <c r="E94" s="325"/>
      <c r="F94" s="117" t="e">
        <f>E94/E95</f>
        <v>#DIV/0!</v>
      </c>
      <c r="G94" s="477"/>
      <c r="H94" s="478"/>
    </row>
    <row r="95" spans="1:8" x14ac:dyDescent="0.35">
      <c r="A95" s="95"/>
      <c r="B95" s="97"/>
      <c r="C95" s="203"/>
      <c r="D95" s="203" t="s">
        <v>322</v>
      </c>
      <c r="E95" s="204">
        <f>SUM(E89:E94)</f>
        <v>0</v>
      </c>
      <c r="F95" s="118"/>
      <c r="G95" s="205" t="s">
        <v>305</v>
      </c>
      <c r="H95" s="329"/>
    </row>
    <row r="96" spans="1:8" x14ac:dyDescent="0.35">
      <c r="A96" s="95"/>
      <c r="B96" s="97"/>
      <c r="C96" s="97"/>
      <c r="D96" s="97"/>
      <c r="E96" s="118"/>
      <c r="F96" s="118"/>
      <c r="G96" s="118"/>
      <c r="H96" s="190"/>
    </row>
    <row r="97" spans="1:8" x14ac:dyDescent="0.35">
      <c r="A97" s="95"/>
      <c r="B97" s="97" t="s">
        <v>319</v>
      </c>
      <c r="C97" s="97"/>
      <c r="D97" s="97"/>
      <c r="E97" s="118"/>
      <c r="F97" s="118"/>
      <c r="G97" s="118"/>
      <c r="H97" s="190"/>
    </row>
    <row r="98" spans="1:8" x14ac:dyDescent="0.35">
      <c r="A98" s="95"/>
      <c r="B98" s="97"/>
      <c r="C98" s="202" t="e">
        <f>IF(F68="Yes", "Complete Analysis", "N/A - Do Not Complete")</f>
        <v>#DIV/0!</v>
      </c>
      <c r="D98" s="323"/>
      <c r="E98" s="318"/>
      <c r="F98" s="117" t="e">
        <f>E98/E104</f>
        <v>#DIV/0!</v>
      </c>
      <c r="G98" s="473"/>
      <c r="H98" s="474"/>
    </row>
    <row r="99" spans="1:8" x14ac:dyDescent="0.35">
      <c r="A99" s="95"/>
      <c r="B99" s="97"/>
      <c r="C99" s="97"/>
      <c r="D99" s="323"/>
      <c r="E99" s="318"/>
      <c r="F99" s="117" t="e">
        <f>E99/E104</f>
        <v>#DIV/0!</v>
      </c>
      <c r="G99" s="473"/>
      <c r="H99" s="474"/>
    </row>
    <row r="100" spans="1:8" x14ac:dyDescent="0.35">
      <c r="A100" s="95"/>
      <c r="B100" s="97"/>
      <c r="C100" s="97"/>
      <c r="D100" s="323"/>
      <c r="E100" s="318"/>
      <c r="F100" s="117" t="e">
        <f>E100/E104</f>
        <v>#DIV/0!</v>
      </c>
      <c r="G100" s="473"/>
      <c r="H100" s="474"/>
    </row>
    <row r="101" spans="1:8" x14ac:dyDescent="0.35">
      <c r="A101" s="95"/>
      <c r="B101" s="97"/>
      <c r="C101" s="97"/>
      <c r="D101" s="323"/>
      <c r="E101" s="318"/>
      <c r="F101" s="117" t="e">
        <f>E101/E104</f>
        <v>#DIV/0!</v>
      </c>
      <c r="G101" s="473"/>
      <c r="H101" s="474"/>
    </row>
    <row r="102" spans="1:8" x14ac:dyDescent="0.35">
      <c r="A102" s="95"/>
      <c r="B102" s="97"/>
      <c r="C102" s="97"/>
      <c r="D102" s="323"/>
      <c r="E102" s="318"/>
      <c r="F102" s="117" t="e">
        <f>E102/E104</f>
        <v>#DIV/0!</v>
      </c>
      <c r="G102" s="473"/>
      <c r="H102" s="474"/>
    </row>
    <row r="103" spans="1:8" x14ac:dyDescent="0.35">
      <c r="A103" s="95"/>
      <c r="B103" s="97"/>
      <c r="C103" s="97"/>
      <c r="D103" s="324"/>
      <c r="E103" s="325"/>
      <c r="F103" s="117" t="e">
        <f>E103/E104</f>
        <v>#DIV/0!</v>
      </c>
      <c r="G103" s="477"/>
      <c r="H103" s="478"/>
    </row>
    <row r="104" spans="1:8" x14ac:dyDescent="0.35">
      <c r="A104" s="95"/>
      <c r="B104" s="97"/>
      <c r="C104" s="97"/>
      <c r="D104" s="203" t="s">
        <v>323</v>
      </c>
      <c r="E104" s="204">
        <f>SUM(E98:E103)</f>
        <v>0</v>
      </c>
      <c r="F104" s="118"/>
      <c r="G104" s="205" t="s">
        <v>305</v>
      </c>
      <c r="H104" s="329"/>
    </row>
    <row r="105" spans="1:8" x14ac:dyDescent="0.35">
      <c r="A105" s="95"/>
      <c r="B105" s="97"/>
      <c r="C105" s="97"/>
      <c r="D105" s="203"/>
      <c r="E105" s="252"/>
      <c r="F105" s="118"/>
      <c r="G105" s="205"/>
      <c r="H105" s="253"/>
    </row>
    <row r="106" spans="1:8" x14ac:dyDescent="0.35">
      <c r="A106" s="138"/>
      <c r="B106" s="97" t="s">
        <v>320</v>
      </c>
      <c r="C106" s="97"/>
      <c r="D106" s="97"/>
      <c r="E106" s="118"/>
      <c r="F106" s="118"/>
      <c r="G106" s="118"/>
      <c r="H106" s="190"/>
    </row>
    <row r="107" spans="1:8" x14ac:dyDescent="0.35">
      <c r="A107" s="138"/>
      <c r="B107" s="97"/>
      <c r="C107" s="202" t="e">
        <f>IF(G68="Yes", "Complete Analysis", "N/A - Do Not Complete")</f>
        <v>#DIV/0!</v>
      </c>
      <c r="D107" s="323"/>
      <c r="E107" s="318"/>
      <c r="F107" s="117" t="e">
        <f>E107/E113</f>
        <v>#DIV/0!</v>
      </c>
      <c r="G107" s="473"/>
      <c r="H107" s="474"/>
    </row>
    <row r="108" spans="1:8" x14ac:dyDescent="0.35">
      <c r="A108" s="138"/>
      <c r="B108" s="97"/>
      <c r="C108" s="97"/>
      <c r="D108" s="323"/>
      <c r="E108" s="318"/>
      <c r="F108" s="117" t="e">
        <f>E108/E113</f>
        <v>#DIV/0!</v>
      </c>
      <c r="G108" s="473"/>
      <c r="H108" s="474"/>
    </row>
    <row r="109" spans="1:8" x14ac:dyDescent="0.35">
      <c r="A109" s="138"/>
      <c r="B109" s="97"/>
      <c r="C109" s="97"/>
      <c r="D109" s="323"/>
      <c r="E109" s="318"/>
      <c r="F109" s="117" t="e">
        <f>E109/E113</f>
        <v>#DIV/0!</v>
      </c>
      <c r="G109" s="473"/>
      <c r="H109" s="474"/>
    </row>
    <row r="110" spans="1:8" x14ac:dyDescent="0.35">
      <c r="A110" s="138"/>
      <c r="B110" s="97"/>
      <c r="C110" s="97"/>
      <c r="D110" s="323"/>
      <c r="E110" s="318"/>
      <c r="F110" s="117" t="e">
        <f>E110/E113</f>
        <v>#DIV/0!</v>
      </c>
      <c r="G110" s="473"/>
      <c r="H110" s="474"/>
    </row>
    <row r="111" spans="1:8" x14ac:dyDescent="0.35">
      <c r="A111" s="138"/>
      <c r="B111" s="97"/>
      <c r="C111" s="97"/>
      <c r="D111" s="323"/>
      <c r="E111" s="318"/>
      <c r="F111" s="117" t="e">
        <f>E111/E113</f>
        <v>#DIV/0!</v>
      </c>
      <c r="G111" s="473"/>
      <c r="H111" s="474"/>
    </row>
    <row r="112" spans="1:8" x14ac:dyDescent="0.35">
      <c r="A112" s="138"/>
      <c r="B112" s="97"/>
      <c r="C112" s="97"/>
      <c r="D112" s="324"/>
      <c r="E112" s="325"/>
      <c r="F112" s="117" t="e">
        <f>E112/E113</f>
        <v>#DIV/0!</v>
      </c>
      <c r="G112" s="477"/>
      <c r="H112" s="478"/>
    </row>
    <row r="113" spans="1:9" x14ac:dyDescent="0.35">
      <c r="A113" s="138"/>
      <c r="B113" s="97"/>
      <c r="C113" s="97"/>
      <c r="D113" s="203" t="s">
        <v>324</v>
      </c>
      <c r="E113" s="204">
        <f>SUM(E107:E112)</f>
        <v>0</v>
      </c>
      <c r="F113" s="118"/>
      <c r="G113" s="205" t="s">
        <v>305</v>
      </c>
      <c r="H113" s="329"/>
    </row>
    <row r="114" spans="1:9" x14ac:dyDescent="0.35">
      <c r="A114" s="138"/>
      <c r="B114" s="97"/>
      <c r="C114" s="97"/>
      <c r="D114" s="97"/>
      <c r="E114" s="118"/>
      <c r="F114" s="118"/>
      <c r="G114" s="118"/>
      <c r="H114" s="190"/>
    </row>
    <row r="115" spans="1:9" x14ac:dyDescent="0.35">
      <c r="A115" s="138"/>
      <c r="B115" s="97" t="s">
        <v>321</v>
      </c>
      <c r="C115" s="97"/>
      <c r="D115" s="97"/>
      <c r="E115" s="118"/>
      <c r="F115" s="118"/>
      <c r="G115" s="118"/>
      <c r="H115" s="190"/>
    </row>
    <row r="116" spans="1:9" x14ac:dyDescent="0.35">
      <c r="A116" s="138"/>
      <c r="B116" s="97"/>
      <c r="C116" s="202" t="e">
        <f>IF(H68="Yes", "Complete Analysis", "N/A - Do Not Complete")</f>
        <v>#DIV/0!</v>
      </c>
      <c r="D116" s="323"/>
      <c r="E116" s="318"/>
      <c r="F116" s="117" t="e">
        <f>E116/E122</f>
        <v>#DIV/0!</v>
      </c>
      <c r="G116" s="473"/>
      <c r="H116" s="474"/>
    </row>
    <row r="117" spans="1:9" x14ac:dyDescent="0.35">
      <c r="A117" s="138"/>
      <c r="B117" s="97"/>
      <c r="C117" s="202"/>
      <c r="D117" s="323"/>
      <c r="E117" s="318"/>
      <c r="F117" s="117" t="e">
        <f>E117/E122</f>
        <v>#DIV/0!</v>
      </c>
      <c r="G117" s="473"/>
      <c r="H117" s="474"/>
    </row>
    <row r="118" spans="1:9" x14ac:dyDescent="0.35">
      <c r="A118" s="138"/>
      <c r="B118" s="97"/>
      <c r="C118" s="202"/>
      <c r="D118" s="323"/>
      <c r="E118" s="318"/>
      <c r="F118" s="117" t="e">
        <f>E118/E122</f>
        <v>#DIV/0!</v>
      </c>
      <c r="G118" s="473"/>
      <c r="H118" s="474"/>
    </row>
    <row r="119" spans="1:9" x14ac:dyDescent="0.35">
      <c r="A119" s="138"/>
      <c r="B119" s="97"/>
      <c r="C119" s="202"/>
      <c r="D119" s="323"/>
      <c r="E119" s="318"/>
      <c r="F119" s="117" t="e">
        <f>E119/E122</f>
        <v>#DIV/0!</v>
      </c>
      <c r="G119" s="473"/>
      <c r="H119" s="474"/>
    </row>
    <row r="120" spans="1:9" x14ac:dyDescent="0.35">
      <c r="A120" s="138"/>
      <c r="B120" s="97"/>
      <c r="C120" s="202"/>
      <c r="D120" s="323"/>
      <c r="E120" s="318"/>
      <c r="F120" s="117" t="e">
        <f>E120/E122</f>
        <v>#DIV/0!</v>
      </c>
      <c r="G120" s="473"/>
      <c r="H120" s="474"/>
    </row>
    <row r="121" spans="1:9" x14ac:dyDescent="0.35">
      <c r="A121" s="138"/>
      <c r="B121" s="97"/>
      <c r="C121" s="202"/>
      <c r="D121" s="324"/>
      <c r="E121" s="325"/>
      <c r="F121" s="117" t="e">
        <f>E121/E122</f>
        <v>#DIV/0!</v>
      </c>
      <c r="G121" s="477"/>
      <c r="H121" s="478"/>
    </row>
    <row r="122" spans="1:9" x14ac:dyDescent="0.35">
      <c r="A122" s="138"/>
      <c r="B122" s="97"/>
      <c r="C122" s="202"/>
      <c r="D122" s="203" t="s">
        <v>325</v>
      </c>
      <c r="E122" s="204">
        <f>SUM(E116:E121)</f>
        <v>0</v>
      </c>
      <c r="F122" s="117"/>
      <c r="G122" s="205" t="s">
        <v>305</v>
      </c>
      <c r="H122" s="329"/>
    </row>
    <row r="123" spans="1:9" ht="15" thickBot="1" x14ac:dyDescent="0.4">
      <c r="A123" s="154"/>
      <c r="B123" s="122"/>
      <c r="C123" s="208"/>
      <c r="D123" s="209"/>
      <c r="E123" s="209"/>
      <c r="F123" s="210"/>
      <c r="G123" s="123"/>
      <c r="H123" s="211"/>
    </row>
    <row r="124" spans="1:9" ht="15" thickBot="1" x14ac:dyDescent="0.4">
      <c r="A124" s="97"/>
      <c r="B124" s="97"/>
      <c r="C124" s="202"/>
      <c r="D124" s="97"/>
      <c r="E124" s="177"/>
      <c r="F124" s="118"/>
      <c r="G124" s="118"/>
      <c r="H124" s="118"/>
      <c r="I124" s="97"/>
    </row>
    <row r="125" spans="1:9" ht="16" thickBot="1" x14ac:dyDescent="0.4">
      <c r="A125" s="436" t="s">
        <v>399</v>
      </c>
      <c r="B125" s="437"/>
      <c r="C125" s="437"/>
      <c r="D125" s="437"/>
      <c r="E125" s="437"/>
      <c r="F125" s="437"/>
      <c r="G125" s="437"/>
      <c r="H125" s="438"/>
    </row>
    <row r="126" spans="1:9" ht="15" customHeight="1" x14ac:dyDescent="0.35">
      <c r="A126" s="95" t="s">
        <v>134</v>
      </c>
      <c r="B126" s="254" t="s">
        <v>369</v>
      </c>
      <c r="C126" s="254"/>
      <c r="D126" s="254"/>
      <c r="E126" s="254"/>
      <c r="F126" s="254"/>
      <c r="G126" s="254"/>
      <c r="H126" s="255"/>
    </row>
    <row r="127" spans="1:9" x14ac:dyDescent="0.35">
      <c r="A127" s="138"/>
      <c r="B127" s="97"/>
      <c r="C127" s="97"/>
      <c r="D127" s="97"/>
      <c r="E127" s="97"/>
      <c r="F127" s="97"/>
      <c r="G127" s="97"/>
      <c r="H127" s="98"/>
    </row>
    <row r="128" spans="1:9" x14ac:dyDescent="0.35">
      <c r="A128" s="95"/>
      <c r="B128" s="100" t="s">
        <v>413</v>
      </c>
      <c r="C128" s="97"/>
      <c r="D128" s="450"/>
      <c r="E128" s="450"/>
      <c r="F128" s="450"/>
      <c r="G128" s="450"/>
      <c r="H128" s="451"/>
    </row>
    <row r="129" spans="1:9" x14ac:dyDescent="0.35">
      <c r="A129" s="95"/>
      <c r="B129" s="97"/>
      <c r="C129" s="169"/>
      <c r="D129" s="169"/>
      <c r="E129" s="169"/>
      <c r="F129" s="169"/>
      <c r="G129" s="169"/>
      <c r="H129" s="170"/>
    </row>
    <row r="130" spans="1:9" x14ac:dyDescent="0.35">
      <c r="A130" s="138"/>
      <c r="B130" s="97"/>
      <c r="C130" s="97"/>
      <c r="D130" s="97"/>
      <c r="E130" s="493" t="s">
        <v>290</v>
      </c>
      <c r="F130" s="494"/>
      <c r="G130" s="494"/>
      <c r="H130" s="495"/>
    </row>
    <row r="131" spans="1:9" x14ac:dyDescent="0.35">
      <c r="A131" s="138"/>
      <c r="B131" s="97"/>
      <c r="C131" s="97"/>
      <c r="D131" s="97"/>
      <c r="E131" s="103" t="s">
        <v>138</v>
      </c>
      <c r="F131" s="103" t="s">
        <v>138</v>
      </c>
      <c r="G131" s="103" t="s">
        <v>138</v>
      </c>
      <c r="H131" s="171" t="s">
        <v>138</v>
      </c>
    </row>
    <row r="132" spans="1:9" x14ac:dyDescent="0.35">
      <c r="A132" s="138"/>
      <c r="B132" s="97"/>
      <c r="C132" s="97"/>
      <c r="D132" s="97"/>
      <c r="E132" s="104" t="s">
        <v>257</v>
      </c>
      <c r="F132" s="104" t="s">
        <v>312</v>
      </c>
      <c r="G132" s="104" t="s">
        <v>313</v>
      </c>
      <c r="H132" s="105" t="s">
        <v>314</v>
      </c>
    </row>
    <row r="133" spans="1:9" x14ac:dyDescent="0.35">
      <c r="A133" s="138"/>
      <c r="B133" s="106" t="s">
        <v>194</v>
      </c>
      <c r="C133" s="107"/>
      <c r="D133" s="108"/>
      <c r="E133" s="111" t="s">
        <v>195</v>
      </c>
      <c r="F133" s="111" t="s">
        <v>259</v>
      </c>
      <c r="G133" s="111" t="s">
        <v>258</v>
      </c>
      <c r="H133" s="246" t="s">
        <v>315</v>
      </c>
    </row>
    <row r="134" spans="1:9" ht="22.15" customHeight="1" x14ac:dyDescent="0.35">
      <c r="A134" s="138"/>
      <c r="B134" s="113" t="s">
        <v>287</v>
      </c>
      <c r="C134" s="103"/>
      <c r="D134" s="103"/>
      <c r="E134" s="103"/>
      <c r="F134" s="103"/>
      <c r="G134" s="103"/>
      <c r="H134" s="171"/>
    </row>
    <row r="135" spans="1:9" ht="15" customHeight="1" x14ac:dyDescent="0.35">
      <c r="A135" s="138"/>
      <c r="B135" s="496"/>
      <c r="C135" s="496"/>
      <c r="D135" s="496"/>
      <c r="E135" s="323"/>
      <c r="F135" s="323"/>
      <c r="G135" s="351"/>
      <c r="H135" s="352"/>
      <c r="I135" s="97"/>
    </row>
    <row r="136" spans="1:9" x14ac:dyDescent="0.35">
      <c r="A136" s="138"/>
      <c r="B136" s="457"/>
      <c r="C136" s="472"/>
      <c r="D136" s="458"/>
      <c r="E136" s="323"/>
      <c r="F136" s="323"/>
      <c r="G136" s="351"/>
      <c r="H136" s="352"/>
      <c r="I136" s="97"/>
    </row>
    <row r="137" spans="1:9" x14ac:dyDescent="0.35">
      <c r="A137" s="138"/>
      <c r="B137" s="457"/>
      <c r="C137" s="472"/>
      <c r="D137" s="458"/>
      <c r="E137" s="323"/>
      <c r="F137" s="323"/>
      <c r="G137" s="351"/>
      <c r="H137" s="352"/>
      <c r="I137" s="97"/>
    </row>
    <row r="138" spans="1:9" x14ac:dyDescent="0.35">
      <c r="A138" s="138"/>
      <c r="B138" s="457"/>
      <c r="C138" s="472"/>
      <c r="D138" s="458"/>
      <c r="E138" s="323"/>
      <c r="F138" s="323"/>
      <c r="G138" s="351"/>
      <c r="H138" s="352"/>
      <c r="I138" s="97"/>
    </row>
    <row r="139" spans="1:9" x14ac:dyDescent="0.35">
      <c r="A139" s="138"/>
      <c r="B139" s="457"/>
      <c r="C139" s="472"/>
      <c r="D139" s="458"/>
      <c r="E139" s="323"/>
      <c r="F139" s="323"/>
      <c r="G139" s="351"/>
      <c r="H139" s="352"/>
      <c r="I139" s="97"/>
    </row>
    <row r="140" spans="1:9" x14ac:dyDescent="0.35">
      <c r="A140" s="138"/>
      <c r="B140" s="457"/>
      <c r="C140" s="472"/>
      <c r="D140" s="458"/>
      <c r="E140" s="323"/>
      <c r="F140" s="323"/>
      <c r="G140" s="351"/>
      <c r="H140" s="352"/>
      <c r="I140" s="97"/>
    </row>
    <row r="141" spans="1:9" x14ac:dyDescent="0.35">
      <c r="A141" s="138"/>
      <c r="B141" s="457"/>
      <c r="C141" s="472"/>
      <c r="D141" s="458"/>
      <c r="E141" s="323"/>
      <c r="F141" s="323"/>
      <c r="G141" s="351"/>
      <c r="H141" s="352"/>
      <c r="I141" s="97"/>
    </row>
    <row r="142" spans="1:9" x14ac:dyDescent="0.35">
      <c r="A142" s="138"/>
      <c r="B142" s="457"/>
      <c r="C142" s="472"/>
      <c r="D142" s="458"/>
      <c r="E142" s="323"/>
      <c r="F142" s="323"/>
      <c r="G142" s="351"/>
      <c r="H142" s="352"/>
      <c r="I142" s="97"/>
    </row>
    <row r="143" spans="1:9" x14ac:dyDescent="0.35">
      <c r="A143" s="138"/>
      <c r="B143" s="457"/>
      <c r="C143" s="472"/>
      <c r="D143" s="458"/>
      <c r="E143" s="323"/>
      <c r="F143" s="323"/>
      <c r="G143" s="351"/>
      <c r="H143" s="352"/>
      <c r="I143" s="97"/>
    </row>
    <row r="144" spans="1:9" x14ac:dyDescent="0.35">
      <c r="A144" s="138"/>
      <c r="B144" s="457"/>
      <c r="C144" s="472"/>
      <c r="D144" s="458"/>
      <c r="E144" s="323"/>
      <c r="F144" s="323"/>
      <c r="G144" s="351"/>
      <c r="H144" s="352"/>
      <c r="I144" s="97"/>
    </row>
    <row r="145" spans="1:9" x14ac:dyDescent="0.35">
      <c r="A145" s="138"/>
      <c r="B145" s="452" t="s">
        <v>153</v>
      </c>
      <c r="C145" s="453"/>
      <c r="D145" s="454"/>
      <c r="E145" s="323"/>
      <c r="F145" s="323"/>
      <c r="G145" s="351"/>
      <c r="H145" s="352"/>
      <c r="I145" s="97"/>
    </row>
    <row r="146" spans="1:9" x14ac:dyDescent="0.35">
      <c r="A146" s="138"/>
      <c r="B146" s="457"/>
      <c r="C146" s="472"/>
      <c r="D146" s="458"/>
      <c r="E146" s="323"/>
      <c r="F146" s="323"/>
      <c r="G146" s="351"/>
      <c r="H146" s="352"/>
      <c r="I146" s="97"/>
    </row>
    <row r="147" spans="1:9" ht="22.15" customHeight="1" x14ac:dyDescent="0.35">
      <c r="A147" s="138"/>
      <c r="B147" s="113" t="s">
        <v>288</v>
      </c>
      <c r="C147" s="146"/>
      <c r="D147" s="177"/>
      <c r="E147" s="177"/>
      <c r="F147" s="177"/>
      <c r="G147" s="178"/>
      <c r="H147" s="179"/>
    </row>
    <row r="148" spans="1:9" ht="15" customHeight="1" x14ac:dyDescent="0.35">
      <c r="A148" s="138"/>
      <c r="B148" s="457"/>
      <c r="C148" s="472"/>
      <c r="D148" s="458"/>
      <c r="E148" s="323"/>
      <c r="F148" s="323"/>
      <c r="G148" s="351"/>
      <c r="H148" s="352"/>
      <c r="I148" s="97"/>
    </row>
    <row r="149" spans="1:9" x14ac:dyDescent="0.35">
      <c r="A149" s="138"/>
      <c r="B149" s="457"/>
      <c r="C149" s="472"/>
      <c r="D149" s="458"/>
      <c r="E149" s="323"/>
      <c r="F149" s="323"/>
      <c r="G149" s="351"/>
      <c r="H149" s="352"/>
      <c r="I149" s="97"/>
    </row>
    <row r="150" spans="1:9" x14ac:dyDescent="0.35">
      <c r="A150" s="138"/>
      <c r="B150" s="457"/>
      <c r="C150" s="472"/>
      <c r="D150" s="458"/>
      <c r="E150" s="323"/>
      <c r="F150" s="323"/>
      <c r="G150" s="351"/>
      <c r="H150" s="352"/>
      <c r="I150" s="97"/>
    </row>
    <row r="151" spans="1:9" x14ac:dyDescent="0.35">
      <c r="A151" s="138"/>
      <c r="B151" s="457"/>
      <c r="C151" s="472"/>
      <c r="D151" s="458"/>
      <c r="E151" s="323"/>
      <c r="F151" s="323"/>
      <c r="G151" s="351"/>
      <c r="H151" s="352"/>
      <c r="I151" s="97"/>
    </row>
    <row r="152" spans="1:9" x14ac:dyDescent="0.35">
      <c r="A152" s="138"/>
      <c r="B152" s="457"/>
      <c r="C152" s="472"/>
      <c r="D152" s="458"/>
      <c r="E152" s="323"/>
      <c r="F152" s="323"/>
      <c r="G152" s="351"/>
      <c r="H152" s="352"/>
      <c r="I152" s="97"/>
    </row>
    <row r="153" spans="1:9" x14ac:dyDescent="0.35">
      <c r="A153" s="138"/>
      <c r="B153" s="457"/>
      <c r="C153" s="472"/>
      <c r="D153" s="458"/>
      <c r="E153" s="323"/>
      <c r="F153" s="323"/>
      <c r="G153" s="351"/>
      <c r="H153" s="352"/>
      <c r="I153" s="97"/>
    </row>
    <row r="154" spans="1:9" x14ac:dyDescent="0.35">
      <c r="A154" s="138"/>
      <c r="B154" s="457"/>
      <c r="C154" s="472"/>
      <c r="D154" s="458"/>
      <c r="E154" s="323"/>
      <c r="F154" s="323"/>
      <c r="G154" s="351"/>
      <c r="H154" s="352"/>
      <c r="I154" s="97"/>
    </row>
    <row r="155" spans="1:9" x14ac:dyDescent="0.35">
      <c r="A155" s="138"/>
      <c r="B155" s="457"/>
      <c r="C155" s="472"/>
      <c r="D155" s="458"/>
      <c r="E155" s="323"/>
      <c r="F155" s="323"/>
      <c r="G155" s="351"/>
      <c r="H155" s="352"/>
      <c r="I155" s="97"/>
    </row>
    <row r="156" spans="1:9" x14ac:dyDescent="0.35">
      <c r="A156" s="138"/>
      <c r="B156" s="457"/>
      <c r="C156" s="472"/>
      <c r="D156" s="458"/>
      <c r="E156" s="323"/>
      <c r="F156" s="323"/>
      <c r="G156" s="351"/>
      <c r="H156" s="352"/>
      <c r="I156" s="97"/>
    </row>
    <row r="157" spans="1:9" x14ac:dyDescent="0.35">
      <c r="A157" s="138"/>
      <c r="B157" s="457"/>
      <c r="C157" s="472"/>
      <c r="D157" s="458"/>
      <c r="E157" s="323"/>
      <c r="F157" s="323"/>
      <c r="G157" s="351"/>
      <c r="H157" s="352"/>
      <c r="I157" s="97"/>
    </row>
    <row r="158" spans="1:9" x14ac:dyDescent="0.35">
      <c r="A158" s="138"/>
      <c r="B158" s="452" t="s">
        <v>153</v>
      </c>
      <c r="C158" s="453"/>
      <c r="D158" s="454"/>
      <c r="E158" s="323"/>
      <c r="F158" s="323"/>
      <c r="G158" s="351"/>
      <c r="H158" s="352"/>
      <c r="I158" s="97"/>
    </row>
    <row r="159" spans="1:9" x14ac:dyDescent="0.35">
      <c r="A159" s="138"/>
      <c r="B159" s="457"/>
      <c r="C159" s="472"/>
      <c r="D159" s="458"/>
      <c r="E159" s="323"/>
      <c r="F159" s="323"/>
      <c r="G159" s="351"/>
      <c r="H159" s="352"/>
      <c r="I159" s="97"/>
    </row>
    <row r="160" spans="1:9" x14ac:dyDescent="0.35">
      <c r="A160" s="138"/>
      <c r="B160" s="180"/>
      <c r="C160" s="153"/>
      <c r="D160" s="256"/>
      <c r="E160" s="256"/>
      <c r="F160" s="256"/>
      <c r="G160" s="256"/>
      <c r="H160" s="257"/>
      <c r="I160" s="97"/>
    </row>
    <row r="161" spans="1:8" x14ac:dyDescent="0.35">
      <c r="A161" s="95" t="s">
        <v>135</v>
      </c>
      <c r="B161" s="151" t="s">
        <v>336</v>
      </c>
      <c r="C161" s="152"/>
      <c r="D161" s="152"/>
      <c r="E161" s="153"/>
      <c r="F161" s="153"/>
      <c r="G161" s="153"/>
      <c r="H161" s="212"/>
    </row>
    <row r="162" spans="1:8" x14ac:dyDescent="0.35">
      <c r="A162" s="138"/>
      <c r="B162" s="447"/>
      <c r="C162" s="447"/>
      <c r="D162" s="447"/>
      <c r="E162" s="447"/>
      <c r="F162" s="447"/>
      <c r="G162" s="447"/>
      <c r="H162" s="448"/>
    </row>
    <row r="163" spans="1:8" x14ac:dyDescent="0.35">
      <c r="A163" s="138"/>
      <c r="B163" s="447"/>
      <c r="C163" s="447"/>
      <c r="D163" s="447"/>
      <c r="E163" s="447"/>
      <c r="F163" s="447"/>
      <c r="G163" s="447"/>
      <c r="H163" s="448"/>
    </row>
    <row r="164" spans="1:8" ht="15" thickBot="1" x14ac:dyDescent="0.4">
      <c r="A164" s="154"/>
      <c r="B164" s="214"/>
      <c r="C164" s="215"/>
      <c r="D164" s="215"/>
      <c r="E164" s="215"/>
      <c r="F164" s="215"/>
      <c r="G164" s="215"/>
      <c r="H164" s="258"/>
    </row>
    <row r="165" spans="1:8" x14ac:dyDescent="0.35">
      <c r="A165" s="97"/>
      <c r="B165" s="175"/>
      <c r="C165" s="153"/>
      <c r="D165" s="153"/>
      <c r="E165" s="153"/>
      <c r="F165" s="153"/>
      <c r="G165" s="153"/>
      <c r="H165" s="153"/>
    </row>
  </sheetData>
  <sheetProtection algorithmName="SHA-512" hashValue="ST/8vgyvrQvj3RAgMSeehTOH9WzrRmHVB/wsHjCQJHavtNXtqxTdG+dts8hWlh296BzXED5jWnV8zYMqS2zCMQ==" saltValue="NjX20OpqnZepUAtUonL5Xw==" spinCount="100000" sheet="1" objects="1" scenarios="1" insertRows="0"/>
  <mergeCells count="86">
    <mergeCell ref="B19:H22"/>
    <mergeCell ref="B23:H23"/>
    <mergeCell ref="B24:H24"/>
    <mergeCell ref="B156:D156"/>
    <mergeCell ref="B157:D157"/>
    <mergeCell ref="B153:D153"/>
    <mergeCell ref="B154:D154"/>
    <mergeCell ref="B155:D155"/>
    <mergeCell ref="B150:D150"/>
    <mergeCell ref="G117:H117"/>
    <mergeCell ref="G118:H118"/>
    <mergeCell ref="G119:H119"/>
    <mergeCell ref="G120:H120"/>
    <mergeCell ref="G121:H121"/>
    <mergeCell ref="G111:H111"/>
    <mergeCell ref="G112:H112"/>
    <mergeCell ref="B158:D158"/>
    <mergeCell ref="B159:D159"/>
    <mergeCell ref="B135:D135"/>
    <mergeCell ref="B136:D136"/>
    <mergeCell ref="B137:D137"/>
    <mergeCell ref="B138:D138"/>
    <mergeCell ref="B139:D139"/>
    <mergeCell ref="B140:D140"/>
    <mergeCell ref="B141:D141"/>
    <mergeCell ref="B142:D142"/>
    <mergeCell ref="B143:D143"/>
    <mergeCell ref="B144:D144"/>
    <mergeCell ref="B146:D146"/>
    <mergeCell ref="B145:D145"/>
    <mergeCell ref="B151:D151"/>
    <mergeCell ref="B152:D152"/>
    <mergeCell ref="G116:H116"/>
    <mergeCell ref="B148:D148"/>
    <mergeCell ref="B149:D149"/>
    <mergeCell ref="G103:H103"/>
    <mergeCell ref="G107:H107"/>
    <mergeCell ref="G108:H108"/>
    <mergeCell ref="G109:H109"/>
    <mergeCell ref="G110:H110"/>
    <mergeCell ref="G98:H98"/>
    <mergeCell ref="G99:H99"/>
    <mergeCell ref="G100:H100"/>
    <mergeCell ref="G101:H101"/>
    <mergeCell ref="G102:H102"/>
    <mergeCell ref="G90:H90"/>
    <mergeCell ref="G91:H91"/>
    <mergeCell ref="G92:H92"/>
    <mergeCell ref="G93:H93"/>
    <mergeCell ref="G94:H94"/>
    <mergeCell ref="B60:C60"/>
    <mergeCell ref="B61:C61"/>
    <mergeCell ref="B62:C62"/>
    <mergeCell ref="B63:C63"/>
    <mergeCell ref="G89:H89"/>
    <mergeCell ref="B55:C55"/>
    <mergeCell ref="B56:C56"/>
    <mergeCell ref="B57:C57"/>
    <mergeCell ref="B58:C58"/>
    <mergeCell ref="B59:C59"/>
    <mergeCell ref="B50:C50"/>
    <mergeCell ref="B49:C49"/>
    <mergeCell ref="B52:C52"/>
    <mergeCell ref="B53:C53"/>
    <mergeCell ref="B54:C54"/>
    <mergeCell ref="B44:C44"/>
    <mergeCell ref="B45:C45"/>
    <mergeCell ref="B46:C46"/>
    <mergeCell ref="B47:C47"/>
    <mergeCell ref="B48:C48"/>
    <mergeCell ref="B162:H163"/>
    <mergeCell ref="B28:H29"/>
    <mergeCell ref="A27:H27"/>
    <mergeCell ref="B75:H76"/>
    <mergeCell ref="B78:H81"/>
    <mergeCell ref="A125:H125"/>
    <mergeCell ref="E34:H34"/>
    <mergeCell ref="E130:H130"/>
    <mergeCell ref="D32:H32"/>
    <mergeCell ref="D83:H83"/>
    <mergeCell ref="D128:H128"/>
    <mergeCell ref="B39:C39"/>
    <mergeCell ref="B40:C40"/>
    <mergeCell ref="B41:C41"/>
    <mergeCell ref="B42:C42"/>
    <mergeCell ref="B43:C43"/>
  </mergeCells>
  <conditionalFormatting sqref="E39:E50 E52:E64 E66:E69 B88:H95 E135:E146 E148:E159">
    <cfRule type="expression" dxfId="225" priority="5">
      <formula>$F$11="no"</formula>
    </cfRule>
  </conditionalFormatting>
  <conditionalFormatting sqref="F39:F50 F52:F64 F66:F69 B97:H104 F135:F146 F148:F159">
    <cfRule type="expression" dxfId="224" priority="4">
      <formula>$F$13="no"</formula>
    </cfRule>
  </conditionalFormatting>
  <conditionalFormatting sqref="G39:G50 G52:G64 G66:G69 B106:H113 G135:G146 G148:G159">
    <cfRule type="expression" dxfId="223" priority="3">
      <formula>$F$15="no"</formula>
    </cfRule>
  </conditionalFormatting>
  <conditionalFormatting sqref="H39:H50 H52:H64 H66:H69 B115:H122 H135:H146 H148:H159">
    <cfRule type="expression" dxfId="222" priority="2">
      <formula>$F$17="no"</formula>
    </cfRule>
  </conditionalFormatting>
  <conditionalFormatting sqref="A27:H164">
    <cfRule type="expression" dxfId="221" priority="1">
      <formula>AND($F$11="no",$F$13="no",$F$15="no",$F$17="no")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'Yes or No'!$A:$A</xm:f>
          </x14:formula1>
          <xm:sqref>F13 F11 F17 F15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165"/>
  <sheetViews>
    <sheetView showGridLines="0" zoomScaleNormal="100" workbookViewId="0">
      <pane ySplit="7" topLeftCell="A65" activePane="bottomLeft" state="frozen"/>
      <selection pane="bottomLeft" activeCell="B28" sqref="B28:H29"/>
    </sheetView>
  </sheetViews>
  <sheetFormatPr defaultColWidth="9.26953125" defaultRowHeight="14.5" x14ac:dyDescent="0.35"/>
  <cols>
    <col min="1" max="1" width="3" style="64" customWidth="1"/>
    <col min="2" max="2" width="12.54296875" style="64" customWidth="1"/>
    <col min="3" max="3" width="46.26953125" style="64" customWidth="1"/>
    <col min="4" max="4" width="14.7265625" style="64" customWidth="1"/>
    <col min="5" max="8" width="19.26953125" style="64" customWidth="1"/>
    <col min="9" max="16384" width="9.26953125" style="64"/>
  </cols>
  <sheetData>
    <row r="1" spans="1:8" ht="18.75" customHeight="1" x14ac:dyDescent="0.45">
      <c r="A1" s="63" t="str">
        <f>'Cover and Instructions'!A1</f>
        <v>Georgia Families MHPAEA Parity</v>
      </c>
      <c r="H1" s="65" t="s">
        <v>571</v>
      </c>
    </row>
    <row r="2" spans="1:8" ht="26" x14ac:dyDescent="0.6">
      <c r="A2" s="66" t="s">
        <v>16</v>
      </c>
    </row>
    <row r="3" spans="1:8" ht="21" x14ac:dyDescent="0.5">
      <c r="A3" s="68" t="s">
        <v>361</v>
      </c>
    </row>
    <row r="5" spans="1:8" x14ac:dyDescent="0.35">
      <c r="A5" s="70" t="s">
        <v>0</v>
      </c>
      <c r="C5" s="71" t="str">
        <f>'Cover and Instructions'!$D$4</f>
        <v>Amerigroup Community Care</v>
      </c>
      <c r="D5" s="71"/>
      <c r="E5" s="71"/>
      <c r="F5" s="71"/>
      <c r="G5" s="71"/>
      <c r="H5" s="71"/>
    </row>
    <row r="6" spans="1:8" x14ac:dyDescent="0.35">
      <c r="A6" s="70" t="s">
        <v>514</v>
      </c>
      <c r="C6" s="71" t="str">
        <f>'Cover and Instructions'!D5</f>
        <v>Title XIX Foster Care and Adoption Assistance</v>
      </c>
      <c r="D6" s="71"/>
      <c r="E6" s="71"/>
      <c r="F6" s="71"/>
      <c r="G6" s="71"/>
      <c r="H6" s="71"/>
    </row>
    <row r="7" spans="1:8" ht="15" thickBot="1" x14ac:dyDescent="0.4"/>
    <row r="8" spans="1:8" x14ac:dyDescent="0.35">
      <c r="A8" s="73" t="s">
        <v>375</v>
      </c>
      <c r="B8" s="74"/>
      <c r="C8" s="74"/>
      <c r="D8" s="74"/>
      <c r="E8" s="74"/>
      <c r="F8" s="74"/>
      <c r="G8" s="74"/>
      <c r="H8" s="75"/>
    </row>
    <row r="9" spans="1:8" ht="15" customHeight="1" x14ac:dyDescent="0.35">
      <c r="A9" s="76" t="s">
        <v>374</v>
      </c>
      <c r="B9" s="77"/>
      <c r="C9" s="77"/>
      <c r="D9" s="77"/>
      <c r="E9" s="77"/>
      <c r="F9" s="77"/>
      <c r="G9" s="77"/>
      <c r="H9" s="78"/>
    </row>
    <row r="10" spans="1:8" x14ac:dyDescent="0.35">
      <c r="A10" s="79"/>
      <c r="B10" s="80"/>
      <c r="C10" s="80"/>
      <c r="D10" s="80"/>
      <c r="E10" s="80"/>
      <c r="F10" s="80"/>
      <c r="G10" s="80"/>
      <c r="H10" s="81"/>
    </row>
    <row r="11" spans="1:8" x14ac:dyDescent="0.35">
      <c r="A11" s="82" t="s">
        <v>370</v>
      </c>
      <c r="B11" s="83" t="s">
        <v>417</v>
      </c>
      <c r="C11" s="80"/>
      <c r="D11" s="80"/>
      <c r="E11" s="80"/>
      <c r="F11" s="163" t="s">
        <v>372</v>
      </c>
      <c r="G11" s="86" t="str">
        <f>IF(F11="yes","  Complete Section 1 and Section 2","")</f>
        <v/>
      </c>
      <c r="H11" s="81"/>
    </row>
    <row r="12" spans="1:8" ht="6" customHeight="1" x14ac:dyDescent="0.35">
      <c r="A12" s="82"/>
      <c r="B12" s="83"/>
      <c r="C12" s="80"/>
      <c r="D12" s="80"/>
      <c r="E12" s="80"/>
      <c r="F12" s="80"/>
      <c r="G12" s="86"/>
      <c r="H12" s="81"/>
    </row>
    <row r="13" spans="1:8" x14ac:dyDescent="0.35">
      <c r="A13" s="82" t="s">
        <v>373</v>
      </c>
      <c r="B13" s="83" t="s">
        <v>418</v>
      </c>
      <c r="C13" s="80"/>
      <c r="D13" s="80"/>
      <c r="E13" s="80"/>
      <c r="F13" s="163" t="s">
        <v>372</v>
      </c>
      <c r="G13" s="86" t="str">
        <f>IF(F13="yes","  Complete Section 1 and Section 2","")</f>
        <v/>
      </c>
      <c r="H13" s="81"/>
    </row>
    <row r="14" spans="1:8" ht="6" customHeight="1" x14ac:dyDescent="0.35">
      <c r="A14" s="82"/>
      <c r="B14" s="83"/>
      <c r="C14" s="80"/>
      <c r="D14" s="80"/>
      <c r="E14" s="80"/>
      <c r="F14" s="80"/>
      <c r="G14" s="86"/>
      <c r="H14" s="81"/>
    </row>
    <row r="15" spans="1:8" x14ac:dyDescent="0.35">
      <c r="A15" s="82" t="s">
        <v>378</v>
      </c>
      <c r="B15" s="83" t="s">
        <v>419</v>
      </c>
      <c r="C15" s="80"/>
      <c r="D15" s="80"/>
      <c r="E15" s="80"/>
      <c r="F15" s="85" t="s">
        <v>372</v>
      </c>
      <c r="G15" s="86" t="str">
        <f>IF(F15="yes","  Complete Section 1 and Section 2","")</f>
        <v/>
      </c>
      <c r="H15" s="81"/>
    </row>
    <row r="16" spans="1:8" ht="6" customHeight="1" x14ac:dyDescent="0.35">
      <c r="A16" s="82"/>
      <c r="B16" s="83"/>
      <c r="C16" s="80"/>
      <c r="D16" s="80"/>
      <c r="E16" s="80"/>
      <c r="F16" s="80"/>
      <c r="G16" s="86"/>
      <c r="H16" s="81"/>
    </row>
    <row r="17" spans="1:8" x14ac:dyDescent="0.35">
      <c r="A17" s="82" t="s">
        <v>379</v>
      </c>
      <c r="B17" s="83" t="s">
        <v>401</v>
      </c>
      <c r="C17" s="80"/>
      <c r="D17" s="80"/>
      <c r="E17" s="80"/>
      <c r="F17" s="85" t="s">
        <v>372</v>
      </c>
      <c r="G17" s="86" t="str">
        <f>IF(F17="yes","  Complete Section 1 and Section 2","")</f>
        <v/>
      </c>
      <c r="H17" s="81"/>
    </row>
    <row r="18" spans="1:8" ht="6" customHeight="1" x14ac:dyDescent="0.35">
      <c r="A18" s="82"/>
      <c r="B18" s="83"/>
      <c r="C18" s="80"/>
      <c r="D18" s="80"/>
      <c r="E18" s="80"/>
      <c r="F18" s="80"/>
      <c r="G18" s="88"/>
      <c r="H18" s="81"/>
    </row>
    <row r="19" spans="1:8" x14ac:dyDescent="0.35">
      <c r="A19" s="82" t="s">
        <v>492</v>
      </c>
      <c r="B19" s="497" t="s">
        <v>573</v>
      </c>
      <c r="C19" s="497"/>
      <c r="D19" s="497"/>
      <c r="E19" s="497"/>
      <c r="F19" s="497"/>
      <c r="G19" s="497"/>
      <c r="H19" s="498"/>
    </row>
    <row r="20" spans="1:8" x14ac:dyDescent="0.35">
      <c r="A20" s="244"/>
      <c r="B20" s="497"/>
      <c r="C20" s="497"/>
      <c r="D20" s="497"/>
      <c r="E20" s="497"/>
      <c r="F20" s="497"/>
      <c r="G20" s="497"/>
      <c r="H20" s="498"/>
    </row>
    <row r="21" spans="1:8" x14ac:dyDescent="0.35">
      <c r="A21" s="244"/>
      <c r="B21" s="497"/>
      <c r="C21" s="497"/>
      <c r="D21" s="497"/>
      <c r="E21" s="497"/>
      <c r="F21" s="497"/>
      <c r="G21" s="497"/>
      <c r="H21" s="498"/>
    </row>
    <row r="22" spans="1:8" x14ac:dyDescent="0.35">
      <c r="A22" s="244"/>
      <c r="B22" s="497"/>
      <c r="C22" s="497"/>
      <c r="D22" s="497"/>
      <c r="E22" s="497"/>
      <c r="F22" s="497"/>
      <c r="G22" s="497"/>
      <c r="H22" s="498"/>
    </row>
    <row r="23" spans="1:8" x14ac:dyDescent="0.35">
      <c r="A23" s="82"/>
      <c r="B23" s="499"/>
      <c r="C23" s="500"/>
      <c r="D23" s="500"/>
      <c r="E23" s="500"/>
      <c r="F23" s="500"/>
      <c r="G23" s="500"/>
      <c r="H23" s="501"/>
    </row>
    <row r="24" spans="1:8" x14ac:dyDescent="0.35">
      <c r="A24" s="82"/>
      <c r="B24" s="502"/>
      <c r="C24" s="502"/>
      <c r="D24" s="502"/>
      <c r="E24" s="502"/>
      <c r="F24" s="502"/>
      <c r="G24" s="502"/>
      <c r="H24" s="503"/>
    </row>
    <row r="25" spans="1:8" ht="15" thickBot="1" x14ac:dyDescent="0.4">
      <c r="A25" s="89"/>
      <c r="B25" s="90"/>
      <c r="C25" s="91"/>
      <c r="D25" s="91"/>
      <c r="E25" s="91"/>
      <c r="F25" s="91"/>
      <c r="G25" s="92"/>
      <c r="H25" s="94"/>
    </row>
    <row r="26" spans="1:8" ht="15" thickBot="1" x14ac:dyDescent="0.4"/>
    <row r="27" spans="1:8" ht="16" thickBot="1" x14ac:dyDescent="0.4">
      <c r="A27" s="436" t="s">
        <v>402</v>
      </c>
      <c r="B27" s="437"/>
      <c r="C27" s="437"/>
      <c r="D27" s="437"/>
      <c r="E27" s="437"/>
      <c r="F27" s="437"/>
      <c r="G27" s="437"/>
      <c r="H27" s="438"/>
    </row>
    <row r="28" spans="1:8" x14ac:dyDescent="0.35">
      <c r="A28" s="95" t="s">
        <v>130</v>
      </c>
      <c r="B28" s="462" t="s">
        <v>360</v>
      </c>
      <c r="C28" s="462"/>
      <c r="D28" s="462"/>
      <c r="E28" s="462"/>
      <c r="F28" s="462"/>
      <c r="G28" s="462"/>
      <c r="H28" s="463"/>
    </row>
    <row r="29" spans="1:8" x14ac:dyDescent="0.35">
      <c r="A29" s="95"/>
      <c r="B29" s="464"/>
      <c r="C29" s="464"/>
      <c r="D29" s="464"/>
      <c r="E29" s="464"/>
      <c r="F29" s="464"/>
      <c r="G29" s="464"/>
      <c r="H29" s="465"/>
    </row>
    <row r="30" spans="1:8" x14ac:dyDescent="0.35">
      <c r="A30" s="95"/>
      <c r="B30" s="99" t="s">
        <v>309</v>
      </c>
      <c r="C30" s="169"/>
      <c r="D30" s="169"/>
      <c r="E30" s="169"/>
      <c r="F30" s="169"/>
      <c r="G30" s="169"/>
      <c r="H30" s="170"/>
    </row>
    <row r="31" spans="1:8" x14ac:dyDescent="0.35">
      <c r="A31" s="95"/>
      <c r="B31" s="97"/>
      <c r="C31" s="169"/>
      <c r="D31" s="169"/>
      <c r="E31" s="169"/>
      <c r="F31" s="169"/>
      <c r="G31" s="169"/>
      <c r="H31" s="170"/>
    </row>
    <row r="32" spans="1:8" x14ac:dyDescent="0.35">
      <c r="A32" s="95"/>
      <c r="B32" s="100" t="s">
        <v>413</v>
      </c>
      <c r="C32" s="97"/>
      <c r="D32" s="450"/>
      <c r="E32" s="450"/>
      <c r="F32" s="450"/>
      <c r="G32" s="450"/>
      <c r="H32" s="451"/>
    </row>
    <row r="33" spans="1:8" x14ac:dyDescent="0.35">
      <c r="A33" s="95"/>
      <c r="B33" s="97"/>
      <c r="C33" s="169"/>
      <c r="D33" s="169"/>
      <c r="E33" s="169"/>
      <c r="F33" s="169"/>
      <c r="G33" s="169"/>
      <c r="H33" s="170"/>
    </row>
    <row r="34" spans="1:8" ht="15" customHeight="1" x14ac:dyDescent="0.35">
      <c r="A34" s="138"/>
      <c r="B34" s="169"/>
      <c r="C34" s="169"/>
      <c r="D34" s="169"/>
      <c r="E34" s="466" t="s">
        <v>358</v>
      </c>
      <c r="F34" s="466"/>
      <c r="G34" s="466"/>
      <c r="H34" s="467"/>
    </row>
    <row r="35" spans="1:8" x14ac:dyDescent="0.35">
      <c r="A35" s="138"/>
      <c r="B35" s="97"/>
      <c r="C35" s="97"/>
      <c r="D35" s="97"/>
      <c r="E35" s="169" t="s">
        <v>311</v>
      </c>
      <c r="F35" s="169" t="s">
        <v>311</v>
      </c>
      <c r="G35" s="169" t="s">
        <v>311</v>
      </c>
      <c r="H35" s="170" t="s">
        <v>311</v>
      </c>
    </row>
    <row r="36" spans="1:8" x14ac:dyDescent="0.35">
      <c r="A36" s="138"/>
      <c r="B36" s="103"/>
      <c r="C36" s="103"/>
      <c r="D36" s="103" t="s">
        <v>164</v>
      </c>
      <c r="E36" s="104" t="s">
        <v>257</v>
      </c>
      <c r="F36" s="104" t="s">
        <v>312</v>
      </c>
      <c r="G36" s="104" t="s">
        <v>313</v>
      </c>
      <c r="H36" s="105" t="s">
        <v>314</v>
      </c>
    </row>
    <row r="37" spans="1:8" x14ac:dyDescent="0.35">
      <c r="A37" s="138"/>
      <c r="B37" s="106" t="s">
        <v>191</v>
      </c>
      <c r="C37" s="107"/>
      <c r="D37" s="107" t="s">
        <v>158</v>
      </c>
      <c r="E37" s="111" t="s">
        <v>195</v>
      </c>
      <c r="F37" s="111" t="s">
        <v>259</v>
      </c>
      <c r="G37" s="111" t="s">
        <v>258</v>
      </c>
      <c r="H37" s="246" t="s">
        <v>315</v>
      </c>
    </row>
    <row r="38" spans="1:8" ht="22.15" customHeight="1" x14ac:dyDescent="0.35">
      <c r="A38" s="138"/>
      <c r="B38" s="113" t="s">
        <v>287</v>
      </c>
      <c r="C38" s="103"/>
      <c r="D38" s="103"/>
      <c r="E38" s="103"/>
      <c r="F38" s="103"/>
      <c r="G38" s="103"/>
      <c r="H38" s="171"/>
    </row>
    <row r="39" spans="1:8" ht="15" customHeight="1" x14ac:dyDescent="0.35">
      <c r="A39" s="138"/>
      <c r="B39" s="449"/>
      <c r="C39" s="449"/>
      <c r="D39" s="318"/>
      <c r="E39" s="318"/>
      <c r="F39" s="318"/>
      <c r="G39" s="321"/>
      <c r="H39" s="322"/>
    </row>
    <row r="40" spans="1:8" x14ac:dyDescent="0.35">
      <c r="A40" s="138"/>
      <c r="B40" s="449"/>
      <c r="C40" s="449"/>
      <c r="D40" s="318"/>
      <c r="E40" s="318"/>
      <c r="F40" s="318"/>
      <c r="G40" s="321"/>
      <c r="H40" s="322"/>
    </row>
    <row r="41" spans="1:8" x14ac:dyDescent="0.35">
      <c r="A41" s="138"/>
      <c r="B41" s="449"/>
      <c r="C41" s="449"/>
      <c r="D41" s="318"/>
      <c r="E41" s="318"/>
      <c r="F41" s="318"/>
      <c r="G41" s="321"/>
      <c r="H41" s="322"/>
    </row>
    <row r="42" spans="1:8" x14ac:dyDescent="0.35">
      <c r="A42" s="138"/>
      <c r="B42" s="449"/>
      <c r="C42" s="449"/>
      <c r="D42" s="318"/>
      <c r="E42" s="318"/>
      <c r="F42" s="318"/>
      <c r="G42" s="321"/>
      <c r="H42" s="322"/>
    </row>
    <row r="43" spans="1:8" x14ac:dyDescent="0.35">
      <c r="A43" s="138"/>
      <c r="B43" s="449"/>
      <c r="C43" s="449"/>
      <c r="D43" s="318"/>
      <c r="E43" s="318"/>
      <c r="F43" s="318"/>
      <c r="G43" s="321"/>
      <c r="H43" s="322"/>
    </row>
    <row r="44" spans="1:8" x14ac:dyDescent="0.35">
      <c r="A44" s="138"/>
      <c r="B44" s="449"/>
      <c r="C44" s="449"/>
      <c r="D44" s="318"/>
      <c r="E44" s="318"/>
      <c r="F44" s="318"/>
      <c r="G44" s="321"/>
      <c r="H44" s="322"/>
    </row>
    <row r="45" spans="1:8" x14ac:dyDescent="0.35">
      <c r="A45" s="138"/>
      <c r="B45" s="449"/>
      <c r="C45" s="449"/>
      <c r="D45" s="318"/>
      <c r="E45" s="318"/>
      <c r="F45" s="318"/>
      <c r="G45" s="321"/>
      <c r="H45" s="322"/>
    </row>
    <row r="46" spans="1:8" x14ac:dyDescent="0.35">
      <c r="A46" s="138"/>
      <c r="B46" s="449"/>
      <c r="C46" s="449"/>
      <c r="D46" s="318"/>
      <c r="E46" s="318"/>
      <c r="F46" s="318"/>
      <c r="G46" s="321"/>
      <c r="H46" s="322"/>
    </row>
    <row r="47" spans="1:8" x14ac:dyDescent="0.35">
      <c r="A47" s="138"/>
      <c r="B47" s="449"/>
      <c r="C47" s="449"/>
      <c r="D47" s="318"/>
      <c r="E47" s="318"/>
      <c r="F47" s="318"/>
      <c r="G47" s="321"/>
      <c r="H47" s="322"/>
    </row>
    <row r="48" spans="1:8" x14ac:dyDescent="0.35">
      <c r="A48" s="138"/>
      <c r="B48" s="449"/>
      <c r="C48" s="449"/>
      <c r="D48" s="318"/>
      <c r="E48" s="318"/>
      <c r="F48" s="318"/>
      <c r="G48" s="321"/>
      <c r="H48" s="322"/>
    </row>
    <row r="49" spans="1:8" x14ac:dyDescent="0.35">
      <c r="A49" s="138"/>
      <c r="B49" s="481" t="s">
        <v>153</v>
      </c>
      <c r="C49" s="481"/>
      <c r="D49" s="318"/>
      <c r="E49" s="318"/>
      <c r="F49" s="318"/>
      <c r="G49" s="321"/>
      <c r="H49" s="322"/>
    </row>
    <row r="50" spans="1:8" x14ac:dyDescent="0.35">
      <c r="A50" s="138"/>
      <c r="B50" s="449"/>
      <c r="C50" s="449"/>
      <c r="D50" s="318"/>
      <c r="E50" s="318"/>
      <c r="F50" s="318"/>
      <c r="G50" s="321"/>
      <c r="H50" s="322"/>
    </row>
    <row r="51" spans="1:8" ht="22.15" customHeight="1" x14ac:dyDescent="0.35">
      <c r="A51" s="138"/>
      <c r="B51" s="113" t="s">
        <v>288</v>
      </c>
      <c r="C51" s="146"/>
      <c r="D51" s="177"/>
      <c r="E51" s="177"/>
      <c r="F51" s="177"/>
      <c r="G51" s="178"/>
      <c r="H51" s="179"/>
    </row>
    <row r="52" spans="1:8" x14ac:dyDescent="0.35">
      <c r="A52" s="138"/>
      <c r="B52" s="449"/>
      <c r="C52" s="449"/>
      <c r="D52" s="318"/>
      <c r="E52" s="318"/>
      <c r="F52" s="318"/>
      <c r="G52" s="321"/>
      <c r="H52" s="322"/>
    </row>
    <row r="53" spans="1:8" x14ac:dyDescent="0.35">
      <c r="A53" s="138"/>
      <c r="B53" s="449"/>
      <c r="C53" s="449"/>
      <c r="D53" s="318"/>
      <c r="E53" s="318"/>
      <c r="F53" s="318"/>
      <c r="G53" s="321"/>
      <c r="H53" s="322"/>
    </row>
    <row r="54" spans="1:8" x14ac:dyDescent="0.35">
      <c r="A54" s="138"/>
      <c r="B54" s="449"/>
      <c r="C54" s="449"/>
      <c r="D54" s="318"/>
      <c r="E54" s="318"/>
      <c r="F54" s="318"/>
      <c r="G54" s="321"/>
      <c r="H54" s="322"/>
    </row>
    <row r="55" spans="1:8" x14ac:dyDescent="0.35">
      <c r="A55" s="138"/>
      <c r="B55" s="449"/>
      <c r="C55" s="449"/>
      <c r="D55" s="318"/>
      <c r="E55" s="318"/>
      <c r="F55" s="318"/>
      <c r="G55" s="321"/>
      <c r="H55" s="322"/>
    </row>
    <row r="56" spans="1:8" x14ac:dyDescent="0.35">
      <c r="A56" s="138"/>
      <c r="B56" s="449"/>
      <c r="C56" s="449"/>
      <c r="D56" s="318"/>
      <c r="E56" s="318"/>
      <c r="F56" s="318"/>
      <c r="G56" s="321"/>
      <c r="H56" s="322"/>
    </row>
    <row r="57" spans="1:8" x14ac:dyDescent="0.35">
      <c r="A57" s="138"/>
      <c r="B57" s="449"/>
      <c r="C57" s="449"/>
      <c r="D57" s="318"/>
      <c r="E57" s="318"/>
      <c r="F57" s="318"/>
      <c r="G57" s="321"/>
      <c r="H57" s="322"/>
    </row>
    <row r="58" spans="1:8" x14ac:dyDescent="0.35">
      <c r="A58" s="138"/>
      <c r="B58" s="449"/>
      <c r="C58" s="449"/>
      <c r="D58" s="318"/>
      <c r="E58" s="318"/>
      <c r="F58" s="318"/>
      <c r="G58" s="321"/>
      <c r="H58" s="322"/>
    </row>
    <row r="59" spans="1:8" x14ac:dyDescent="0.35">
      <c r="A59" s="138"/>
      <c r="B59" s="449"/>
      <c r="C59" s="449"/>
      <c r="D59" s="318"/>
      <c r="E59" s="318"/>
      <c r="F59" s="318"/>
      <c r="G59" s="321"/>
      <c r="H59" s="322"/>
    </row>
    <row r="60" spans="1:8" x14ac:dyDescent="0.35">
      <c r="A60" s="138"/>
      <c r="B60" s="449"/>
      <c r="C60" s="449"/>
      <c r="D60" s="318"/>
      <c r="E60" s="318"/>
      <c r="F60" s="318"/>
      <c r="G60" s="321"/>
      <c r="H60" s="322"/>
    </row>
    <row r="61" spans="1:8" x14ac:dyDescent="0.35">
      <c r="A61" s="138"/>
      <c r="B61" s="449"/>
      <c r="C61" s="449"/>
      <c r="D61" s="318"/>
      <c r="E61" s="318"/>
      <c r="F61" s="318"/>
      <c r="G61" s="321"/>
      <c r="H61" s="322"/>
    </row>
    <row r="62" spans="1:8" x14ac:dyDescent="0.35">
      <c r="A62" s="138"/>
      <c r="B62" s="481" t="s">
        <v>153</v>
      </c>
      <c r="C62" s="481"/>
      <c r="D62" s="318"/>
      <c r="E62" s="318"/>
      <c r="F62" s="318"/>
      <c r="G62" s="321"/>
      <c r="H62" s="322"/>
    </row>
    <row r="63" spans="1:8" x14ac:dyDescent="0.35">
      <c r="A63" s="138"/>
      <c r="B63" s="449"/>
      <c r="C63" s="449"/>
      <c r="D63" s="318"/>
      <c r="E63" s="318"/>
      <c r="F63" s="318"/>
      <c r="G63" s="321"/>
      <c r="H63" s="322"/>
    </row>
    <row r="64" spans="1:8" x14ac:dyDescent="0.35">
      <c r="A64" s="138"/>
      <c r="B64" s="180"/>
      <c r="C64" s="153"/>
      <c r="D64" s="182">
        <f>SUM(D39:D63)</f>
        <v>0</v>
      </c>
      <c r="E64" s="182">
        <f>SUM(E39:E63)</f>
        <v>0</v>
      </c>
      <c r="F64" s="182">
        <f>SUM(F39:F63)</f>
        <v>0</v>
      </c>
      <c r="G64" s="182">
        <f>SUM(G39:G63)</f>
        <v>0</v>
      </c>
      <c r="H64" s="247">
        <f>SUM(H39:H63)</f>
        <v>0</v>
      </c>
    </row>
    <row r="65" spans="1:8" x14ac:dyDescent="0.35">
      <c r="A65" s="95" t="s">
        <v>131</v>
      </c>
      <c r="B65" s="100" t="s">
        <v>297</v>
      </c>
      <c r="C65" s="153"/>
      <c r="D65" s="184"/>
      <c r="E65" s="184"/>
      <c r="F65" s="184"/>
      <c r="G65" s="178"/>
      <c r="H65" s="179"/>
    </row>
    <row r="66" spans="1:8" x14ac:dyDescent="0.35">
      <c r="A66" s="138"/>
      <c r="B66" s="97"/>
      <c r="C66" s="97" t="s">
        <v>283</v>
      </c>
      <c r="D66" s="182">
        <f>D64</f>
        <v>0</v>
      </c>
      <c r="E66" s="182">
        <f t="shared" ref="E66:H66" si="0">E64</f>
        <v>0</v>
      </c>
      <c r="F66" s="182">
        <f t="shared" si="0"/>
        <v>0</v>
      </c>
      <c r="G66" s="182">
        <f t="shared" si="0"/>
        <v>0</v>
      </c>
      <c r="H66" s="247">
        <f t="shared" si="0"/>
        <v>0</v>
      </c>
    </row>
    <row r="67" spans="1:8" x14ac:dyDescent="0.35">
      <c r="A67" s="138"/>
      <c r="B67" s="97"/>
      <c r="C67" s="97" t="s">
        <v>284</v>
      </c>
      <c r="D67" s="97"/>
      <c r="E67" s="117" t="e">
        <f>E64/D64</f>
        <v>#DIV/0!</v>
      </c>
      <c r="F67" s="117" t="e">
        <f>F64/D64</f>
        <v>#DIV/0!</v>
      </c>
      <c r="G67" s="117" t="e">
        <f>G64/D64</f>
        <v>#DIV/0!</v>
      </c>
      <c r="H67" s="188" t="e">
        <f>H64/D64</f>
        <v>#DIV/0!</v>
      </c>
    </row>
    <row r="68" spans="1:8" x14ac:dyDescent="0.35">
      <c r="A68" s="138"/>
      <c r="B68" s="97"/>
      <c r="C68" s="189" t="s">
        <v>298</v>
      </c>
      <c r="D68" s="97"/>
      <c r="E68" s="118" t="e">
        <f>IF(E67&gt;=(2/3),"Yes","No")</f>
        <v>#DIV/0!</v>
      </c>
      <c r="F68" s="118" t="e">
        <f>IF(F67&gt;=(2/3),"Yes","No")</f>
        <v>#DIV/0!</v>
      </c>
      <c r="G68" s="118" t="e">
        <f>IF(G67&gt;=(2/3),"Yes","No")</f>
        <v>#DIV/0!</v>
      </c>
      <c r="H68" s="190" t="e">
        <f>IF(H67&gt;=(2/3),"Yes","No")</f>
        <v>#DIV/0!</v>
      </c>
    </row>
    <row r="69" spans="1:8" x14ac:dyDescent="0.35">
      <c r="A69" s="138"/>
      <c r="B69" s="97"/>
      <c r="C69" s="97"/>
      <c r="D69" s="97"/>
      <c r="E69" s="193" t="e">
        <f>IF(E68="No", "Note A", "Note B")</f>
        <v>#DIV/0!</v>
      </c>
      <c r="F69" s="193" t="e">
        <f>IF(F68="No", "Note A", "Note B")</f>
        <v>#DIV/0!</v>
      </c>
      <c r="G69" s="193" t="e">
        <f>IF(G68="No", "Note A", "Note B")</f>
        <v>#DIV/0!</v>
      </c>
      <c r="H69" s="226" t="e">
        <f>IF(H68="No", "Note A", "Note B")</f>
        <v>#DIV/0!</v>
      </c>
    </row>
    <row r="70" spans="1:8" x14ac:dyDescent="0.35">
      <c r="A70" s="138"/>
      <c r="B70" s="97"/>
      <c r="C70" s="97"/>
      <c r="D70" s="97"/>
      <c r="E70" s="193"/>
      <c r="F70" s="193"/>
      <c r="G70" s="193"/>
      <c r="H70" s="226"/>
    </row>
    <row r="71" spans="1:8" ht="15" customHeight="1" x14ac:dyDescent="0.35">
      <c r="A71" s="138"/>
      <c r="B71" s="194" t="s">
        <v>291</v>
      </c>
      <c r="C71" s="180" t="s">
        <v>316</v>
      </c>
      <c r="D71" s="180"/>
      <c r="E71" s="180"/>
      <c r="F71" s="180"/>
      <c r="G71" s="180"/>
      <c r="H71" s="195"/>
    </row>
    <row r="72" spans="1:8" ht="15" customHeight="1" x14ac:dyDescent="0.35">
      <c r="A72" s="138"/>
      <c r="B72" s="194" t="s">
        <v>292</v>
      </c>
      <c r="C72" s="248" t="s">
        <v>353</v>
      </c>
      <c r="D72" s="248"/>
      <c r="E72" s="248"/>
      <c r="F72" s="248"/>
      <c r="G72" s="248"/>
      <c r="H72" s="249"/>
    </row>
    <row r="73" spans="1:8" x14ac:dyDescent="0.35">
      <c r="A73" s="138"/>
      <c r="B73" s="196"/>
      <c r="C73" s="248"/>
      <c r="D73" s="248"/>
      <c r="E73" s="248"/>
      <c r="F73" s="248"/>
      <c r="G73" s="248"/>
      <c r="H73" s="249"/>
    </row>
    <row r="74" spans="1:8" x14ac:dyDescent="0.35">
      <c r="A74" s="95" t="s">
        <v>132</v>
      </c>
      <c r="B74" s="100" t="s">
        <v>293</v>
      </c>
      <c r="C74" s="97"/>
      <c r="D74" s="97"/>
      <c r="E74" s="118"/>
      <c r="F74" s="118"/>
      <c r="G74" s="118"/>
      <c r="H74" s="190"/>
    </row>
    <row r="75" spans="1:8" x14ac:dyDescent="0.35">
      <c r="A75" s="138"/>
      <c r="B75" s="464" t="s">
        <v>367</v>
      </c>
      <c r="C75" s="464"/>
      <c r="D75" s="464"/>
      <c r="E75" s="464"/>
      <c r="F75" s="464"/>
      <c r="G75" s="464"/>
      <c r="H75" s="465"/>
    </row>
    <row r="76" spans="1:8" x14ac:dyDescent="0.35">
      <c r="A76" s="95"/>
      <c r="B76" s="464"/>
      <c r="C76" s="464"/>
      <c r="D76" s="464"/>
      <c r="E76" s="464"/>
      <c r="F76" s="464"/>
      <c r="G76" s="464"/>
      <c r="H76" s="465"/>
    </row>
    <row r="77" spans="1:8" x14ac:dyDescent="0.35">
      <c r="A77" s="95"/>
      <c r="B77" s="97"/>
      <c r="C77" s="97"/>
      <c r="D77" s="97"/>
      <c r="E77" s="118"/>
      <c r="F77" s="118"/>
      <c r="G77" s="118"/>
      <c r="H77" s="190"/>
    </row>
    <row r="78" spans="1:8" x14ac:dyDescent="0.35">
      <c r="A78" s="95"/>
      <c r="B78" s="464" t="s">
        <v>364</v>
      </c>
      <c r="C78" s="464"/>
      <c r="D78" s="464"/>
      <c r="E78" s="464"/>
      <c r="F78" s="464"/>
      <c r="G78" s="464"/>
      <c r="H78" s="465"/>
    </row>
    <row r="79" spans="1:8" x14ac:dyDescent="0.35">
      <c r="A79" s="95"/>
      <c r="B79" s="464"/>
      <c r="C79" s="464"/>
      <c r="D79" s="464"/>
      <c r="E79" s="464"/>
      <c r="F79" s="464"/>
      <c r="G79" s="464"/>
      <c r="H79" s="465"/>
    </row>
    <row r="80" spans="1:8" x14ac:dyDescent="0.35">
      <c r="A80" s="95"/>
      <c r="B80" s="464"/>
      <c r="C80" s="464"/>
      <c r="D80" s="464"/>
      <c r="E80" s="464"/>
      <c r="F80" s="464"/>
      <c r="G80" s="464"/>
      <c r="H80" s="465"/>
    </row>
    <row r="81" spans="1:8" x14ac:dyDescent="0.35">
      <c r="A81" s="95"/>
      <c r="B81" s="464"/>
      <c r="C81" s="464"/>
      <c r="D81" s="464"/>
      <c r="E81" s="464"/>
      <c r="F81" s="464"/>
      <c r="G81" s="464"/>
      <c r="H81" s="465"/>
    </row>
    <row r="82" spans="1:8" x14ac:dyDescent="0.35">
      <c r="A82" s="95"/>
      <c r="B82" s="97"/>
      <c r="C82" s="97"/>
      <c r="D82" s="97"/>
      <c r="E82" s="118"/>
      <c r="F82" s="118"/>
      <c r="G82" s="118"/>
      <c r="H82" s="190"/>
    </row>
    <row r="83" spans="1:8" x14ac:dyDescent="0.35">
      <c r="A83" s="95"/>
      <c r="B83" s="100" t="s">
        <v>413</v>
      </c>
      <c r="C83" s="97"/>
      <c r="D83" s="450"/>
      <c r="E83" s="450"/>
      <c r="F83" s="450"/>
      <c r="G83" s="450"/>
      <c r="H83" s="451"/>
    </row>
    <row r="84" spans="1:8" x14ac:dyDescent="0.35">
      <c r="A84" s="95"/>
      <c r="B84" s="97"/>
      <c r="C84" s="169"/>
      <c r="D84" s="169"/>
      <c r="E84" s="169"/>
      <c r="F84" s="169"/>
      <c r="G84" s="169"/>
      <c r="H84" s="170"/>
    </row>
    <row r="85" spans="1:8" x14ac:dyDescent="0.35">
      <c r="A85" s="95"/>
      <c r="B85" s="97"/>
      <c r="C85" s="97"/>
      <c r="D85" s="101"/>
      <c r="E85" s="197"/>
      <c r="F85" s="197"/>
      <c r="G85" s="197"/>
      <c r="H85" s="198"/>
    </row>
    <row r="86" spans="1:8" x14ac:dyDescent="0.35">
      <c r="A86" s="95"/>
      <c r="B86" s="97"/>
      <c r="C86" s="97"/>
      <c r="D86" s="101" t="s">
        <v>366</v>
      </c>
      <c r="E86" s="197" t="s">
        <v>295</v>
      </c>
      <c r="F86" s="197" t="s">
        <v>300</v>
      </c>
      <c r="G86" s="197"/>
      <c r="H86" s="198"/>
    </row>
    <row r="87" spans="1:8" x14ac:dyDescent="0.35">
      <c r="A87" s="95"/>
      <c r="B87" s="199" t="s">
        <v>365</v>
      </c>
      <c r="C87" s="108"/>
      <c r="D87" s="200" t="s">
        <v>303</v>
      </c>
      <c r="E87" s="201" t="s">
        <v>296</v>
      </c>
      <c r="F87" s="201" t="s">
        <v>299</v>
      </c>
      <c r="G87" s="250" t="s">
        <v>304</v>
      </c>
      <c r="H87" s="251"/>
    </row>
    <row r="88" spans="1:8" x14ac:dyDescent="0.35">
      <c r="A88" s="95"/>
      <c r="B88" s="189" t="s">
        <v>318</v>
      </c>
      <c r="C88" s="97"/>
      <c r="D88" s="97"/>
      <c r="E88" s="118"/>
      <c r="F88" s="97"/>
      <c r="G88" s="118"/>
      <c r="H88" s="190"/>
    </row>
    <row r="89" spans="1:8" x14ac:dyDescent="0.35">
      <c r="A89" s="95"/>
      <c r="B89" s="97"/>
      <c r="C89" s="202" t="e">
        <f>IF(E68="Yes", "Complete Analysis", "N/A - Do Not Complete")</f>
        <v>#DIV/0!</v>
      </c>
      <c r="D89" s="323"/>
      <c r="E89" s="318"/>
      <c r="F89" s="117" t="e">
        <f>E89/E95</f>
        <v>#DIV/0!</v>
      </c>
      <c r="G89" s="473"/>
      <c r="H89" s="474"/>
    </row>
    <row r="90" spans="1:8" x14ac:dyDescent="0.35">
      <c r="A90" s="95"/>
      <c r="B90" s="97"/>
      <c r="C90" s="97"/>
      <c r="D90" s="323"/>
      <c r="E90" s="318"/>
      <c r="F90" s="117" t="e">
        <f>E90/E95</f>
        <v>#DIV/0!</v>
      </c>
      <c r="G90" s="473"/>
      <c r="H90" s="474"/>
    </row>
    <row r="91" spans="1:8" x14ac:dyDescent="0.35">
      <c r="A91" s="95"/>
      <c r="B91" s="97"/>
      <c r="C91" s="97"/>
      <c r="D91" s="323"/>
      <c r="E91" s="318"/>
      <c r="F91" s="117" t="e">
        <f>E91/E95</f>
        <v>#DIV/0!</v>
      </c>
      <c r="G91" s="473"/>
      <c r="H91" s="474"/>
    </row>
    <row r="92" spans="1:8" x14ac:dyDescent="0.35">
      <c r="A92" s="95"/>
      <c r="B92" s="97"/>
      <c r="C92" s="97"/>
      <c r="D92" s="323"/>
      <c r="E92" s="318"/>
      <c r="F92" s="117" t="e">
        <f>E92/E95</f>
        <v>#DIV/0!</v>
      </c>
      <c r="G92" s="473"/>
      <c r="H92" s="474"/>
    </row>
    <row r="93" spans="1:8" x14ac:dyDescent="0.35">
      <c r="A93" s="95"/>
      <c r="B93" s="97"/>
      <c r="C93" s="97"/>
      <c r="D93" s="323"/>
      <c r="E93" s="318"/>
      <c r="F93" s="117" t="e">
        <f>E93/E95</f>
        <v>#DIV/0!</v>
      </c>
      <c r="G93" s="473"/>
      <c r="H93" s="474"/>
    </row>
    <row r="94" spans="1:8" x14ac:dyDescent="0.35">
      <c r="A94" s="95"/>
      <c r="B94" s="97"/>
      <c r="C94" s="97"/>
      <c r="D94" s="324"/>
      <c r="E94" s="325"/>
      <c r="F94" s="117" t="e">
        <f>E94/E95</f>
        <v>#DIV/0!</v>
      </c>
      <c r="G94" s="477"/>
      <c r="H94" s="478"/>
    </row>
    <row r="95" spans="1:8" x14ac:dyDescent="0.35">
      <c r="A95" s="95"/>
      <c r="B95" s="97"/>
      <c r="C95" s="203"/>
      <c r="D95" s="203" t="s">
        <v>322</v>
      </c>
      <c r="E95" s="204">
        <f>SUM(E89:E94)</f>
        <v>0</v>
      </c>
      <c r="F95" s="118"/>
      <c r="G95" s="205" t="s">
        <v>305</v>
      </c>
      <c r="H95" s="329"/>
    </row>
    <row r="96" spans="1:8" x14ac:dyDescent="0.35">
      <c r="A96" s="95"/>
      <c r="B96" s="97"/>
      <c r="C96" s="97"/>
      <c r="D96" s="97"/>
      <c r="E96" s="118"/>
      <c r="F96" s="118"/>
      <c r="G96" s="118"/>
      <c r="H96" s="190"/>
    </row>
    <row r="97" spans="1:8" x14ac:dyDescent="0.35">
      <c r="A97" s="95"/>
      <c r="B97" s="97" t="s">
        <v>319</v>
      </c>
      <c r="C97" s="97"/>
      <c r="D97" s="97"/>
      <c r="E97" s="118"/>
      <c r="F97" s="118"/>
      <c r="G97" s="118"/>
      <c r="H97" s="190"/>
    </row>
    <row r="98" spans="1:8" x14ac:dyDescent="0.35">
      <c r="A98" s="95"/>
      <c r="B98" s="97"/>
      <c r="C98" s="202" t="e">
        <f>IF(F68="Yes", "Complete Analysis", "N/A - Do Not Complete")</f>
        <v>#DIV/0!</v>
      </c>
      <c r="D98" s="323"/>
      <c r="E98" s="318"/>
      <c r="F98" s="117" t="e">
        <f>E98/E104</f>
        <v>#DIV/0!</v>
      </c>
      <c r="G98" s="473"/>
      <c r="H98" s="474"/>
    </row>
    <row r="99" spans="1:8" x14ac:dyDescent="0.35">
      <c r="A99" s="95"/>
      <c r="B99" s="97"/>
      <c r="C99" s="97"/>
      <c r="D99" s="323"/>
      <c r="E99" s="318"/>
      <c r="F99" s="117" t="e">
        <f>E99/E104</f>
        <v>#DIV/0!</v>
      </c>
      <c r="G99" s="473"/>
      <c r="H99" s="474"/>
    </row>
    <row r="100" spans="1:8" x14ac:dyDescent="0.35">
      <c r="A100" s="95"/>
      <c r="B100" s="97"/>
      <c r="C100" s="97"/>
      <c r="D100" s="323"/>
      <c r="E100" s="318"/>
      <c r="F100" s="117" t="e">
        <f>E100/E104</f>
        <v>#DIV/0!</v>
      </c>
      <c r="G100" s="473"/>
      <c r="H100" s="474"/>
    </row>
    <row r="101" spans="1:8" x14ac:dyDescent="0.35">
      <c r="A101" s="95"/>
      <c r="B101" s="97"/>
      <c r="C101" s="97"/>
      <c r="D101" s="323"/>
      <c r="E101" s="318"/>
      <c r="F101" s="117" t="e">
        <f>E101/E104</f>
        <v>#DIV/0!</v>
      </c>
      <c r="G101" s="473"/>
      <c r="H101" s="474"/>
    </row>
    <row r="102" spans="1:8" x14ac:dyDescent="0.35">
      <c r="A102" s="95"/>
      <c r="B102" s="97"/>
      <c r="C102" s="97"/>
      <c r="D102" s="323"/>
      <c r="E102" s="318"/>
      <c r="F102" s="117" t="e">
        <f>E102/E104</f>
        <v>#DIV/0!</v>
      </c>
      <c r="G102" s="473"/>
      <c r="H102" s="474"/>
    </row>
    <row r="103" spans="1:8" x14ac:dyDescent="0.35">
      <c r="A103" s="95"/>
      <c r="B103" s="97"/>
      <c r="C103" s="97"/>
      <c r="D103" s="324"/>
      <c r="E103" s="325"/>
      <c r="F103" s="117" t="e">
        <f>E103/E104</f>
        <v>#DIV/0!</v>
      </c>
      <c r="G103" s="477"/>
      <c r="H103" s="478"/>
    </row>
    <row r="104" spans="1:8" x14ac:dyDescent="0.35">
      <c r="A104" s="95"/>
      <c r="B104" s="97"/>
      <c r="C104" s="97"/>
      <c r="D104" s="203" t="s">
        <v>323</v>
      </c>
      <c r="E104" s="204">
        <f>SUM(E98:E103)</f>
        <v>0</v>
      </c>
      <c r="F104" s="118"/>
      <c r="G104" s="205" t="s">
        <v>305</v>
      </c>
      <c r="H104" s="329"/>
    </row>
    <row r="105" spans="1:8" x14ac:dyDescent="0.35">
      <c r="A105" s="95"/>
      <c r="B105" s="97"/>
      <c r="C105" s="97"/>
      <c r="D105" s="203"/>
      <c r="E105" s="177"/>
      <c r="F105" s="118"/>
      <c r="G105" s="205"/>
      <c r="H105" s="253"/>
    </row>
    <row r="106" spans="1:8" x14ac:dyDescent="0.35">
      <c r="A106" s="138"/>
      <c r="B106" s="97" t="s">
        <v>320</v>
      </c>
      <c r="C106" s="97"/>
      <c r="D106" s="97"/>
      <c r="E106" s="118"/>
      <c r="F106" s="118"/>
      <c r="G106" s="118"/>
      <c r="H106" s="190"/>
    </row>
    <row r="107" spans="1:8" x14ac:dyDescent="0.35">
      <c r="A107" s="138"/>
      <c r="B107" s="97"/>
      <c r="C107" s="202" t="e">
        <f>IF(G68="Yes", "Complete Analysis", "N/A - Do Not Complete")</f>
        <v>#DIV/0!</v>
      </c>
      <c r="D107" s="323"/>
      <c r="E107" s="318"/>
      <c r="F107" s="117" t="e">
        <f>E107/E113</f>
        <v>#DIV/0!</v>
      </c>
      <c r="G107" s="473"/>
      <c r="H107" s="474"/>
    </row>
    <row r="108" spans="1:8" x14ac:dyDescent="0.35">
      <c r="A108" s="138"/>
      <c r="B108" s="97"/>
      <c r="C108" s="97"/>
      <c r="D108" s="323"/>
      <c r="E108" s="318"/>
      <c r="F108" s="117" t="e">
        <f>E108/E113</f>
        <v>#DIV/0!</v>
      </c>
      <c r="G108" s="473"/>
      <c r="H108" s="474"/>
    </row>
    <row r="109" spans="1:8" x14ac:dyDescent="0.35">
      <c r="A109" s="138"/>
      <c r="B109" s="97"/>
      <c r="C109" s="97"/>
      <c r="D109" s="323"/>
      <c r="E109" s="318"/>
      <c r="F109" s="117" t="e">
        <f>E109/E113</f>
        <v>#DIV/0!</v>
      </c>
      <c r="G109" s="473"/>
      <c r="H109" s="474"/>
    </row>
    <row r="110" spans="1:8" x14ac:dyDescent="0.35">
      <c r="A110" s="138"/>
      <c r="B110" s="97"/>
      <c r="C110" s="97"/>
      <c r="D110" s="323"/>
      <c r="E110" s="318"/>
      <c r="F110" s="117" t="e">
        <f>E110/E113</f>
        <v>#DIV/0!</v>
      </c>
      <c r="G110" s="473"/>
      <c r="H110" s="474"/>
    </row>
    <row r="111" spans="1:8" x14ac:dyDescent="0.35">
      <c r="A111" s="138"/>
      <c r="B111" s="97"/>
      <c r="C111" s="97"/>
      <c r="D111" s="323"/>
      <c r="E111" s="318"/>
      <c r="F111" s="117" t="e">
        <f>E111/E113</f>
        <v>#DIV/0!</v>
      </c>
      <c r="G111" s="473"/>
      <c r="H111" s="474"/>
    </row>
    <row r="112" spans="1:8" x14ac:dyDescent="0.35">
      <c r="A112" s="138"/>
      <c r="B112" s="97"/>
      <c r="C112" s="97"/>
      <c r="D112" s="324"/>
      <c r="E112" s="325"/>
      <c r="F112" s="117" t="e">
        <f>E112/E113</f>
        <v>#DIV/0!</v>
      </c>
      <c r="G112" s="477"/>
      <c r="H112" s="478"/>
    </row>
    <row r="113" spans="1:8" x14ac:dyDescent="0.35">
      <c r="A113" s="138"/>
      <c r="B113" s="97"/>
      <c r="C113" s="97"/>
      <c r="D113" s="203" t="s">
        <v>324</v>
      </c>
      <c r="E113" s="204">
        <f>SUM(E107:E112)</f>
        <v>0</v>
      </c>
      <c r="F113" s="118"/>
      <c r="G113" s="205" t="s">
        <v>305</v>
      </c>
      <c r="H113" s="329"/>
    </row>
    <row r="114" spans="1:8" x14ac:dyDescent="0.35">
      <c r="A114" s="138"/>
      <c r="B114" s="97"/>
      <c r="C114" s="97"/>
      <c r="D114" s="97"/>
      <c r="E114" s="118"/>
      <c r="F114" s="118"/>
      <c r="G114" s="118"/>
      <c r="H114" s="190"/>
    </row>
    <row r="115" spans="1:8" x14ac:dyDescent="0.35">
      <c r="A115" s="138"/>
      <c r="B115" s="97" t="s">
        <v>321</v>
      </c>
      <c r="C115" s="97"/>
      <c r="D115" s="97"/>
      <c r="E115" s="118"/>
      <c r="F115" s="118"/>
      <c r="G115" s="118"/>
      <c r="H115" s="190"/>
    </row>
    <row r="116" spans="1:8" x14ac:dyDescent="0.35">
      <c r="A116" s="138"/>
      <c r="B116" s="97"/>
      <c r="C116" s="202" t="e">
        <f>IF(H68="Yes", "Complete Analysis", "N/A - Do Not Complete")</f>
        <v>#DIV/0!</v>
      </c>
      <c r="D116" s="323"/>
      <c r="E116" s="318"/>
      <c r="F116" s="117" t="e">
        <f>E116/E122</f>
        <v>#DIV/0!</v>
      </c>
      <c r="G116" s="473"/>
      <c r="H116" s="474"/>
    </row>
    <row r="117" spans="1:8" x14ac:dyDescent="0.35">
      <c r="A117" s="138"/>
      <c r="B117" s="97"/>
      <c r="C117" s="202"/>
      <c r="D117" s="323"/>
      <c r="E117" s="318"/>
      <c r="F117" s="117" t="e">
        <f>E117/E122</f>
        <v>#DIV/0!</v>
      </c>
      <c r="G117" s="473"/>
      <c r="H117" s="474"/>
    </row>
    <row r="118" spans="1:8" x14ac:dyDescent="0.35">
      <c r="A118" s="138"/>
      <c r="B118" s="97"/>
      <c r="C118" s="202"/>
      <c r="D118" s="323"/>
      <c r="E118" s="318"/>
      <c r="F118" s="117" t="e">
        <f>E118/E122</f>
        <v>#DIV/0!</v>
      </c>
      <c r="G118" s="473"/>
      <c r="H118" s="474"/>
    </row>
    <row r="119" spans="1:8" x14ac:dyDescent="0.35">
      <c r="A119" s="138"/>
      <c r="B119" s="97"/>
      <c r="C119" s="202"/>
      <c r="D119" s="323"/>
      <c r="E119" s="318"/>
      <c r="F119" s="117" t="e">
        <f>E119/E122</f>
        <v>#DIV/0!</v>
      </c>
      <c r="G119" s="473"/>
      <c r="H119" s="474"/>
    </row>
    <row r="120" spans="1:8" x14ac:dyDescent="0.35">
      <c r="A120" s="138"/>
      <c r="B120" s="97"/>
      <c r="C120" s="202"/>
      <c r="D120" s="323"/>
      <c r="E120" s="318"/>
      <c r="F120" s="117" t="e">
        <f>E120/E122</f>
        <v>#DIV/0!</v>
      </c>
      <c r="G120" s="473"/>
      <c r="H120" s="474"/>
    </row>
    <row r="121" spans="1:8" x14ac:dyDescent="0.35">
      <c r="A121" s="138"/>
      <c r="B121" s="97"/>
      <c r="C121" s="202"/>
      <c r="D121" s="324"/>
      <c r="E121" s="325"/>
      <c r="F121" s="117" t="e">
        <f>E121/E122</f>
        <v>#DIV/0!</v>
      </c>
      <c r="G121" s="477"/>
      <c r="H121" s="478"/>
    </row>
    <row r="122" spans="1:8" x14ac:dyDescent="0.35">
      <c r="A122" s="138"/>
      <c r="B122" s="97"/>
      <c r="C122" s="202"/>
      <c r="D122" s="203" t="s">
        <v>325</v>
      </c>
      <c r="E122" s="204">
        <f>SUM(E116:E121)</f>
        <v>0</v>
      </c>
      <c r="F122" s="117"/>
      <c r="G122" s="205" t="s">
        <v>305</v>
      </c>
      <c r="H122" s="329"/>
    </row>
    <row r="123" spans="1:8" ht="15" thickBot="1" x14ac:dyDescent="0.4">
      <c r="A123" s="154"/>
      <c r="B123" s="122"/>
      <c r="C123" s="208"/>
      <c r="D123" s="209"/>
      <c r="E123" s="209"/>
      <c r="F123" s="210"/>
      <c r="G123" s="123"/>
      <c r="H123" s="211"/>
    </row>
    <row r="124" spans="1:8" ht="15" thickBot="1" x14ac:dyDescent="0.4">
      <c r="A124" s="97"/>
      <c r="B124" s="97"/>
      <c r="C124" s="202"/>
      <c r="D124" s="97"/>
      <c r="E124" s="177"/>
      <c r="F124" s="118"/>
      <c r="G124" s="118"/>
      <c r="H124" s="118"/>
    </row>
    <row r="125" spans="1:8" ht="16" thickBot="1" x14ac:dyDescent="0.4">
      <c r="A125" s="436" t="s">
        <v>423</v>
      </c>
      <c r="B125" s="437"/>
      <c r="C125" s="437"/>
      <c r="D125" s="437"/>
      <c r="E125" s="437"/>
      <c r="F125" s="437"/>
      <c r="G125" s="437"/>
      <c r="H125" s="438"/>
    </row>
    <row r="126" spans="1:8" ht="15" customHeight="1" x14ac:dyDescent="0.35">
      <c r="A126" s="95" t="s">
        <v>134</v>
      </c>
      <c r="B126" s="254" t="s">
        <v>369</v>
      </c>
      <c r="C126" s="254"/>
      <c r="D126" s="254"/>
      <c r="E126" s="254"/>
      <c r="F126" s="254"/>
      <c r="G126" s="254"/>
      <c r="H126" s="255"/>
    </row>
    <row r="127" spans="1:8" x14ac:dyDescent="0.35">
      <c r="A127" s="138"/>
      <c r="B127" s="97"/>
      <c r="C127" s="97"/>
      <c r="D127" s="97"/>
      <c r="E127" s="97"/>
      <c r="F127" s="97"/>
      <c r="G127" s="97"/>
      <c r="H127" s="98"/>
    </row>
    <row r="128" spans="1:8" x14ac:dyDescent="0.35">
      <c r="A128" s="95"/>
      <c r="B128" s="100" t="s">
        <v>413</v>
      </c>
      <c r="C128" s="97"/>
      <c r="D128" s="450"/>
      <c r="E128" s="450"/>
      <c r="F128" s="450"/>
      <c r="G128" s="450"/>
      <c r="H128" s="451"/>
    </row>
    <row r="129" spans="1:8" x14ac:dyDescent="0.35">
      <c r="A129" s="95"/>
      <c r="B129" s="97"/>
      <c r="C129" s="169"/>
      <c r="D129" s="169"/>
      <c r="E129" s="169"/>
      <c r="F129" s="169"/>
      <c r="G129" s="169"/>
      <c r="H129" s="170"/>
    </row>
    <row r="130" spans="1:8" x14ac:dyDescent="0.35">
      <c r="A130" s="138"/>
      <c r="B130" s="97"/>
      <c r="C130" s="97"/>
      <c r="D130" s="97"/>
      <c r="E130" s="493" t="s">
        <v>290</v>
      </c>
      <c r="F130" s="494"/>
      <c r="G130" s="494"/>
      <c r="H130" s="495"/>
    </row>
    <row r="131" spans="1:8" x14ac:dyDescent="0.35">
      <c r="A131" s="138"/>
      <c r="B131" s="97"/>
      <c r="C131" s="97"/>
      <c r="D131" s="97"/>
      <c r="E131" s="103" t="s">
        <v>138</v>
      </c>
      <c r="F131" s="103" t="s">
        <v>138</v>
      </c>
      <c r="G131" s="103" t="s">
        <v>138</v>
      </c>
      <c r="H131" s="171" t="s">
        <v>138</v>
      </c>
    </row>
    <row r="132" spans="1:8" x14ac:dyDescent="0.35">
      <c r="A132" s="138"/>
      <c r="B132" s="97"/>
      <c r="C132" s="97"/>
      <c r="D132" s="97"/>
      <c r="E132" s="104" t="s">
        <v>257</v>
      </c>
      <c r="F132" s="104" t="s">
        <v>312</v>
      </c>
      <c r="G132" s="104" t="s">
        <v>313</v>
      </c>
      <c r="H132" s="105" t="s">
        <v>314</v>
      </c>
    </row>
    <row r="133" spans="1:8" x14ac:dyDescent="0.35">
      <c r="A133" s="138"/>
      <c r="B133" s="106" t="s">
        <v>199</v>
      </c>
      <c r="C133" s="107"/>
      <c r="D133" s="108"/>
      <c r="E133" s="111" t="s">
        <v>195</v>
      </c>
      <c r="F133" s="111" t="s">
        <v>259</v>
      </c>
      <c r="G133" s="111" t="s">
        <v>258</v>
      </c>
      <c r="H133" s="246" t="s">
        <v>315</v>
      </c>
    </row>
    <row r="134" spans="1:8" ht="22.15" customHeight="1" x14ac:dyDescent="0.35">
      <c r="A134" s="138"/>
      <c r="B134" s="113" t="s">
        <v>287</v>
      </c>
      <c r="C134" s="103"/>
      <c r="D134" s="103"/>
      <c r="E134" s="103"/>
      <c r="F134" s="103"/>
      <c r="G134" s="103"/>
      <c r="H134" s="171"/>
    </row>
    <row r="135" spans="1:8" ht="15" customHeight="1" x14ac:dyDescent="0.35">
      <c r="A135" s="138"/>
      <c r="B135" s="496"/>
      <c r="C135" s="496"/>
      <c r="D135" s="496"/>
      <c r="E135" s="323"/>
      <c r="F135" s="323"/>
      <c r="G135" s="351"/>
      <c r="H135" s="352"/>
    </row>
    <row r="136" spans="1:8" x14ac:dyDescent="0.35">
      <c r="A136" s="138"/>
      <c r="B136" s="457"/>
      <c r="C136" s="472"/>
      <c r="D136" s="458"/>
      <c r="E136" s="323"/>
      <c r="F136" s="323"/>
      <c r="G136" s="351"/>
      <c r="H136" s="352"/>
    </row>
    <row r="137" spans="1:8" x14ac:dyDescent="0.35">
      <c r="A137" s="138"/>
      <c r="B137" s="457"/>
      <c r="C137" s="472"/>
      <c r="D137" s="458"/>
      <c r="E137" s="323"/>
      <c r="F137" s="323"/>
      <c r="G137" s="351"/>
      <c r="H137" s="352"/>
    </row>
    <row r="138" spans="1:8" x14ac:dyDescent="0.35">
      <c r="A138" s="138"/>
      <c r="B138" s="457"/>
      <c r="C138" s="472"/>
      <c r="D138" s="458"/>
      <c r="E138" s="323"/>
      <c r="F138" s="323"/>
      <c r="G138" s="351"/>
      <c r="H138" s="352"/>
    </row>
    <row r="139" spans="1:8" x14ac:dyDescent="0.35">
      <c r="A139" s="138"/>
      <c r="B139" s="457"/>
      <c r="C139" s="472"/>
      <c r="D139" s="458"/>
      <c r="E139" s="323"/>
      <c r="F139" s="323"/>
      <c r="G139" s="351"/>
      <c r="H139" s="352"/>
    </row>
    <row r="140" spans="1:8" x14ac:dyDescent="0.35">
      <c r="A140" s="138"/>
      <c r="B140" s="457"/>
      <c r="C140" s="472"/>
      <c r="D140" s="458"/>
      <c r="E140" s="323"/>
      <c r="F140" s="323"/>
      <c r="G140" s="351"/>
      <c r="H140" s="352"/>
    </row>
    <row r="141" spans="1:8" x14ac:dyDescent="0.35">
      <c r="A141" s="138"/>
      <c r="B141" s="457"/>
      <c r="C141" s="472"/>
      <c r="D141" s="458"/>
      <c r="E141" s="323"/>
      <c r="F141" s="323"/>
      <c r="G141" s="351"/>
      <c r="H141" s="352"/>
    </row>
    <row r="142" spans="1:8" x14ac:dyDescent="0.35">
      <c r="A142" s="138"/>
      <c r="B142" s="457"/>
      <c r="C142" s="472"/>
      <c r="D142" s="458"/>
      <c r="E142" s="323"/>
      <c r="F142" s="323"/>
      <c r="G142" s="351"/>
      <c r="H142" s="352"/>
    </row>
    <row r="143" spans="1:8" x14ac:dyDescent="0.35">
      <c r="A143" s="138"/>
      <c r="B143" s="457"/>
      <c r="C143" s="472"/>
      <c r="D143" s="458"/>
      <c r="E143" s="323"/>
      <c r="F143" s="323"/>
      <c r="G143" s="351"/>
      <c r="H143" s="352"/>
    </row>
    <row r="144" spans="1:8" x14ac:dyDescent="0.35">
      <c r="A144" s="138"/>
      <c r="B144" s="457"/>
      <c r="C144" s="472"/>
      <c r="D144" s="458"/>
      <c r="E144" s="323"/>
      <c r="F144" s="323"/>
      <c r="G144" s="351"/>
      <c r="H144" s="352"/>
    </row>
    <row r="145" spans="1:8" x14ac:dyDescent="0.35">
      <c r="A145" s="138"/>
      <c r="B145" s="452" t="s">
        <v>153</v>
      </c>
      <c r="C145" s="453"/>
      <c r="D145" s="454"/>
      <c r="E145" s="323"/>
      <c r="F145" s="323"/>
      <c r="G145" s="351"/>
      <c r="H145" s="352"/>
    </row>
    <row r="146" spans="1:8" x14ac:dyDescent="0.35">
      <c r="A146" s="138"/>
      <c r="B146" s="457"/>
      <c r="C146" s="472"/>
      <c r="D146" s="458"/>
      <c r="E146" s="323"/>
      <c r="F146" s="323"/>
      <c r="G146" s="351"/>
      <c r="H146" s="352"/>
    </row>
    <row r="147" spans="1:8" ht="22.15" customHeight="1" x14ac:dyDescent="0.35">
      <c r="A147" s="138"/>
      <c r="B147" s="113" t="s">
        <v>288</v>
      </c>
      <c r="C147" s="146"/>
      <c r="D147" s="177"/>
      <c r="E147" s="177"/>
      <c r="F147" s="177"/>
      <c r="G147" s="178"/>
      <c r="H147" s="179"/>
    </row>
    <row r="148" spans="1:8" ht="15" customHeight="1" x14ac:dyDescent="0.35">
      <c r="A148" s="138"/>
      <c r="B148" s="457"/>
      <c r="C148" s="472"/>
      <c r="D148" s="458"/>
      <c r="E148" s="323"/>
      <c r="F148" s="323"/>
      <c r="G148" s="351"/>
      <c r="H148" s="352"/>
    </row>
    <row r="149" spans="1:8" x14ac:dyDescent="0.35">
      <c r="A149" s="138"/>
      <c r="B149" s="457"/>
      <c r="C149" s="472"/>
      <c r="D149" s="458"/>
      <c r="E149" s="323"/>
      <c r="F149" s="323"/>
      <c r="G149" s="351"/>
      <c r="H149" s="352"/>
    </row>
    <row r="150" spans="1:8" x14ac:dyDescent="0.35">
      <c r="A150" s="138"/>
      <c r="B150" s="457"/>
      <c r="C150" s="472"/>
      <c r="D150" s="458"/>
      <c r="E150" s="323"/>
      <c r="F150" s="323"/>
      <c r="G150" s="351"/>
      <c r="H150" s="352"/>
    </row>
    <row r="151" spans="1:8" x14ac:dyDescent="0.35">
      <c r="A151" s="138"/>
      <c r="B151" s="457"/>
      <c r="C151" s="472"/>
      <c r="D151" s="458"/>
      <c r="E151" s="323"/>
      <c r="F151" s="323"/>
      <c r="G151" s="351"/>
      <c r="H151" s="352"/>
    </row>
    <row r="152" spans="1:8" x14ac:dyDescent="0.35">
      <c r="A152" s="138"/>
      <c r="B152" s="457"/>
      <c r="C152" s="472"/>
      <c r="D152" s="458"/>
      <c r="E152" s="323"/>
      <c r="F152" s="323"/>
      <c r="G152" s="351"/>
      <c r="H152" s="352"/>
    </row>
    <row r="153" spans="1:8" x14ac:dyDescent="0.35">
      <c r="A153" s="138"/>
      <c r="B153" s="457"/>
      <c r="C153" s="472"/>
      <c r="D153" s="458"/>
      <c r="E153" s="323"/>
      <c r="F153" s="323"/>
      <c r="G153" s="351"/>
      <c r="H153" s="352"/>
    </row>
    <row r="154" spans="1:8" x14ac:dyDescent="0.35">
      <c r="A154" s="138"/>
      <c r="B154" s="457"/>
      <c r="C154" s="472"/>
      <c r="D154" s="458"/>
      <c r="E154" s="323"/>
      <c r="F154" s="323"/>
      <c r="G154" s="351"/>
      <c r="H154" s="352"/>
    </row>
    <row r="155" spans="1:8" x14ac:dyDescent="0.35">
      <c r="A155" s="138"/>
      <c r="B155" s="457"/>
      <c r="C155" s="472"/>
      <c r="D155" s="458"/>
      <c r="E155" s="323"/>
      <c r="F155" s="323"/>
      <c r="G155" s="351"/>
      <c r="H155" s="352"/>
    </row>
    <row r="156" spans="1:8" x14ac:dyDescent="0.35">
      <c r="A156" s="138"/>
      <c r="B156" s="457"/>
      <c r="C156" s="472"/>
      <c r="D156" s="458"/>
      <c r="E156" s="323"/>
      <c r="F156" s="323"/>
      <c r="G156" s="351"/>
      <c r="H156" s="352"/>
    </row>
    <row r="157" spans="1:8" x14ac:dyDescent="0.35">
      <c r="A157" s="138"/>
      <c r="B157" s="457"/>
      <c r="C157" s="472"/>
      <c r="D157" s="458"/>
      <c r="E157" s="323"/>
      <c r="F157" s="323"/>
      <c r="G157" s="351"/>
      <c r="H157" s="352"/>
    </row>
    <row r="158" spans="1:8" x14ac:dyDescent="0.35">
      <c r="A158" s="138"/>
      <c r="B158" s="452" t="s">
        <v>153</v>
      </c>
      <c r="C158" s="453"/>
      <c r="D158" s="454"/>
      <c r="E158" s="323"/>
      <c r="F158" s="323"/>
      <c r="G158" s="351"/>
      <c r="H158" s="352"/>
    </row>
    <row r="159" spans="1:8" x14ac:dyDescent="0.35">
      <c r="A159" s="138"/>
      <c r="B159" s="457"/>
      <c r="C159" s="472"/>
      <c r="D159" s="458"/>
      <c r="E159" s="323"/>
      <c r="F159" s="323"/>
      <c r="G159" s="351"/>
      <c r="H159" s="352"/>
    </row>
    <row r="160" spans="1:8" x14ac:dyDescent="0.35">
      <c r="A160" s="138"/>
      <c r="B160" s="180"/>
      <c r="C160" s="153"/>
      <c r="D160" s="256"/>
      <c r="E160" s="256"/>
      <c r="F160" s="256"/>
      <c r="G160" s="256"/>
      <c r="H160" s="257"/>
    </row>
    <row r="161" spans="1:8" x14ac:dyDescent="0.35">
      <c r="A161" s="95" t="s">
        <v>135</v>
      </c>
      <c r="B161" s="151" t="s">
        <v>336</v>
      </c>
      <c r="C161" s="152"/>
      <c r="D161" s="152"/>
      <c r="E161" s="153"/>
      <c r="F161" s="153"/>
      <c r="G161" s="153"/>
      <c r="H161" s="212"/>
    </row>
    <row r="162" spans="1:8" x14ac:dyDescent="0.35">
      <c r="A162" s="138"/>
      <c r="B162" s="447"/>
      <c r="C162" s="447"/>
      <c r="D162" s="447"/>
      <c r="E162" s="447"/>
      <c r="F162" s="447"/>
      <c r="G162" s="447"/>
      <c r="H162" s="448"/>
    </row>
    <row r="163" spans="1:8" x14ac:dyDescent="0.35">
      <c r="A163" s="138"/>
      <c r="B163" s="447"/>
      <c r="C163" s="447"/>
      <c r="D163" s="447"/>
      <c r="E163" s="447"/>
      <c r="F163" s="447"/>
      <c r="G163" s="447"/>
      <c r="H163" s="448"/>
    </row>
    <row r="164" spans="1:8" ht="15" thickBot="1" x14ac:dyDescent="0.4">
      <c r="A164" s="154"/>
      <c r="B164" s="214"/>
      <c r="C164" s="215"/>
      <c r="D164" s="215"/>
      <c r="E164" s="215"/>
      <c r="F164" s="215"/>
      <c r="G164" s="215"/>
      <c r="H164" s="258"/>
    </row>
    <row r="165" spans="1:8" x14ac:dyDescent="0.35">
      <c r="A165" s="97"/>
      <c r="B165" s="175"/>
      <c r="C165" s="153"/>
      <c r="D165" s="153"/>
      <c r="E165" s="153"/>
      <c r="F165" s="153"/>
      <c r="G165" s="153"/>
      <c r="H165" s="153"/>
    </row>
  </sheetData>
  <sheetProtection algorithmName="SHA-512" hashValue="dTXIlnGRpye2+psJ7iyrXi7Y1RP7AxFwjEhDStQTRfTeq+B3ymCEoK7LDZB/4bPlmcyL/RBIgqF5HzT+pKgVkQ==" saltValue="drtVSD1HynyfioZmR7QJkg==" spinCount="100000" sheet="1" objects="1" scenarios="1" insertRows="0"/>
  <mergeCells count="86">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 ref="B162:H163"/>
    <mergeCell ref="B153:D153"/>
    <mergeCell ref="B154:D154"/>
    <mergeCell ref="B155:D155"/>
    <mergeCell ref="B156:D156"/>
    <mergeCell ref="B157:D157"/>
    <mergeCell ref="B138:D138"/>
    <mergeCell ref="B139:D139"/>
    <mergeCell ref="B140:D140"/>
    <mergeCell ref="B141:D141"/>
    <mergeCell ref="A125:H125"/>
    <mergeCell ref="D128:H128"/>
    <mergeCell ref="E130:H130"/>
    <mergeCell ref="B135:D135"/>
    <mergeCell ref="B136:D136"/>
    <mergeCell ref="G117:H117"/>
    <mergeCell ref="G118:H118"/>
    <mergeCell ref="G119:H119"/>
    <mergeCell ref="G120:H120"/>
    <mergeCell ref="G121:H121"/>
    <mergeCell ref="G109:H109"/>
    <mergeCell ref="G110:H110"/>
    <mergeCell ref="G111:H111"/>
    <mergeCell ref="G112:H112"/>
    <mergeCell ref="G116:H116"/>
    <mergeCell ref="G101:H101"/>
    <mergeCell ref="G102:H102"/>
    <mergeCell ref="G103:H103"/>
    <mergeCell ref="G107:H107"/>
    <mergeCell ref="G108:H108"/>
    <mergeCell ref="G93:H93"/>
    <mergeCell ref="G94:H94"/>
    <mergeCell ref="G98:H98"/>
    <mergeCell ref="G99:H99"/>
    <mergeCell ref="G100:H100"/>
    <mergeCell ref="D83:H83"/>
    <mergeCell ref="G89:H89"/>
    <mergeCell ref="G90:H90"/>
    <mergeCell ref="G91:H91"/>
    <mergeCell ref="G92:H92"/>
    <mergeCell ref="B61:C61"/>
    <mergeCell ref="B62:C62"/>
    <mergeCell ref="B63:C63"/>
    <mergeCell ref="B75:H76"/>
    <mergeCell ref="B78:H81"/>
    <mergeCell ref="B56:C56"/>
    <mergeCell ref="B57:C57"/>
    <mergeCell ref="B58:C58"/>
    <mergeCell ref="B59:C59"/>
    <mergeCell ref="B60:C60"/>
    <mergeCell ref="B50:C50"/>
    <mergeCell ref="B52:C52"/>
    <mergeCell ref="B53:C53"/>
    <mergeCell ref="B54:C54"/>
    <mergeCell ref="B55:C55"/>
    <mergeCell ref="B45:C45"/>
    <mergeCell ref="B46:C46"/>
    <mergeCell ref="B47:C47"/>
    <mergeCell ref="B48:C48"/>
    <mergeCell ref="B49:C49"/>
    <mergeCell ref="B40:C40"/>
    <mergeCell ref="B41:C41"/>
    <mergeCell ref="B42:C42"/>
    <mergeCell ref="B43:C43"/>
    <mergeCell ref="B44:C44"/>
    <mergeCell ref="A27:H27"/>
    <mergeCell ref="B28:H29"/>
    <mergeCell ref="D32:H32"/>
    <mergeCell ref="E34:H34"/>
    <mergeCell ref="B39:C39"/>
  </mergeCells>
  <conditionalFormatting sqref="E39:E50 E52:E64 E66:E69 B88:H95 E135:E146 E148:E159">
    <cfRule type="expression" dxfId="220" priority="5">
      <formula>$F$11="no"</formula>
    </cfRule>
  </conditionalFormatting>
  <conditionalFormatting sqref="F39:F50 F52:F64 F66:F69 B97:H104 F135:F146 F148:F159">
    <cfRule type="expression" dxfId="219" priority="4">
      <formula>$F$13="no"</formula>
    </cfRule>
  </conditionalFormatting>
  <conditionalFormatting sqref="G39:G50 G52:G64 G66:G69 B106:H113 G135:G146 G148:G159">
    <cfRule type="expression" dxfId="218" priority="3">
      <formula>$F$15="no"</formula>
    </cfRule>
  </conditionalFormatting>
  <conditionalFormatting sqref="H39:H50 H52:H64 H66:H69 B115:H122 H135:H146 H148:H159">
    <cfRule type="expression" dxfId="217" priority="2">
      <formula>$F$17="no"</formula>
    </cfRule>
  </conditionalFormatting>
  <conditionalFormatting sqref="A27:H164">
    <cfRule type="expression" dxfId="216" priority="1">
      <formula>AND($F$11="no",$F$13="no",$F$15="no",$F$17="no")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'Yes or No'!$A:$A</xm:f>
          </x14:formula1>
          <xm:sqref>F13 F15 F17 F11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H164"/>
  <sheetViews>
    <sheetView showGridLines="0" zoomScaleNormal="100" workbookViewId="0">
      <pane ySplit="7" topLeftCell="A140" activePane="bottomLeft" state="frozen"/>
      <selection pane="bottomLeft" activeCell="F17" sqref="F17"/>
    </sheetView>
  </sheetViews>
  <sheetFormatPr defaultColWidth="9.26953125" defaultRowHeight="14.5" x14ac:dyDescent="0.35"/>
  <cols>
    <col min="1" max="1" width="3" style="64" customWidth="1"/>
    <col min="2" max="2" width="12.54296875" style="64" customWidth="1"/>
    <col min="3" max="3" width="45" style="64" customWidth="1"/>
    <col min="4" max="4" width="15.7265625" style="64" customWidth="1"/>
    <col min="5" max="8" width="18.26953125" style="64" customWidth="1"/>
    <col min="9" max="16384" width="9.26953125" style="64"/>
  </cols>
  <sheetData>
    <row r="1" spans="1:8" ht="18.75" customHeight="1" x14ac:dyDescent="0.45">
      <c r="A1" s="63" t="str">
        <f>'Cover and Instructions'!A1</f>
        <v>Georgia Families MHPAEA Parity</v>
      </c>
      <c r="H1" s="65" t="s">
        <v>571</v>
      </c>
    </row>
    <row r="2" spans="1:8" ht="26" x14ac:dyDescent="0.6">
      <c r="A2" s="66" t="s">
        <v>16</v>
      </c>
    </row>
    <row r="3" spans="1:8" ht="21" x14ac:dyDescent="0.5">
      <c r="A3" s="68" t="s">
        <v>362</v>
      </c>
    </row>
    <row r="5" spans="1:8" x14ac:dyDescent="0.35">
      <c r="A5" s="70" t="s">
        <v>0</v>
      </c>
      <c r="C5" s="71" t="str">
        <f>'Cover and Instructions'!$D$4</f>
        <v>Amerigroup Community Care</v>
      </c>
      <c r="D5" s="71"/>
      <c r="E5" s="71"/>
      <c r="F5" s="71"/>
      <c r="G5" s="71"/>
      <c r="H5" s="71"/>
    </row>
    <row r="6" spans="1:8" x14ac:dyDescent="0.35">
      <c r="A6" s="70" t="s">
        <v>514</v>
      </c>
      <c r="C6" s="71" t="str">
        <f>'Cover and Instructions'!D5</f>
        <v>Title XIX Foster Care and Adoption Assistance</v>
      </c>
      <c r="D6" s="71"/>
      <c r="E6" s="71"/>
      <c r="F6" s="71"/>
      <c r="G6" s="71"/>
      <c r="H6" s="71"/>
    </row>
    <row r="7" spans="1:8" ht="15" thickBot="1" x14ac:dyDescent="0.4"/>
    <row r="8" spans="1:8" x14ac:dyDescent="0.35">
      <c r="A8" s="73" t="s">
        <v>375</v>
      </c>
      <c r="B8" s="74"/>
      <c r="C8" s="74"/>
      <c r="D8" s="74"/>
      <c r="E8" s="74"/>
      <c r="F8" s="74"/>
      <c r="G8" s="74"/>
      <c r="H8" s="75"/>
    </row>
    <row r="9" spans="1:8" ht="15" customHeight="1" x14ac:dyDescent="0.35">
      <c r="A9" s="76" t="s">
        <v>374</v>
      </c>
      <c r="B9" s="77"/>
      <c r="C9" s="77"/>
      <c r="D9" s="77"/>
      <c r="E9" s="77"/>
      <c r="F9" s="77"/>
      <c r="G9" s="77"/>
      <c r="H9" s="78"/>
    </row>
    <row r="10" spans="1:8" x14ac:dyDescent="0.35">
      <c r="A10" s="79"/>
      <c r="B10" s="80"/>
      <c r="C10" s="80"/>
      <c r="D10" s="80"/>
      <c r="E10" s="80"/>
      <c r="F10" s="80"/>
      <c r="G10" s="80"/>
      <c r="H10" s="81"/>
    </row>
    <row r="11" spans="1:8" x14ac:dyDescent="0.35">
      <c r="A11" s="82" t="s">
        <v>370</v>
      </c>
      <c r="B11" s="83" t="s">
        <v>420</v>
      </c>
      <c r="C11" s="80"/>
      <c r="D11" s="80"/>
      <c r="E11" s="80"/>
      <c r="F11" s="163" t="s">
        <v>372</v>
      </c>
      <c r="G11" s="86" t="str">
        <f>IF(F11="yes","  Complete Section 1 and Section 2","")</f>
        <v/>
      </c>
      <c r="H11" s="81"/>
    </row>
    <row r="12" spans="1:8" ht="6" customHeight="1" x14ac:dyDescent="0.35">
      <c r="A12" s="82"/>
      <c r="B12" s="83"/>
      <c r="C12" s="80"/>
      <c r="D12" s="80"/>
      <c r="E12" s="80"/>
      <c r="F12" s="80"/>
      <c r="G12" s="86"/>
      <c r="H12" s="81"/>
    </row>
    <row r="13" spans="1:8" x14ac:dyDescent="0.35">
      <c r="A13" s="82" t="s">
        <v>373</v>
      </c>
      <c r="B13" s="83" t="s">
        <v>421</v>
      </c>
      <c r="C13" s="80"/>
      <c r="D13" s="80"/>
      <c r="E13" s="80"/>
      <c r="F13" s="85" t="s">
        <v>372</v>
      </c>
      <c r="G13" s="86" t="str">
        <f>IF(F13="yes","  Complete Section 1 and Section 2","")</f>
        <v/>
      </c>
      <c r="H13" s="81"/>
    </row>
    <row r="14" spans="1:8" ht="6" customHeight="1" x14ac:dyDescent="0.35">
      <c r="A14" s="82"/>
      <c r="B14" s="83"/>
      <c r="C14" s="80"/>
      <c r="D14" s="80"/>
      <c r="E14" s="80"/>
      <c r="F14" s="80"/>
      <c r="G14" s="86"/>
      <c r="H14" s="81"/>
    </row>
    <row r="15" spans="1:8" x14ac:dyDescent="0.35">
      <c r="A15" s="82" t="s">
        <v>378</v>
      </c>
      <c r="B15" s="83" t="s">
        <v>422</v>
      </c>
      <c r="C15" s="80"/>
      <c r="D15" s="80"/>
      <c r="E15" s="80"/>
      <c r="F15" s="85" t="s">
        <v>372</v>
      </c>
      <c r="G15" s="86" t="str">
        <f>IF(F15="yes","  Complete Section 1 and Section 2","")</f>
        <v/>
      </c>
      <c r="H15" s="81"/>
    </row>
    <row r="16" spans="1:8" ht="6" customHeight="1" x14ac:dyDescent="0.35">
      <c r="A16" s="82"/>
      <c r="B16" s="83"/>
      <c r="C16" s="80"/>
      <c r="D16" s="80"/>
      <c r="E16" s="80"/>
      <c r="F16" s="80"/>
      <c r="G16" s="86"/>
      <c r="H16" s="81"/>
    </row>
    <row r="17" spans="1:8" x14ac:dyDescent="0.35">
      <c r="A17" s="82" t="s">
        <v>379</v>
      </c>
      <c r="B17" s="83" t="s">
        <v>403</v>
      </c>
      <c r="C17" s="80"/>
      <c r="D17" s="80"/>
      <c r="E17" s="80"/>
      <c r="F17" s="85" t="s">
        <v>372</v>
      </c>
      <c r="G17" s="86" t="str">
        <f>IF(F17="yes","  Complete Section 1 and Section 2","")</f>
        <v/>
      </c>
      <c r="H17" s="81"/>
    </row>
    <row r="18" spans="1:8" ht="5.25" customHeight="1" x14ac:dyDescent="0.35">
      <c r="A18" s="82"/>
      <c r="B18" s="83"/>
      <c r="C18" s="80"/>
      <c r="D18" s="80"/>
      <c r="E18" s="80"/>
      <c r="F18" s="80"/>
      <c r="G18" s="88"/>
      <c r="H18" s="81"/>
    </row>
    <row r="19" spans="1:8" x14ac:dyDescent="0.35">
      <c r="A19" s="82" t="s">
        <v>492</v>
      </c>
      <c r="B19" s="497" t="s">
        <v>573</v>
      </c>
      <c r="C19" s="497"/>
      <c r="D19" s="497"/>
      <c r="E19" s="497"/>
      <c r="F19" s="497"/>
      <c r="G19" s="497"/>
      <c r="H19" s="498"/>
    </row>
    <row r="20" spans="1:8" x14ac:dyDescent="0.35">
      <c r="A20" s="244"/>
      <c r="B20" s="497"/>
      <c r="C20" s="497"/>
      <c r="D20" s="497"/>
      <c r="E20" s="497"/>
      <c r="F20" s="497"/>
      <c r="G20" s="497"/>
      <c r="H20" s="498"/>
    </row>
    <row r="21" spans="1:8" x14ac:dyDescent="0.35">
      <c r="A21" s="244"/>
      <c r="B21" s="497"/>
      <c r="C21" s="497"/>
      <c r="D21" s="497"/>
      <c r="E21" s="497"/>
      <c r="F21" s="497"/>
      <c r="G21" s="497"/>
      <c r="H21" s="498"/>
    </row>
    <row r="22" spans="1:8" x14ac:dyDescent="0.35">
      <c r="A22" s="244"/>
      <c r="B22" s="497"/>
      <c r="C22" s="497"/>
      <c r="D22" s="497"/>
      <c r="E22" s="497"/>
      <c r="F22" s="497"/>
      <c r="G22" s="497"/>
      <c r="H22" s="498"/>
    </row>
    <row r="23" spans="1:8" x14ac:dyDescent="0.35">
      <c r="A23" s="82"/>
      <c r="B23" s="499"/>
      <c r="C23" s="500"/>
      <c r="D23" s="500"/>
      <c r="E23" s="500"/>
      <c r="F23" s="500"/>
      <c r="G23" s="500"/>
      <c r="H23" s="501"/>
    </row>
    <row r="24" spans="1:8" x14ac:dyDescent="0.35">
      <c r="A24" s="82"/>
      <c r="B24" s="502"/>
      <c r="C24" s="502"/>
      <c r="D24" s="502"/>
      <c r="E24" s="502"/>
      <c r="F24" s="502"/>
      <c r="G24" s="502"/>
      <c r="H24" s="503"/>
    </row>
    <row r="25" spans="1:8" ht="15" thickBot="1" x14ac:dyDescent="0.4">
      <c r="A25" s="89"/>
      <c r="B25" s="90"/>
      <c r="C25" s="91"/>
      <c r="D25" s="91"/>
      <c r="E25" s="91"/>
      <c r="F25" s="91"/>
      <c r="G25" s="92"/>
      <c r="H25" s="94"/>
    </row>
    <row r="26" spans="1:8" ht="15" thickBot="1" x14ac:dyDescent="0.4"/>
    <row r="27" spans="1:8" ht="16" thickBot="1" x14ac:dyDescent="0.4">
      <c r="A27" s="436" t="s">
        <v>404</v>
      </c>
      <c r="B27" s="437"/>
      <c r="C27" s="437"/>
      <c r="D27" s="437"/>
      <c r="E27" s="437"/>
      <c r="F27" s="437"/>
      <c r="G27" s="437"/>
      <c r="H27" s="438"/>
    </row>
    <row r="28" spans="1:8" x14ac:dyDescent="0.35">
      <c r="A28" s="95" t="s">
        <v>130</v>
      </c>
      <c r="B28" s="462" t="s">
        <v>360</v>
      </c>
      <c r="C28" s="462"/>
      <c r="D28" s="462"/>
      <c r="E28" s="462"/>
      <c r="F28" s="462"/>
      <c r="G28" s="462"/>
      <c r="H28" s="463"/>
    </row>
    <row r="29" spans="1:8" x14ac:dyDescent="0.35">
      <c r="A29" s="95"/>
      <c r="B29" s="464"/>
      <c r="C29" s="464"/>
      <c r="D29" s="464"/>
      <c r="E29" s="464"/>
      <c r="F29" s="464"/>
      <c r="G29" s="464"/>
      <c r="H29" s="465"/>
    </row>
    <row r="30" spans="1:8" x14ac:dyDescent="0.35">
      <c r="A30" s="95"/>
      <c r="B30" s="99" t="s">
        <v>309</v>
      </c>
      <c r="C30" s="169"/>
      <c r="D30" s="169"/>
      <c r="E30" s="169"/>
      <c r="F30" s="169"/>
      <c r="G30" s="169"/>
      <c r="H30" s="170"/>
    </row>
    <row r="31" spans="1:8" x14ac:dyDescent="0.35">
      <c r="A31" s="95"/>
      <c r="B31" s="97"/>
      <c r="C31" s="169"/>
      <c r="D31" s="169"/>
      <c r="E31" s="169"/>
      <c r="F31" s="169"/>
      <c r="G31" s="169"/>
      <c r="H31" s="170"/>
    </row>
    <row r="32" spans="1:8" x14ac:dyDescent="0.35">
      <c r="A32" s="95"/>
      <c r="B32" s="100" t="s">
        <v>413</v>
      </c>
      <c r="C32" s="97"/>
      <c r="D32" s="450"/>
      <c r="E32" s="450"/>
      <c r="F32" s="450"/>
      <c r="G32" s="450"/>
      <c r="H32" s="451"/>
    </row>
    <row r="33" spans="1:8" x14ac:dyDescent="0.35">
      <c r="A33" s="95"/>
      <c r="B33" s="97"/>
      <c r="C33" s="169"/>
      <c r="D33" s="169"/>
      <c r="E33" s="169"/>
      <c r="F33" s="169"/>
      <c r="G33" s="169"/>
      <c r="H33" s="170"/>
    </row>
    <row r="34" spans="1:8" ht="15" customHeight="1" x14ac:dyDescent="0.35">
      <c r="A34" s="138"/>
      <c r="B34" s="169"/>
      <c r="C34" s="169"/>
      <c r="D34" s="169"/>
      <c r="E34" s="466" t="s">
        <v>358</v>
      </c>
      <c r="F34" s="466"/>
      <c r="G34" s="466"/>
      <c r="H34" s="467"/>
    </row>
    <row r="35" spans="1:8" x14ac:dyDescent="0.35">
      <c r="A35" s="138"/>
      <c r="B35" s="97"/>
      <c r="C35" s="97"/>
      <c r="D35" s="97"/>
      <c r="E35" s="169" t="s">
        <v>311</v>
      </c>
      <c r="F35" s="169" t="s">
        <v>311</v>
      </c>
      <c r="G35" s="169" t="s">
        <v>311</v>
      </c>
      <c r="H35" s="170" t="s">
        <v>311</v>
      </c>
    </row>
    <row r="36" spans="1:8" x14ac:dyDescent="0.35">
      <c r="A36" s="138"/>
      <c r="B36" s="103"/>
      <c r="C36" s="103"/>
      <c r="D36" s="103" t="s">
        <v>165</v>
      </c>
      <c r="E36" s="104" t="s">
        <v>257</v>
      </c>
      <c r="F36" s="104" t="s">
        <v>312</v>
      </c>
      <c r="G36" s="104" t="s">
        <v>313</v>
      </c>
      <c r="H36" s="105" t="s">
        <v>314</v>
      </c>
    </row>
    <row r="37" spans="1:8" x14ac:dyDescent="0.35">
      <c r="A37" s="138"/>
      <c r="B37" s="106" t="s">
        <v>192</v>
      </c>
      <c r="C37" s="107"/>
      <c r="D37" s="107" t="s">
        <v>158</v>
      </c>
      <c r="E37" s="111" t="s">
        <v>195</v>
      </c>
      <c r="F37" s="111" t="s">
        <v>259</v>
      </c>
      <c r="G37" s="111" t="s">
        <v>258</v>
      </c>
      <c r="H37" s="246" t="s">
        <v>315</v>
      </c>
    </row>
    <row r="38" spans="1:8" ht="22.15" customHeight="1" x14ac:dyDescent="0.35">
      <c r="A38" s="138"/>
      <c r="B38" s="113" t="s">
        <v>287</v>
      </c>
      <c r="C38" s="103"/>
      <c r="D38" s="103"/>
      <c r="E38" s="103"/>
      <c r="F38" s="103"/>
      <c r="G38" s="103"/>
      <c r="H38" s="171"/>
    </row>
    <row r="39" spans="1:8" ht="15" customHeight="1" x14ac:dyDescent="0.35">
      <c r="A39" s="138"/>
      <c r="B39" s="449"/>
      <c r="C39" s="449"/>
      <c r="D39" s="318"/>
      <c r="E39" s="318"/>
      <c r="F39" s="318"/>
      <c r="G39" s="321"/>
      <c r="H39" s="322"/>
    </row>
    <row r="40" spans="1:8" x14ac:dyDescent="0.35">
      <c r="A40" s="138"/>
      <c r="B40" s="449"/>
      <c r="C40" s="449"/>
      <c r="D40" s="318"/>
      <c r="E40" s="318"/>
      <c r="F40" s="318"/>
      <c r="G40" s="321"/>
      <c r="H40" s="322"/>
    </row>
    <row r="41" spans="1:8" x14ac:dyDescent="0.35">
      <c r="A41" s="138"/>
      <c r="B41" s="449"/>
      <c r="C41" s="449"/>
      <c r="D41" s="318"/>
      <c r="E41" s="318"/>
      <c r="F41" s="318"/>
      <c r="G41" s="321"/>
      <c r="H41" s="322"/>
    </row>
    <row r="42" spans="1:8" x14ac:dyDescent="0.35">
      <c r="A42" s="138"/>
      <c r="B42" s="449"/>
      <c r="C42" s="449"/>
      <c r="D42" s="318"/>
      <c r="E42" s="318"/>
      <c r="F42" s="318"/>
      <c r="G42" s="321"/>
      <c r="H42" s="322"/>
    </row>
    <row r="43" spans="1:8" x14ac:dyDescent="0.35">
      <c r="A43" s="138"/>
      <c r="B43" s="449"/>
      <c r="C43" s="449"/>
      <c r="D43" s="318"/>
      <c r="E43" s="318"/>
      <c r="F43" s="318"/>
      <c r="G43" s="321"/>
      <c r="H43" s="322"/>
    </row>
    <row r="44" spans="1:8" x14ac:dyDescent="0.35">
      <c r="A44" s="138"/>
      <c r="B44" s="449"/>
      <c r="C44" s="449"/>
      <c r="D44" s="318"/>
      <c r="E44" s="318"/>
      <c r="F44" s="318"/>
      <c r="G44" s="321"/>
      <c r="H44" s="322"/>
    </row>
    <row r="45" spans="1:8" x14ac:dyDescent="0.35">
      <c r="A45" s="138"/>
      <c r="B45" s="449"/>
      <c r="C45" s="449"/>
      <c r="D45" s="318"/>
      <c r="E45" s="318"/>
      <c r="F45" s="318"/>
      <c r="G45" s="321"/>
      <c r="H45" s="322"/>
    </row>
    <row r="46" spans="1:8" x14ac:dyDescent="0.35">
      <c r="A46" s="138"/>
      <c r="B46" s="449"/>
      <c r="C46" s="449"/>
      <c r="D46" s="318"/>
      <c r="E46" s="318"/>
      <c r="F46" s="318"/>
      <c r="G46" s="321"/>
      <c r="H46" s="322"/>
    </row>
    <row r="47" spans="1:8" x14ac:dyDescent="0.35">
      <c r="A47" s="138"/>
      <c r="B47" s="449"/>
      <c r="C47" s="449"/>
      <c r="D47" s="318"/>
      <c r="E47" s="318"/>
      <c r="F47" s="318"/>
      <c r="G47" s="321"/>
      <c r="H47" s="322"/>
    </row>
    <row r="48" spans="1:8" x14ac:dyDescent="0.35">
      <c r="A48" s="138"/>
      <c r="B48" s="449"/>
      <c r="C48" s="449"/>
      <c r="D48" s="318"/>
      <c r="E48" s="318"/>
      <c r="F48" s="318"/>
      <c r="G48" s="321"/>
      <c r="H48" s="322"/>
    </row>
    <row r="49" spans="1:8" x14ac:dyDescent="0.35">
      <c r="A49" s="138"/>
      <c r="B49" s="481" t="s">
        <v>153</v>
      </c>
      <c r="C49" s="481"/>
      <c r="D49" s="318"/>
      <c r="E49" s="318"/>
      <c r="F49" s="318"/>
      <c r="G49" s="321"/>
      <c r="H49" s="322"/>
    </row>
    <row r="50" spans="1:8" x14ac:dyDescent="0.35">
      <c r="A50" s="138"/>
      <c r="B50" s="449"/>
      <c r="C50" s="449"/>
      <c r="D50" s="318"/>
      <c r="E50" s="318"/>
      <c r="F50" s="318"/>
      <c r="G50" s="321"/>
      <c r="H50" s="322"/>
    </row>
    <row r="51" spans="1:8" ht="22.15" customHeight="1" x14ac:dyDescent="0.35">
      <c r="A51" s="138"/>
      <c r="B51" s="113" t="s">
        <v>288</v>
      </c>
      <c r="C51" s="146"/>
      <c r="D51" s="177"/>
      <c r="E51" s="177"/>
      <c r="F51" s="177"/>
      <c r="G51" s="178"/>
      <c r="H51" s="179"/>
    </row>
    <row r="52" spans="1:8" x14ac:dyDescent="0.35">
      <c r="A52" s="138"/>
      <c r="B52" s="449"/>
      <c r="C52" s="449"/>
      <c r="D52" s="318"/>
      <c r="E52" s="318"/>
      <c r="F52" s="318"/>
      <c r="G52" s="321"/>
      <c r="H52" s="322"/>
    </row>
    <row r="53" spans="1:8" x14ac:dyDescent="0.35">
      <c r="A53" s="138"/>
      <c r="B53" s="449"/>
      <c r="C53" s="449"/>
      <c r="D53" s="318"/>
      <c r="E53" s="318"/>
      <c r="F53" s="318"/>
      <c r="G53" s="321"/>
      <c r="H53" s="322"/>
    </row>
    <row r="54" spans="1:8" x14ac:dyDescent="0.35">
      <c r="A54" s="138"/>
      <c r="B54" s="449"/>
      <c r="C54" s="449"/>
      <c r="D54" s="318"/>
      <c r="E54" s="318"/>
      <c r="F54" s="318"/>
      <c r="G54" s="321"/>
      <c r="H54" s="322"/>
    </row>
    <row r="55" spans="1:8" x14ac:dyDescent="0.35">
      <c r="A55" s="138"/>
      <c r="B55" s="449"/>
      <c r="C55" s="449"/>
      <c r="D55" s="318"/>
      <c r="E55" s="318"/>
      <c r="F55" s="318"/>
      <c r="G55" s="321"/>
      <c r="H55" s="322"/>
    </row>
    <row r="56" spans="1:8" x14ac:dyDescent="0.35">
      <c r="A56" s="138"/>
      <c r="B56" s="449"/>
      <c r="C56" s="449"/>
      <c r="D56" s="318"/>
      <c r="E56" s="318"/>
      <c r="F56" s="318"/>
      <c r="G56" s="321"/>
      <c r="H56" s="322"/>
    </row>
    <row r="57" spans="1:8" x14ac:dyDescent="0.35">
      <c r="A57" s="138"/>
      <c r="B57" s="449"/>
      <c r="C57" s="449"/>
      <c r="D57" s="318"/>
      <c r="E57" s="318"/>
      <c r="F57" s="318"/>
      <c r="G57" s="321"/>
      <c r="H57" s="322"/>
    </row>
    <row r="58" spans="1:8" x14ac:dyDescent="0.35">
      <c r="A58" s="138"/>
      <c r="B58" s="449"/>
      <c r="C58" s="449"/>
      <c r="D58" s="318"/>
      <c r="E58" s="318"/>
      <c r="F58" s="318"/>
      <c r="G58" s="321"/>
      <c r="H58" s="322"/>
    </row>
    <row r="59" spans="1:8" x14ac:dyDescent="0.35">
      <c r="A59" s="138"/>
      <c r="B59" s="449"/>
      <c r="C59" s="449"/>
      <c r="D59" s="318"/>
      <c r="E59" s="318"/>
      <c r="F59" s="318"/>
      <c r="G59" s="321"/>
      <c r="H59" s="322"/>
    </row>
    <row r="60" spans="1:8" x14ac:dyDescent="0.35">
      <c r="A60" s="138"/>
      <c r="B60" s="449"/>
      <c r="C60" s="449"/>
      <c r="D60" s="318"/>
      <c r="E60" s="318"/>
      <c r="F60" s="318"/>
      <c r="G60" s="321"/>
      <c r="H60" s="322"/>
    </row>
    <row r="61" spans="1:8" x14ac:dyDescent="0.35">
      <c r="A61" s="138"/>
      <c r="B61" s="449"/>
      <c r="C61" s="449"/>
      <c r="D61" s="318"/>
      <c r="E61" s="318"/>
      <c r="F61" s="318"/>
      <c r="G61" s="321"/>
      <c r="H61" s="322"/>
    </row>
    <row r="62" spans="1:8" x14ac:dyDescent="0.35">
      <c r="A62" s="138"/>
      <c r="B62" s="481" t="s">
        <v>153</v>
      </c>
      <c r="C62" s="481"/>
      <c r="D62" s="318"/>
      <c r="E62" s="318"/>
      <c r="F62" s="318"/>
      <c r="G62" s="321"/>
      <c r="H62" s="322"/>
    </row>
    <row r="63" spans="1:8" x14ac:dyDescent="0.35">
      <c r="A63" s="138"/>
      <c r="B63" s="449"/>
      <c r="C63" s="449"/>
      <c r="D63" s="318"/>
      <c r="E63" s="318"/>
      <c r="F63" s="318"/>
      <c r="G63" s="321"/>
      <c r="H63" s="322"/>
    </row>
    <row r="64" spans="1:8" x14ac:dyDescent="0.35">
      <c r="A64" s="138"/>
      <c r="B64" s="180"/>
      <c r="C64" s="153"/>
      <c r="D64" s="182">
        <f>SUM(D39:D63)</f>
        <v>0</v>
      </c>
      <c r="E64" s="182">
        <f>SUM(E39:E63)</f>
        <v>0</v>
      </c>
      <c r="F64" s="182">
        <f>SUM(F39:F63)</f>
        <v>0</v>
      </c>
      <c r="G64" s="182">
        <f>SUM(G39:G63)</f>
        <v>0</v>
      </c>
      <c r="H64" s="247">
        <f>SUM(H39:H63)</f>
        <v>0</v>
      </c>
    </row>
    <row r="65" spans="1:8" x14ac:dyDescent="0.35">
      <c r="A65" s="95" t="s">
        <v>131</v>
      </c>
      <c r="B65" s="100" t="s">
        <v>297</v>
      </c>
      <c r="C65" s="153"/>
      <c r="D65" s="184"/>
      <c r="E65" s="184"/>
      <c r="F65" s="184"/>
      <c r="G65" s="178"/>
      <c r="H65" s="179"/>
    </row>
    <row r="66" spans="1:8" x14ac:dyDescent="0.35">
      <c r="A66" s="138"/>
      <c r="B66" s="97"/>
      <c r="C66" s="97" t="s">
        <v>283</v>
      </c>
      <c r="D66" s="182">
        <f>D64</f>
        <v>0</v>
      </c>
      <c r="E66" s="182">
        <f t="shared" ref="E66:H66" si="0">E64</f>
        <v>0</v>
      </c>
      <c r="F66" s="182">
        <f t="shared" si="0"/>
        <v>0</v>
      </c>
      <c r="G66" s="182">
        <f t="shared" si="0"/>
        <v>0</v>
      </c>
      <c r="H66" s="247">
        <f t="shared" si="0"/>
        <v>0</v>
      </c>
    </row>
    <row r="67" spans="1:8" x14ac:dyDescent="0.35">
      <c r="A67" s="138"/>
      <c r="B67" s="97"/>
      <c r="C67" s="97" t="s">
        <v>284</v>
      </c>
      <c r="D67" s="97"/>
      <c r="E67" s="117" t="e">
        <f>E64/D64</f>
        <v>#DIV/0!</v>
      </c>
      <c r="F67" s="117" t="e">
        <f>F64/D64</f>
        <v>#DIV/0!</v>
      </c>
      <c r="G67" s="117" t="e">
        <f>G64/D64</f>
        <v>#DIV/0!</v>
      </c>
      <c r="H67" s="188" t="e">
        <f>H64/D64</f>
        <v>#DIV/0!</v>
      </c>
    </row>
    <row r="68" spans="1:8" x14ac:dyDescent="0.35">
      <c r="A68" s="138"/>
      <c r="B68" s="97"/>
      <c r="C68" s="189" t="s">
        <v>298</v>
      </c>
      <c r="D68" s="97"/>
      <c r="E68" s="118" t="e">
        <f>IF(E67&gt;=(2/3),"Yes","No")</f>
        <v>#DIV/0!</v>
      </c>
      <c r="F68" s="118" t="e">
        <f>IF(F67&gt;=(2/3),"Yes","No")</f>
        <v>#DIV/0!</v>
      </c>
      <c r="G68" s="118" t="e">
        <f>IF(G67&gt;=(2/3),"Yes","No")</f>
        <v>#DIV/0!</v>
      </c>
      <c r="H68" s="190" t="e">
        <f>IF(H67&gt;=(2/3),"Yes","No")</f>
        <v>#DIV/0!</v>
      </c>
    </row>
    <row r="69" spans="1:8" x14ac:dyDescent="0.35">
      <c r="A69" s="138"/>
      <c r="B69" s="97"/>
      <c r="C69" s="97"/>
      <c r="D69" s="97"/>
      <c r="E69" s="193" t="e">
        <f>IF(E68="No", "Note A", "Note B")</f>
        <v>#DIV/0!</v>
      </c>
      <c r="F69" s="193" t="e">
        <f>IF(F68="No", "Note A", "Note B")</f>
        <v>#DIV/0!</v>
      </c>
      <c r="G69" s="193" t="e">
        <f>IF(G68="No", "Note A", "Note B")</f>
        <v>#DIV/0!</v>
      </c>
      <c r="H69" s="226" t="e">
        <f>IF(H68="No", "Note A", "Note B")</f>
        <v>#DIV/0!</v>
      </c>
    </row>
    <row r="70" spans="1:8" x14ac:dyDescent="0.35">
      <c r="A70" s="138"/>
      <c r="B70" s="97"/>
      <c r="C70" s="97"/>
      <c r="D70" s="97"/>
      <c r="E70" s="193"/>
      <c r="F70" s="193"/>
      <c r="G70" s="193"/>
      <c r="H70" s="226"/>
    </row>
    <row r="71" spans="1:8" ht="15" customHeight="1" x14ac:dyDescent="0.35">
      <c r="A71" s="138"/>
      <c r="B71" s="194" t="s">
        <v>291</v>
      </c>
      <c r="C71" s="180" t="s">
        <v>316</v>
      </c>
      <c r="D71" s="180"/>
      <c r="E71" s="180"/>
      <c r="F71" s="180"/>
      <c r="G71" s="180"/>
      <c r="H71" s="195"/>
    </row>
    <row r="72" spans="1:8" ht="30.75" customHeight="1" x14ac:dyDescent="0.35">
      <c r="A72" s="138"/>
      <c r="B72" s="259" t="s">
        <v>292</v>
      </c>
      <c r="C72" s="504" t="s">
        <v>353</v>
      </c>
      <c r="D72" s="504"/>
      <c r="E72" s="504"/>
      <c r="F72" s="504"/>
      <c r="G72" s="504"/>
      <c r="H72" s="505"/>
    </row>
    <row r="73" spans="1:8" x14ac:dyDescent="0.35">
      <c r="A73" s="138"/>
      <c r="B73" s="196"/>
      <c r="C73" s="248"/>
      <c r="D73" s="248"/>
      <c r="E73" s="248"/>
      <c r="F73" s="248"/>
      <c r="G73" s="248"/>
      <c r="H73" s="249"/>
    </row>
    <row r="74" spans="1:8" x14ac:dyDescent="0.35">
      <c r="A74" s="95" t="s">
        <v>132</v>
      </c>
      <c r="B74" s="100" t="s">
        <v>293</v>
      </c>
      <c r="C74" s="97"/>
      <c r="D74" s="97"/>
      <c r="E74" s="118"/>
      <c r="F74" s="118"/>
      <c r="G74" s="118"/>
      <c r="H74" s="190"/>
    </row>
    <row r="75" spans="1:8" x14ac:dyDescent="0.35">
      <c r="A75" s="138"/>
      <c r="B75" s="464" t="s">
        <v>367</v>
      </c>
      <c r="C75" s="464"/>
      <c r="D75" s="464"/>
      <c r="E75" s="464"/>
      <c r="F75" s="464"/>
      <c r="G75" s="464"/>
      <c r="H75" s="465"/>
    </row>
    <row r="76" spans="1:8" x14ac:dyDescent="0.35">
      <c r="A76" s="95"/>
      <c r="B76" s="464"/>
      <c r="C76" s="464"/>
      <c r="D76" s="464"/>
      <c r="E76" s="464"/>
      <c r="F76" s="464"/>
      <c r="G76" s="464"/>
      <c r="H76" s="465"/>
    </row>
    <row r="77" spans="1:8" x14ac:dyDescent="0.35">
      <c r="A77" s="95"/>
      <c r="B77" s="97"/>
      <c r="C77" s="97"/>
      <c r="D77" s="97"/>
      <c r="E77" s="118"/>
      <c r="F77" s="118"/>
      <c r="G77" s="118"/>
      <c r="H77" s="190"/>
    </row>
    <row r="78" spans="1:8" x14ac:dyDescent="0.35">
      <c r="A78" s="95"/>
      <c r="B78" s="464" t="s">
        <v>364</v>
      </c>
      <c r="C78" s="464"/>
      <c r="D78" s="464"/>
      <c r="E78" s="464"/>
      <c r="F78" s="464"/>
      <c r="G78" s="464"/>
      <c r="H78" s="465"/>
    </row>
    <row r="79" spans="1:8" x14ac:dyDescent="0.35">
      <c r="A79" s="95"/>
      <c r="B79" s="464"/>
      <c r="C79" s="464"/>
      <c r="D79" s="464"/>
      <c r="E79" s="464"/>
      <c r="F79" s="464"/>
      <c r="G79" s="464"/>
      <c r="H79" s="465"/>
    </row>
    <row r="80" spans="1:8" x14ac:dyDescent="0.35">
      <c r="A80" s="95"/>
      <c r="B80" s="464"/>
      <c r="C80" s="464"/>
      <c r="D80" s="464"/>
      <c r="E80" s="464"/>
      <c r="F80" s="464"/>
      <c r="G80" s="464"/>
      <c r="H80" s="465"/>
    </row>
    <row r="81" spans="1:8" x14ac:dyDescent="0.35">
      <c r="A81" s="95"/>
      <c r="B81" s="464"/>
      <c r="C81" s="464"/>
      <c r="D81" s="464"/>
      <c r="E81" s="464"/>
      <c r="F81" s="464"/>
      <c r="G81" s="464"/>
      <c r="H81" s="465"/>
    </row>
    <row r="82" spans="1:8" x14ac:dyDescent="0.35">
      <c r="A82" s="95"/>
      <c r="B82" s="97"/>
      <c r="C82" s="97"/>
      <c r="D82" s="97"/>
      <c r="E82" s="118"/>
      <c r="F82" s="118"/>
      <c r="G82" s="118"/>
      <c r="H82" s="190"/>
    </row>
    <row r="83" spans="1:8" x14ac:dyDescent="0.35">
      <c r="A83" s="95"/>
      <c r="B83" s="100" t="s">
        <v>413</v>
      </c>
      <c r="C83" s="97"/>
      <c r="D83" s="450"/>
      <c r="E83" s="450"/>
      <c r="F83" s="450"/>
      <c r="G83" s="450"/>
      <c r="H83" s="451"/>
    </row>
    <row r="84" spans="1:8" x14ac:dyDescent="0.35">
      <c r="A84" s="95"/>
      <c r="B84" s="97"/>
      <c r="C84" s="169"/>
      <c r="D84" s="169"/>
      <c r="E84" s="169"/>
      <c r="F84" s="169"/>
      <c r="G84" s="169"/>
      <c r="H84" s="170"/>
    </row>
    <row r="85" spans="1:8" x14ac:dyDescent="0.35">
      <c r="A85" s="95"/>
      <c r="B85" s="97"/>
      <c r="C85" s="97"/>
      <c r="D85" s="101"/>
      <c r="E85" s="197"/>
      <c r="F85" s="197"/>
      <c r="G85" s="197"/>
      <c r="H85" s="198"/>
    </row>
    <row r="86" spans="1:8" x14ac:dyDescent="0.35">
      <c r="A86" s="95"/>
      <c r="B86" s="97"/>
      <c r="C86" s="97"/>
      <c r="D86" s="101" t="s">
        <v>366</v>
      </c>
      <c r="E86" s="197" t="s">
        <v>295</v>
      </c>
      <c r="F86" s="197" t="s">
        <v>300</v>
      </c>
      <c r="G86" s="197"/>
      <c r="H86" s="198"/>
    </row>
    <row r="87" spans="1:8" x14ac:dyDescent="0.35">
      <c r="A87" s="95"/>
      <c r="B87" s="199" t="s">
        <v>365</v>
      </c>
      <c r="C87" s="108"/>
      <c r="D87" s="200" t="s">
        <v>303</v>
      </c>
      <c r="E87" s="201" t="s">
        <v>296</v>
      </c>
      <c r="F87" s="201" t="s">
        <v>299</v>
      </c>
      <c r="G87" s="250" t="s">
        <v>304</v>
      </c>
      <c r="H87" s="251"/>
    </row>
    <row r="88" spans="1:8" x14ac:dyDescent="0.35">
      <c r="A88" s="95"/>
      <c r="B88" s="189" t="s">
        <v>318</v>
      </c>
      <c r="C88" s="97"/>
      <c r="D88" s="97"/>
      <c r="E88" s="118"/>
      <c r="F88" s="97"/>
      <c r="G88" s="118"/>
      <c r="H88" s="190"/>
    </row>
    <row r="89" spans="1:8" x14ac:dyDescent="0.35">
      <c r="A89" s="95"/>
      <c r="B89" s="97"/>
      <c r="C89" s="202" t="e">
        <f>IF(E68="Yes", "Complete Analysis", "N/A - Do Not Complete")</f>
        <v>#DIV/0!</v>
      </c>
      <c r="D89" s="323"/>
      <c r="E89" s="318"/>
      <c r="F89" s="117" t="e">
        <f>E89/E95</f>
        <v>#DIV/0!</v>
      </c>
      <c r="G89" s="473"/>
      <c r="H89" s="474"/>
    </row>
    <row r="90" spans="1:8" x14ac:dyDescent="0.35">
      <c r="A90" s="95"/>
      <c r="B90" s="97"/>
      <c r="C90" s="97"/>
      <c r="D90" s="323"/>
      <c r="E90" s="318"/>
      <c r="F90" s="117" t="e">
        <f>E90/E95</f>
        <v>#DIV/0!</v>
      </c>
      <c r="G90" s="473"/>
      <c r="H90" s="474"/>
    </row>
    <row r="91" spans="1:8" x14ac:dyDescent="0.35">
      <c r="A91" s="95"/>
      <c r="B91" s="97"/>
      <c r="C91" s="97"/>
      <c r="D91" s="323"/>
      <c r="E91" s="318"/>
      <c r="F91" s="117" t="e">
        <f>E91/E95</f>
        <v>#DIV/0!</v>
      </c>
      <c r="G91" s="473"/>
      <c r="H91" s="474"/>
    </row>
    <row r="92" spans="1:8" x14ac:dyDescent="0.35">
      <c r="A92" s="95"/>
      <c r="B92" s="97"/>
      <c r="C92" s="97"/>
      <c r="D92" s="323"/>
      <c r="E92" s="318"/>
      <c r="F92" s="117" t="e">
        <f>E92/E95</f>
        <v>#DIV/0!</v>
      </c>
      <c r="G92" s="473"/>
      <c r="H92" s="474"/>
    </row>
    <row r="93" spans="1:8" x14ac:dyDescent="0.35">
      <c r="A93" s="95"/>
      <c r="B93" s="97"/>
      <c r="C93" s="97"/>
      <c r="D93" s="323"/>
      <c r="E93" s="318"/>
      <c r="F93" s="117" t="e">
        <f>E93/E95</f>
        <v>#DIV/0!</v>
      </c>
      <c r="G93" s="473"/>
      <c r="H93" s="474"/>
    </row>
    <row r="94" spans="1:8" x14ac:dyDescent="0.35">
      <c r="A94" s="95"/>
      <c r="B94" s="97"/>
      <c r="C94" s="97"/>
      <c r="D94" s="324"/>
      <c r="E94" s="325"/>
      <c r="F94" s="117" t="e">
        <f>E94/E95</f>
        <v>#DIV/0!</v>
      </c>
      <c r="G94" s="477"/>
      <c r="H94" s="478"/>
    </row>
    <row r="95" spans="1:8" x14ac:dyDescent="0.35">
      <c r="A95" s="95"/>
      <c r="B95" s="97"/>
      <c r="C95" s="203"/>
      <c r="D95" s="203" t="s">
        <v>322</v>
      </c>
      <c r="E95" s="204">
        <f>SUM(E89:E94)</f>
        <v>0</v>
      </c>
      <c r="F95" s="118"/>
      <c r="G95" s="205" t="s">
        <v>305</v>
      </c>
      <c r="H95" s="329"/>
    </row>
    <row r="96" spans="1:8" x14ac:dyDescent="0.35">
      <c r="A96" s="95"/>
      <c r="B96" s="97"/>
      <c r="C96" s="97"/>
      <c r="D96" s="97"/>
      <c r="E96" s="118"/>
      <c r="F96" s="118"/>
      <c r="G96" s="118"/>
      <c r="H96" s="190"/>
    </row>
    <row r="97" spans="1:8" x14ac:dyDescent="0.35">
      <c r="A97" s="95"/>
      <c r="B97" s="97" t="s">
        <v>319</v>
      </c>
      <c r="C97" s="97"/>
      <c r="D97" s="97"/>
      <c r="E97" s="118"/>
      <c r="F97" s="118"/>
      <c r="G97" s="118"/>
      <c r="H97" s="190"/>
    </row>
    <row r="98" spans="1:8" x14ac:dyDescent="0.35">
      <c r="A98" s="95"/>
      <c r="B98" s="97"/>
      <c r="C98" s="202" t="e">
        <f>IF(F68="Yes", "Complete Analysis", "N/A - Do Not Complete")</f>
        <v>#DIV/0!</v>
      </c>
      <c r="D98" s="323"/>
      <c r="E98" s="318"/>
      <c r="F98" s="117" t="e">
        <f>E98/E104</f>
        <v>#DIV/0!</v>
      </c>
      <c r="G98" s="473"/>
      <c r="H98" s="474"/>
    </row>
    <row r="99" spans="1:8" x14ac:dyDescent="0.35">
      <c r="A99" s="95"/>
      <c r="B99" s="97"/>
      <c r="C99" s="97"/>
      <c r="D99" s="323"/>
      <c r="E99" s="318"/>
      <c r="F99" s="117" t="e">
        <f>E99/E104</f>
        <v>#DIV/0!</v>
      </c>
      <c r="G99" s="473"/>
      <c r="H99" s="474"/>
    </row>
    <row r="100" spans="1:8" x14ac:dyDescent="0.35">
      <c r="A100" s="95"/>
      <c r="B100" s="97"/>
      <c r="C100" s="97"/>
      <c r="D100" s="323"/>
      <c r="E100" s="318"/>
      <c r="F100" s="117" t="e">
        <f>E100/E104</f>
        <v>#DIV/0!</v>
      </c>
      <c r="G100" s="473"/>
      <c r="H100" s="474"/>
    </row>
    <row r="101" spans="1:8" x14ac:dyDescent="0.35">
      <c r="A101" s="95"/>
      <c r="B101" s="97"/>
      <c r="C101" s="97"/>
      <c r="D101" s="323"/>
      <c r="E101" s="318"/>
      <c r="F101" s="117" t="e">
        <f>E101/E104</f>
        <v>#DIV/0!</v>
      </c>
      <c r="G101" s="473"/>
      <c r="H101" s="474"/>
    </row>
    <row r="102" spans="1:8" x14ac:dyDescent="0.35">
      <c r="A102" s="95"/>
      <c r="B102" s="97"/>
      <c r="C102" s="97"/>
      <c r="D102" s="323"/>
      <c r="E102" s="318"/>
      <c r="F102" s="117" t="e">
        <f>E102/E104</f>
        <v>#DIV/0!</v>
      </c>
      <c r="G102" s="473"/>
      <c r="H102" s="474"/>
    </row>
    <row r="103" spans="1:8" x14ac:dyDescent="0.35">
      <c r="A103" s="95"/>
      <c r="B103" s="97"/>
      <c r="C103" s="97"/>
      <c r="D103" s="324"/>
      <c r="E103" s="325"/>
      <c r="F103" s="117" t="e">
        <f>E103/E104</f>
        <v>#DIV/0!</v>
      </c>
      <c r="G103" s="477"/>
      <c r="H103" s="478"/>
    </row>
    <row r="104" spans="1:8" x14ac:dyDescent="0.35">
      <c r="A104" s="95"/>
      <c r="B104" s="97"/>
      <c r="C104" s="97"/>
      <c r="D104" s="203" t="s">
        <v>323</v>
      </c>
      <c r="E104" s="204">
        <f>SUM(E98:E103)</f>
        <v>0</v>
      </c>
      <c r="F104" s="118"/>
      <c r="G104" s="205" t="s">
        <v>305</v>
      </c>
      <c r="H104" s="329"/>
    </row>
    <row r="105" spans="1:8" x14ac:dyDescent="0.35">
      <c r="A105" s="95"/>
      <c r="B105" s="97"/>
      <c r="C105" s="97"/>
      <c r="D105" s="203"/>
      <c r="E105" s="177"/>
      <c r="F105" s="118"/>
      <c r="G105" s="205"/>
      <c r="H105" s="253"/>
    </row>
    <row r="106" spans="1:8" x14ac:dyDescent="0.35">
      <c r="A106" s="138"/>
      <c r="B106" s="97" t="s">
        <v>320</v>
      </c>
      <c r="C106" s="97"/>
      <c r="D106" s="97"/>
      <c r="E106" s="118"/>
      <c r="F106" s="118"/>
      <c r="G106" s="118"/>
      <c r="H106" s="190"/>
    </row>
    <row r="107" spans="1:8" x14ac:dyDescent="0.35">
      <c r="A107" s="138"/>
      <c r="B107" s="97"/>
      <c r="C107" s="202" t="e">
        <f>IF(G68="Yes", "Complete Analysis", "N/A - Do Not Complete")</f>
        <v>#DIV/0!</v>
      </c>
      <c r="D107" s="323"/>
      <c r="E107" s="318"/>
      <c r="F107" s="117" t="e">
        <f>E107/E113</f>
        <v>#DIV/0!</v>
      </c>
      <c r="G107" s="473"/>
      <c r="H107" s="474"/>
    </row>
    <row r="108" spans="1:8" x14ac:dyDescent="0.35">
      <c r="A108" s="138"/>
      <c r="B108" s="97"/>
      <c r="C108" s="97"/>
      <c r="D108" s="323"/>
      <c r="E108" s="318"/>
      <c r="F108" s="117" t="e">
        <f>E108/E113</f>
        <v>#DIV/0!</v>
      </c>
      <c r="G108" s="473"/>
      <c r="H108" s="474"/>
    </row>
    <row r="109" spans="1:8" x14ac:dyDescent="0.35">
      <c r="A109" s="138"/>
      <c r="B109" s="97"/>
      <c r="C109" s="97"/>
      <c r="D109" s="323"/>
      <c r="E109" s="318"/>
      <c r="F109" s="117" t="e">
        <f>E109/E113</f>
        <v>#DIV/0!</v>
      </c>
      <c r="G109" s="473"/>
      <c r="H109" s="474"/>
    </row>
    <row r="110" spans="1:8" x14ac:dyDescent="0.35">
      <c r="A110" s="138"/>
      <c r="B110" s="97"/>
      <c r="C110" s="97"/>
      <c r="D110" s="323"/>
      <c r="E110" s="318"/>
      <c r="F110" s="117" t="e">
        <f>E110/E113</f>
        <v>#DIV/0!</v>
      </c>
      <c r="G110" s="473"/>
      <c r="H110" s="474"/>
    </row>
    <row r="111" spans="1:8" x14ac:dyDescent="0.35">
      <c r="A111" s="138"/>
      <c r="B111" s="97"/>
      <c r="C111" s="97"/>
      <c r="D111" s="323"/>
      <c r="E111" s="318"/>
      <c r="F111" s="117" t="e">
        <f>E111/E113</f>
        <v>#DIV/0!</v>
      </c>
      <c r="G111" s="473"/>
      <c r="H111" s="474"/>
    </row>
    <row r="112" spans="1:8" x14ac:dyDescent="0.35">
      <c r="A112" s="138"/>
      <c r="B112" s="97"/>
      <c r="C112" s="97"/>
      <c r="D112" s="324"/>
      <c r="E112" s="325"/>
      <c r="F112" s="117" t="e">
        <f>E112/E113</f>
        <v>#DIV/0!</v>
      </c>
      <c r="G112" s="477"/>
      <c r="H112" s="478"/>
    </row>
    <row r="113" spans="1:8" x14ac:dyDescent="0.35">
      <c r="A113" s="138"/>
      <c r="B113" s="97"/>
      <c r="C113" s="97"/>
      <c r="D113" s="203" t="s">
        <v>324</v>
      </c>
      <c r="E113" s="204">
        <f>SUM(E107:E112)</f>
        <v>0</v>
      </c>
      <c r="F113" s="118"/>
      <c r="G113" s="205" t="s">
        <v>305</v>
      </c>
      <c r="H113" s="329"/>
    </row>
    <row r="114" spans="1:8" x14ac:dyDescent="0.35">
      <c r="A114" s="138"/>
      <c r="B114" s="97"/>
      <c r="C114" s="97"/>
      <c r="D114" s="97"/>
      <c r="E114" s="118"/>
      <c r="F114" s="118"/>
      <c r="G114" s="118"/>
      <c r="H114" s="190"/>
    </row>
    <row r="115" spans="1:8" x14ac:dyDescent="0.35">
      <c r="A115" s="138"/>
      <c r="B115" s="97" t="s">
        <v>321</v>
      </c>
      <c r="C115" s="97"/>
      <c r="D115" s="97"/>
      <c r="E115" s="118"/>
      <c r="F115" s="118"/>
      <c r="G115" s="118"/>
      <c r="H115" s="190"/>
    </row>
    <row r="116" spans="1:8" x14ac:dyDescent="0.35">
      <c r="A116" s="138"/>
      <c r="B116" s="97"/>
      <c r="C116" s="202" t="e">
        <f>IF(H68="Yes", "Complete Analysis", "N/A - Do Not Complete")</f>
        <v>#DIV/0!</v>
      </c>
      <c r="D116" s="323"/>
      <c r="E116" s="318"/>
      <c r="F116" s="117" t="e">
        <f>E116/E122</f>
        <v>#DIV/0!</v>
      </c>
      <c r="G116" s="473"/>
      <c r="H116" s="474"/>
    </row>
    <row r="117" spans="1:8" x14ac:dyDescent="0.35">
      <c r="A117" s="138"/>
      <c r="B117" s="97"/>
      <c r="C117" s="202"/>
      <c r="D117" s="323"/>
      <c r="E117" s="318"/>
      <c r="F117" s="117" t="e">
        <f>E117/E122</f>
        <v>#DIV/0!</v>
      </c>
      <c r="G117" s="473"/>
      <c r="H117" s="474"/>
    </row>
    <row r="118" spans="1:8" x14ac:dyDescent="0.35">
      <c r="A118" s="138"/>
      <c r="B118" s="97"/>
      <c r="C118" s="202"/>
      <c r="D118" s="323"/>
      <c r="E118" s="318"/>
      <c r="F118" s="117" t="e">
        <f>E118/E122</f>
        <v>#DIV/0!</v>
      </c>
      <c r="G118" s="473"/>
      <c r="H118" s="474"/>
    </row>
    <row r="119" spans="1:8" x14ac:dyDescent="0.35">
      <c r="A119" s="138"/>
      <c r="B119" s="97"/>
      <c r="C119" s="202"/>
      <c r="D119" s="323"/>
      <c r="E119" s="318"/>
      <c r="F119" s="117" t="e">
        <f>E119/E122</f>
        <v>#DIV/0!</v>
      </c>
      <c r="G119" s="473"/>
      <c r="H119" s="474"/>
    </row>
    <row r="120" spans="1:8" x14ac:dyDescent="0.35">
      <c r="A120" s="138"/>
      <c r="B120" s="97"/>
      <c r="C120" s="202"/>
      <c r="D120" s="323"/>
      <c r="E120" s="318"/>
      <c r="F120" s="117" t="e">
        <f>E120/E122</f>
        <v>#DIV/0!</v>
      </c>
      <c r="G120" s="473"/>
      <c r="H120" s="474"/>
    </row>
    <row r="121" spans="1:8" x14ac:dyDescent="0.35">
      <c r="A121" s="138"/>
      <c r="B121" s="97"/>
      <c r="C121" s="202"/>
      <c r="D121" s="324"/>
      <c r="E121" s="325"/>
      <c r="F121" s="117" t="e">
        <f>E121/E122</f>
        <v>#DIV/0!</v>
      </c>
      <c r="G121" s="477"/>
      <c r="H121" s="478"/>
    </row>
    <row r="122" spans="1:8" x14ac:dyDescent="0.35">
      <c r="A122" s="138"/>
      <c r="B122" s="97"/>
      <c r="C122" s="202"/>
      <c r="D122" s="203" t="s">
        <v>325</v>
      </c>
      <c r="E122" s="204">
        <f>SUM(E116:E121)</f>
        <v>0</v>
      </c>
      <c r="F122" s="117"/>
      <c r="G122" s="205" t="s">
        <v>305</v>
      </c>
      <c r="H122" s="329"/>
    </row>
    <row r="123" spans="1:8" ht="15" thickBot="1" x14ac:dyDescent="0.4">
      <c r="A123" s="154"/>
      <c r="B123" s="122"/>
      <c r="C123" s="208"/>
      <c r="D123" s="209"/>
      <c r="E123" s="209"/>
      <c r="F123" s="210"/>
      <c r="G123" s="123"/>
      <c r="H123" s="211"/>
    </row>
    <row r="124" spans="1:8" ht="15" thickBot="1" x14ac:dyDescent="0.4">
      <c r="A124" s="97"/>
      <c r="B124" s="97"/>
      <c r="C124" s="202"/>
      <c r="D124" s="97"/>
      <c r="E124" s="177"/>
      <c r="F124" s="118"/>
      <c r="G124" s="118"/>
      <c r="H124" s="118"/>
    </row>
    <row r="125" spans="1:8" ht="16" thickBot="1" x14ac:dyDescent="0.4">
      <c r="A125" s="436" t="s">
        <v>405</v>
      </c>
      <c r="B125" s="437"/>
      <c r="C125" s="437"/>
      <c r="D125" s="437"/>
      <c r="E125" s="437"/>
      <c r="F125" s="437"/>
      <c r="G125" s="437"/>
      <c r="H125" s="438"/>
    </row>
    <row r="126" spans="1:8" ht="15" customHeight="1" x14ac:dyDescent="0.35">
      <c r="A126" s="95" t="s">
        <v>134</v>
      </c>
      <c r="B126" s="254" t="s">
        <v>369</v>
      </c>
      <c r="C126" s="254"/>
      <c r="D126" s="254"/>
      <c r="E126" s="254"/>
      <c r="F126" s="254"/>
      <c r="G126" s="254"/>
      <c r="H126" s="255"/>
    </row>
    <row r="127" spans="1:8" x14ac:dyDescent="0.35">
      <c r="A127" s="138"/>
      <c r="B127" s="97"/>
      <c r="C127" s="97"/>
      <c r="D127" s="97"/>
      <c r="E127" s="97"/>
      <c r="F127" s="97"/>
      <c r="G127" s="97"/>
      <c r="H127" s="98"/>
    </row>
    <row r="128" spans="1:8" x14ac:dyDescent="0.35">
      <c r="A128" s="95"/>
      <c r="B128" s="100" t="s">
        <v>413</v>
      </c>
      <c r="C128" s="97"/>
      <c r="D128" s="450"/>
      <c r="E128" s="450"/>
      <c r="F128" s="450"/>
      <c r="G128" s="450"/>
      <c r="H128" s="451"/>
    </row>
    <row r="129" spans="1:8" x14ac:dyDescent="0.35">
      <c r="A129" s="95"/>
      <c r="B129" s="97"/>
      <c r="C129" s="169"/>
      <c r="D129" s="169"/>
      <c r="E129" s="169"/>
      <c r="F129" s="169"/>
      <c r="G129" s="169"/>
      <c r="H129" s="170"/>
    </row>
    <row r="130" spans="1:8" x14ac:dyDescent="0.35">
      <c r="A130" s="138"/>
      <c r="B130" s="97"/>
      <c r="C130" s="97"/>
      <c r="D130" s="97"/>
      <c r="E130" s="493" t="s">
        <v>290</v>
      </c>
      <c r="F130" s="494"/>
      <c r="G130" s="494"/>
      <c r="H130" s="495"/>
    </row>
    <row r="131" spans="1:8" x14ac:dyDescent="0.35">
      <c r="A131" s="138"/>
      <c r="B131" s="97"/>
      <c r="C131" s="97"/>
      <c r="D131" s="97"/>
      <c r="E131" s="103" t="s">
        <v>138</v>
      </c>
      <c r="F131" s="103" t="s">
        <v>138</v>
      </c>
      <c r="G131" s="103" t="s">
        <v>138</v>
      </c>
      <c r="H131" s="171" t="s">
        <v>138</v>
      </c>
    </row>
    <row r="132" spans="1:8" x14ac:dyDescent="0.35">
      <c r="A132" s="138"/>
      <c r="B132" s="97"/>
      <c r="C132" s="97"/>
      <c r="D132" s="97"/>
      <c r="E132" s="104" t="s">
        <v>257</v>
      </c>
      <c r="F132" s="104" t="s">
        <v>312</v>
      </c>
      <c r="G132" s="104" t="s">
        <v>313</v>
      </c>
      <c r="H132" s="105" t="s">
        <v>314</v>
      </c>
    </row>
    <row r="133" spans="1:8" x14ac:dyDescent="0.35">
      <c r="A133" s="138"/>
      <c r="B133" s="106" t="s">
        <v>200</v>
      </c>
      <c r="C133" s="107"/>
      <c r="D133" s="108"/>
      <c r="E133" s="111" t="s">
        <v>195</v>
      </c>
      <c r="F133" s="111" t="s">
        <v>259</v>
      </c>
      <c r="G133" s="111" t="s">
        <v>258</v>
      </c>
      <c r="H133" s="246" t="s">
        <v>315</v>
      </c>
    </row>
    <row r="134" spans="1:8" ht="22.15" customHeight="1" x14ac:dyDescent="0.35">
      <c r="A134" s="138"/>
      <c r="B134" s="113" t="s">
        <v>287</v>
      </c>
      <c r="C134" s="103"/>
      <c r="D134" s="103"/>
      <c r="E134" s="103"/>
      <c r="F134" s="103"/>
      <c r="G134" s="103"/>
      <c r="H134" s="171"/>
    </row>
    <row r="135" spans="1:8" ht="15" customHeight="1" x14ac:dyDescent="0.35">
      <c r="A135" s="138"/>
      <c r="B135" s="457"/>
      <c r="C135" s="472"/>
      <c r="D135" s="458"/>
      <c r="E135" s="323"/>
      <c r="F135" s="323"/>
      <c r="G135" s="351"/>
      <c r="H135" s="352"/>
    </row>
    <row r="136" spans="1:8" x14ac:dyDescent="0.35">
      <c r="A136" s="138"/>
      <c r="B136" s="457"/>
      <c r="C136" s="472"/>
      <c r="D136" s="458"/>
      <c r="E136" s="323"/>
      <c r="F136" s="323"/>
      <c r="G136" s="351"/>
      <c r="H136" s="352"/>
    </row>
    <row r="137" spans="1:8" x14ac:dyDescent="0.35">
      <c r="A137" s="138"/>
      <c r="B137" s="457"/>
      <c r="C137" s="472"/>
      <c r="D137" s="458"/>
      <c r="E137" s="323"/>
      <c r="F137" s="323"/>
      <c r="G137" s="351"/>
      <c r="H137" s="352"/>
    </row>
    <row r="138" spans="1:8" x14ac:dyDescent="0.35">
      <c r="A138" s="138"/>
      <c r="B138" s="457"/>
      <c r="C138" s="472"/>
      <c r="D138" s="458"/>
      <c r="E138" s="323"/>
      <c r="F138" s="323"/>
      <c r="G138" s="351"/>
      <c r="H138" s="352"/>
    </row>
    <row r="139" spans="1:8" x14ac:dyDescent="0.35">
      <c r="A139" s="138"/>
      <c r="B139" s="457"/>
      <c r="C139" s="472"/>
      <c r="D139" s="458"/>
      <c r="E139" s="323"/>
      <c r="F139" s="323"/>
      <c r="G139" s="351"/>
      <c r="H139" s="352"/>
    </row>
    <row r="140" spans="1:8" x14ac:dyDescent="0.35">
      <c r="A140" s="138"/>
      <c r="B140" s="457"/>
      <c r="C140" s="472"/>
      <c r="D140" s="458"/>
      <c r="E140" s="323"/>
      <c r="F140" s="323"/>
      <c r="G140" s="351"/>
      <c r="H140" s="352"/>
    </row>
    <row r="141" spans="1:8" x14ac:dyDescent="0.35">
      <c r="A141" s="138"/>
      <c r="B141" s="457"/>
      <c r="C141" s="472"/>
      <c r="D141" s="458"/>
      <c r="E141" s="323"/>
      <c r="F141" s="323"/>
      <c r="G141" s="351"/>
      <c r="H141" s="352"/>
    </row>
    <row r="142" spans="1:8" x14ac:dyDescent="0.35">
      <c r="A142" s="138"/>
      <c r="B142" s="457"/>
      <c r="C142" s="472"/>
      <c r="D142" s="458"/>
      <c r="E142" s="323"/>
      <c r="F142" s="323"/>
      <c r="G142" s="351"/>
      <c r="H142" s="352"/>
    </row>
    <row r="143" spans="1:8" x14ac:dyDescent="0.35">
      <c r="A143" s="138"/>
      <c r="B143" s="457"/>
      <c r="C143" s="472"/>
      <c r="D143" s="458"/>
      <c r="E143" s="323"/>
      <c r="F143" s="323"/>
      <c r="G143" s="351"/>
      <c r="H143" s="352"/>
    </row>
    <row r="144" spans="1:8" x14ac:dyDescent="0.35">
      <c r="A144" s="138"/>
      <c r="B144" s="457"/>
      <c r="C144" s="472"/>
      <c r="D144" s="458"/>
      <c r="E144" s="323"/>
      <c r="F144" s="323"/>
      <c r="G144" s="351"/>
      <c r="H144" s="352"/>
    </row>
    <row r="145" spans="1:8" x14ac:dyDescent="0.35">
      <c r="A145" s="138"/>
      <c r="B145" s="452" t="s">
        <v>153</v>
      </c>
      <c r="C145" s="453"/>
      <c r="D145" s="454"/>
      <c r="E145" s="323"/>
      <c r="F145" s="323"/>
      <c r="G145" s="351"/>
      <c r="H145" s="352"/>
    </row>
    <row r="146" spans="1:8" x14ac:dyDescent="0.35">
      <c r="A146" s="138"/>
      <c r="B146" s="457"/>
      <c r="C146" s="472"/>
      <c r="D146" s="458"/>
      <c r="E146" s="323"/>
      <c r="F146" s="323"/>
      <c r="G146" s="351"/>
      <c r="H146" s="352"/>
    </row>
    <row r="147" spans="1:8" ht="22.15" customHeight="1" x14ac:dyDescent="0.35">
      <c r="A147" s="138"/>
      <c r="B147" s="113" t="s">
        <v>288</v>
      </c>
      <c r="C147" s="146"/>
      <c r="D147" s="177"/>
      <c r="E147" s="177"/>
      <c r="F147" s="177"/>
      <c r="G147" s="178"/>
      <c r="H147" s="179"/>
    </row>
    <row r="148" spans="1:8" ht="15" customHeight="1" x14ac:dyDescent="0.35">
      <c r="A148" s="138"/>
      <c r="B148" s="457"/>
      <c r="C148" s="472"/>
      <c r="D148" s="458"/>
      <c r="E148" s="323"/>
      <c r="F148" s="323"/>
      <c r="G148" s="351"/>
      <c r="H148" s="352"/>
    </row>
    <row r="149" spans="1:8" x14ac:dyDescent="0.35">
      <c r="A149" s="138"/>
      <c r="B149" s="457"/>
      <c r="C149" s="472"/>
      <c r="D149" s="458"/>
      <c r="E149" s="323"/>
      <c r="F149" s="323"/>
      <c r="G149" s="351"/>
      <c r="H149" s="352"/>
    </row>
    <row r="150" spans="1:8" x14ac:dyDescent="0.35">
      <c r="A150" s="138"/>
      <c r="B150" s="457"/>
      <c r="C150" s="472"/>
      <c r="D150" s="458"/>
      <c r="E150" s="323"/>
      <c r="F150" s="323"/>
      <c r="G150" s="351"/>
      <c r="H150" s="352"/>
    </row>
    <row r="151" spans="1:8" x14ac:dyDescent="0.35">
      <c r="A151" s="138"/>
      <c r="B151" s="457"/>
      <c r="C151" s="472"/>
      <c r="D151" s="458"/>
      <c r="E151" s="323"/>
      <c r="F151" s="323"/>
      <c r="G151" s="351"/>
      <c r="H151" s="352"/>
    </row>
    <row r="152" spans="1:8" x14ac:dyDescent="0.35">
      <c r="A152" s="138"/>
      <c r="B152" s="457"/>
      <c r="C152" s="472"/>
      <c r="D152" s="458"/>
      <c r="E152" s="323"/>
      <c r="F152" s="323"/>
      <c r="G152" s="351"/>
      <c r="H152" s="352"/>
    </row>
    <row r="153" spans="1:8" x14ac:dyDescent="0.35">
      <c r="A153" s="138"/>
      <c r="B153" s="457"/>
      <c r="C153" s="472"/>
      <c r="D153" s="458"/>
      <c r="E153" s="323"/>
      <c r="F153" s="323"/>
      <c r="G153" s="351"/>
      <c r="H153" s="352"/>
    </row>
    <row r="154" spans="1:8" x14ac:dyDescent="0.35">
      <c r="A154" s="138"/>
      <c r="B154" s="457"/>
      <c r="C154" s="472"/>
      <c r="D154" s="458"/>
      <c r="E154" s="323"/>
      <c r="F154" s="323"/>
      <c r="G154" s="351"/>
      <c r="H154" s="352"/>
    </row>
    <row r="155" spans="1:8" x14ac:dyDescent="0.35">
      <c r="A155" s="138"/>
      <c r="B155" s="457"/>
      <c r="C155" s="472"/>
      <c r="D155" s="458"/>
      <c r="E155" s="323"/>
      <c r="F155" s="323"/>
      <c r="G155" s="351"/>
      <c r="H155" s="352"/>
    </row>
    <row r="156" spans="1:8" x14ac:dyDescent="0.35">
      <c r="A156" s="138"/>
      <c r="B156" s="457"/>
      <c r="C156" s="472"/>
      <c r="D156" s="458"/>
      <c r="E156" s="323"/>
      <c r="F156" s="323"/>
      <c r="G156" s="351"/>
      <c r="H156" s="352"/>
    </row>
    <row r="157" spans="1:8" x14ac:dyDescent="0.35">
      <c r="A157" s="138"/>
      <c r="B157" s="457"/>
      <c r="C157" s="472"/>
      <c r="D157" s="458"/>
      <c r="E157" s="323"/>
      <c r="F157" s="323"/>
      <c r="G157" s="351"/>
      <c r="H157" s="352"/>
    </row>
    <row r="158" spans="1:8" x14ac:dyDescent="0.35">
      <c r="A158" s="138"/>
      <c r="B158" s="452" t="s">
        <v>153</v>
      </c>
      <c r="C158" s="453"/>
      <c r="D158" s="454"/>
      <c r="E158" s="323"/>
      <c r="F158" s="323"/>
      <c r="G158" s="351"/>
      <c r="H158" s="352"/>
    </row>
    <row r="159" spans="1:8" x14ac:dyDescent="0.35">
      <c r="A159" s="138"/>
      <c r="B159" s="457"/>
      <c r="C159" s="472"/>
      <c r="D159" s="458"/>
      <c r="E159" s="323"/>
      <c r="F159" s="323"/>
      <c r="G159" s="351"/>
      <c r="H159" s="352"/>
    </row>
    <row r="160" spans="1:8" x14ac:dyDescent="0.35">
      <c r="A160" s="138"/>
      <c r="B160" s="180"/>
      <c r="C160" s="153"/>
      <c r="D160" s="256"/>
      <c r="E160" s="256"/>
      <c r="F160" s="256"/>
      <c r="G160" s="256"/>
      <c r="H160" s="257"/>
    </row>
    <row r="161" spans="1:8" x14ac:dyDescent="0.35">
      <c r="A161" s="95" t="s">
        <v>135</v>
      </c>
      <c r="B161" s="151" t="s">
        <v>336</v>
      </c>
      <c r="C161" s="152"/>
      <c r="D161" s="152"/>
      <c r="E161" s="153"/>
      <c r="F161" s="153"/>
      <c r="G161" s="153"/>
      <c r="H161" s="212"/>
    </row>
    <row r="162" spans="1:8" x14ac:dyDescent="0.35">
      <c r="A162" s="138"/>
      <c r="B162" s="447"/>
      <c r="C162" s="447"/>
      <c r="D162" s="447"/>
      <c r="E162" s="447"/>
      <c r="F162" s="447"/>
      <c r="G162" s="447"/>
      <c r="H162" s="448"/>
    </row>
    <row r="163" spans="1:8" x14ac:dyDescent="0.35">
      <c r="A163" s="138"/>
      <c r="B163" s="447"/>
      <c r="C163" s="447"/>
      <c r="D163" s="447"/>
      <c r="E163" s="447"/>
      <c r="F163" s="447"/>
      <c r="G163" s="447"/>
      <c r="H163" s="448"/>
    </row>
    <row r="164" spans="1:8" ht="15" thickBot="1" x14ac:dyDescent="0.4">
      <c r="A164" s="154"/>
      <c r="B164" s="214"/>
      <c r="C164" s="215"/>
      <c r="D164" s="215"/>
      <c r="E164" s="215"/>
      <c r="F164" s="215"/>
      <c r="G164" s="215"/>
      <c r="H164" s="258"/>
    </row>
  </sheetData>
  <sheetProtection algorithmName="SHA-512" hashValue="LHo3c6R+9f4LLFNRLSVW/7CPD+QbxEO0qV7XB63s4mFCE4vF5q/JYDBonVC+PoCnfBgDbovSqlB8ZZURd01LuQ==" saltValue="Mz8nvtCUZ/oPWcJi2lksCA==" spinCount="100000" sheet="1" objects="1" scenarios="1" insertRows="0"/>
  <mergeCells count="8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 ref="B162:H163"/>
    <mergeCell ref="B153:D153"/>
    <mergeCell ref="B154:D154"/>
    <mergeCell ref="B155:D155"/>
    <mergeCell ref="B156:D156"/>
    <mergeCell ref="B157:D157"/>
    <mergeCell ref="B138:D138"/>
    <mergeCell ref="B139:D139"/>
    <mergeCell ref="B140:D140"/>
    <mergeCell ref="B141:D141"/>
    <mergeCell ref="A125:H125"/>
    <mergeCell ref="D128:H128"/>
    <mergeCell ref="E130:H130"/>
    <mergeCell ref="B135:D135"/>
    <mergeCell ref="B136:D136"/>
    <mergeCell ref="G117:H117"/>
    <mergeCell ref="G118:H118"/>
    <mergeCell ref="G119:H119"/>
    <mergeCell ref="G120:H120"/>
    <mergeCell ref="G121:H121"/>
    <mergeCell ref="G109:H109"/>
    <mergeCell ref="G110:H110"/>
    <mergeCell ref="G111:H111"/>
    <mergeCell ref="G112:H112"/>
    <mergeCell ref="G116:H116"/>
    <mergeCell ref="G101:H101"/>
    <mergeCell ref="G102:H102"/>
    <mergeCell ref="G103:H103"/>
    <mergeCell ref="G107:H107"/>
    <mergeCell ref="G108:H108"/>
    <mergeCell ref="G93:H93"/>
    <mergeCell ref="G94:H94"/>
    <mergeCell ref="G98:H98"/>
    <mergeCell ref="G99:H99"/>
    <mergeCell ref="G100:H100"/>
    <mergeCell ref="D83:H83"/>
    <mergeCell ref="G89:H89"/>
    <mergeCell ref="G90:H90"/>
    <mergeCell ref="G91:H91"/>
    <mergeCell ref="G92:H92"/>
    <mergeCell ref="B61:C61"/>
    <mergeCell ref="B62:C62"/>
    <mergeCell ref="B63:C63"/>
    <mergeCell ref="B75:H76"/>
    <mergeCell ref="B78:H81"/>
    <mergeCell ref="C72:H72"/>
    <mergeCell ref="B56:C56"/>
    <mergeCell ref="B57:C57"/>
    <mergeCell ref="B58:C58"/>
    <mergeCell ref="B59:C59"/>
    <mergeCell ref="B60:C60"/>
    <mergeCell ref="B50:C50"/>
    <mergeCell ref="B52:C52"/>
    <mergeCell ref="B53:C53"/>
    <mergeCell ref="B54:C54"/>
    <mergeCell ref="B55:C55"/>
    <mergeCell ref="B45:C45"/>
    <mergeCell ref="B46:C46"/>
    <mergeCell ref="B47:C47"/>
    <mergeCell ref="B48:C48"/>
    <mergeCell ref="B49:C49"/>
    <mergeCell ref="B40:C40"/>
    <mergeCell ref="B41:C41"/>
    <mergeCell ref="B42:C42"/>
    <mergeCell ref="B43:C43"/>
    <mergeCell ref="B44:C44"/>
    <mergeCell ref="A27:H27"/>
    <mergeCell ref="B28:H29"/>
    <mergeCell ref="D32:H32"/>
    <mergeCell ref="E34:H34"/>
    <mergeCell ref="B39:C39"/>
  </mergeCells>
  <conditionalFormatting sqref="E39:E50 E52:E64 E66:E69 B88:H95 E135:E146 E148:E159">
    <cfRule type="expression" dxfId="215" priority="5">
      <formula>$F$11="no"</formula>
    </cfRule>
  </conditionalFormatting>
  <conditionalFormatting sqref="F39:F50 F52:F64 F66:F69 B97:H104 F135:F146 F148:F159">
    <cfRule type="expression" dxfId="214" priority="4">
      <formula>$F$13="no"</formula>
    </cfRule>
  </conditionalFormatting>
  <conditionalFormatting sqref="G39:G50 G52:G64 G66:G69 B106:H113 G135:G146 G148:G159">
    <cfRule type="expression" dxfId="213" priority="3">
      <formula>$F$15="no"</formula>
    </cfRule>
  </conditionalFormatting>
  <conditionalFormatting sqref="H39:H50 H52:H64 H66:H69 B115:H122 H135:H146 H148:H159">
    <cfRule type="expression" dxfId="212" priority="2">
      <formula>$F$17="no"</formula>
    </cfRule>
  </conditionalFormatting>
  <conditionalFormatting sqref="A27:H164">
    <cfRule type="expression" dxfId="211" priority="1">
      <formula>AND($F$11="no",$F$13="no",$F$15="no",$F$17="no")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'Yes or No'!$A:$A</xm:f>
          </x14:formula1>
          <xm:sqref>F11 F17 F13 F15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O151"/>
  <sheetViews>
    <sheetView showGridLines="0" zoomScaleNormal="100" workbookViewId="0">
      <selection activeCell="F17" sqref="F17"/>
    </sheetView>
  </sheetViews>
  <sheetFormatPr defaultColWidth="9.26953125" defaultRowHeight="14.5" x14ac:dyDescent="0.35"/>
  <cols>
    <col min="1" max="1" width="3" style="64" customWidth="1"/>
    <col min="2" max="2" width="13" style="64" customWidth="1"/>
    <col min="3" max="3" width="39.7265625" style="64" customWidth="1"/>
    <col min="4" max="8" width="18.54296875" style="64" customWidth="1"/>
    <col min="9" max="9" width="2.7265625" style="64" customWidth="1"/>
    <col min="10" max="16384" width="9.26953125" style="64"/>
  </cols>
  <sheetData>
    <row r="1" spans="1:10" ht="18.75" customHeight="1" x14ac:dyDescent="0.45">
      <c r="A1" s="63" t="str">
        <f>'Cover and Instructions'!A1</f>
        <v>Georgia Families MHPAEA Parity</v>
      </c>
      <c r="H1" s="65" t="s">
        <v>571</v>
      </c>
    </row>
    <row r="2" spans="1:10" ht="26" x14ac:dyDescent="0.6">
      <c r="A2" s="260" t="s">
        <v>16</v>
      </c>
    </row>
    <row r="3" spans="1:10" ht="21" x14ac:dyDescent="0.5">
      <c r="A3" s="68" t="s">
        <v>435</v>
      </c>
    </row>
    <row r="5" spans="1:10" x14ac:dyDescent="0.35">
      <c r="A5" s="70" t="s">
        <v>0</v>
      </c>
      <c r="C5" s="71" t="str">
        <f>'Cover and Instructions'!$D$4</f>
        <v>Amerigroup Community Care</v>
      </c>
      <c r="D5" s="71"/>
      <c r="E5" s="71"/>
      <c r="F5" s="71"/>
      <c r="G5" s="71"/>
      <c r="H5" s="71"/>
    </row>
    <row r="6" spans="1:10" x14ac:dyDescent="0.35">
      <c r="A6" s="70" t="s">
        <v>514</v>
      </c>
      <c r="C6" s="71" t="str">
        <f>'Cover and Instructions'!D5</f>
        <v>Title XIX Foster Care and Adoption Assistance</v>
      </c>
      <c r="D6" s="71"/>
      <c r="E6" s="71"/>
      <c r="F6" s="71"/>
      <c r="G6" s="71"/>
      <c r="H6" s="71"/>
    </row>
    <row r="7" spans="1:10" ht="15" thickBot="1" x14ac:dyDescent="0.4"/>
    <row r="8" spans="1:10" x14ac:dyDescent="0.35">
      <c r="A8" s="73" t="s">
        <v>375</v>
      </c>
      <c r="B8" s="74"/>
      <c r="C8" s="74"/>
      <c r="D8" s="74"/>
      <c r="E8" s="74"/>
      <c r="F8" s="74"/>
      <c r="G8" s="74"/>
      <c r="H8" s="75"/>
    </row>
    <row r="9" spans="1:10" ht="15" customHeight="1" x14ac:dyDescent="0.35">
      <c r="A9" s="76" t="s">
        <v>374</v>
      </c>
      <c r="B9" s="77"/>
      <c r="C9" s="77"/>
      <c r="D9" s="77"/>
      <c r="E9" s="77"/>
      <c r="F9" s="77"/>
      <c r="G9" s="77"/>
      <c r="H9" s="78"/>
    </row>
    <row r="10" spans="1:10" x14ac:dyDescent="0.35">
      <c r="A10" s="79"/>
      <c r="B10" s="80"/>
      <c r="C10" s="80"/>
      <c r="D10" s="80"/>
      <c r="E10" s="80"/>
      <c r="F10" s="80"/>
      <c r="G10" s="80"/>
      <c r="H10" s="81"/>
    </row>
    <row r="11" spans="1:10" x14ac:dyDescent="0.35">
      <c r="A11" s="82" t="s">
        <v>370</v>
      </c>
      <c r="B11" s="83" t="s">
        <v>436</v>
      </c>
      <c r="C11" s="80"/>
      <c r="D11" s="80"/>
      <c r="E11" s="80"/>
      <c r="F11" s="163" t="s">
        <v>372</v>
      </c>
      <c r="G11" s="86" t="str">
        <f>IF(F11="yes","  Complete Section 1 and Section 2","")</f>
        <v/>
      </c>
      <c r="H11" s="81"/>
    </row>
    <row r="12" spans="1:10" ht="6" customHeight="1" x14ac:dyDescent="0.35">
      <c r="A12" s="82"/>
      <c r="B12" s="83"/>
      <c r="C12" s="80"/>
      <c r="D12" s="80"/>
      <c r="E12" s="80"/>
      <c r="F12" s="80"/>
      <c r="G12" s="80"/>
      <c r="H12" s="81"/>
    </row>
    <row r="13" spans="1:10" x14ac:dyDescent="0.35">
      <c r="A13" s="82" t="s">
        <v>373</v>
      </c>
      <c r="B13" s="83" t="s">
        <v>437</v>
      </c>
      <c r="C13" s="80"/>
      <c r="D13" s="80"/>
      <c r="E13" s="80"/>
      <c r="F13" s="85" t="s">
        <v>372</v>
      </c>
      <c r="G13" s="86" t="str">
        <f>IF(F13="yes","  Complete Section 1 and Section 2","")</f>
        <v/>
      </c>
      <c r="H13" s="81"/>
    </row>
    <row r="14" spans="1:10" ht="6" customHeight="1" x14ac:dyDescent="0.35">
      <c r="A14" s="82"/>
      <c r="B14" s="83"/>
      <c r="C14" s="80"/>
      <c r="D14" s="80"/>
      <c r="E14" s="80"/>
      <c r="F14" s="80"/>
      <c r="G14" s="80"/>
      <c r="H14" s="81"/>
    </row>
    <row r="15" spans="1:10" x14ac:dyDescent="0.35">
      <c r="A15" s="82" t="s">
        <v>378</v>
      </c>
      <c r="B15" s="83" t="s">
        <v>438</v>
      </c>
      <c r="C15" s="80"/>
      <c r="D15" s="80"/>
      <c r="E15" s="80"/>
      <c r="F15" s="85" t="s">
        <v>372</v>
      </c>
      <c r="G15" s="86" t="str">
        <f>IF(F15="yes","  Complete Section 1 and Section 2","")</f>
        <v/>
      </c>
      <c r="H15" s="81"/>
      <c r="J15" s="166"/>
    </row>
    <row r="16" spans="1:10" ht="6" customHeight="1" x14ac:dyDescent="0.35">
      <c r="A16" s="82"/>
      <c r="B16" s="83"/>
      <c r="C16" s="80"/>
      <c r="D16" s="80"/>
      <c r="E16" s="80"/>
      <c r="F16" s="80"/>
      <c r="G16" s="80"/>
      <c r="H16" s="81"/>
      <c r="J16" s="166"/>
    </row>
    <row r="17" spans="1:8" x14ac:dyDescent="0.35">
      <c r="A17" s="82" t="s">
        <v>379</v>
      </c>
      <c r="B17" s="83" t="s">
        <v>439</v>
      </c>
      <c r="C17" s="80"/>
      <c r="D17" s="80"/>
      <c r="E17" s="80"/>
      <c r="F17" s="85" t="s">
        <v>372</v>
      </c>
      <c r="G17" s="86" t="str">
        <f>IF(F17="yes","  Complete Section 1 and Section 2","")</f>
        <v/>
      </c>
      <c r="H17" s="81"/>
    </row>
    <row r="18" spans="1:8" ht="6" customHeight="1" x14ac:dyDescent="0.35">
      <c r="A18" s="82"/>
      <c r="B18" s="83"/>
      <c r="C18" s="80"/>
      <c r="D18" s="80"/>
      <c r="E18" s="80"/>
      <c r="F18" s="80"/>
      <c r="G18" s="80"/>
      <c r="H18" s="261"/>
    </row>
    <row r="19" spans="1:8" x14ac:dyDescent="0.35">
      <c r="A19" s="82" t="s">
        <v>492</v>
      </c>
      <c r="B19" s="497" t="s">
        <v>573</v>
      </c>
      <c r="C19" s="497"/>
      <c r="D19" s="497"/>
      <c r="E19" s="497"/>
      <c r="F19" s="497"/>
      <c r="G19" s="497"/>
      <c r="H19" s="498"/>
    </row>
    <row r="20" spans="1:8" x14ac:dyDescent="0.35">
      <c r="A20" s="244"/>
      <c r="B20" s="497"/>
      <c r="C20" s="497"/>
      <c r="D20" s="497"/>
      <c r="E20" s="497"/>
      <c r="F20" s="497"/>
      <c r="G20" s="497"/>
      <c r="H20" s="498"/>
    </row>
    <row r="21" spans="1:8" x14ac:dyDescent="0.35">
      <c r="A21" s="244"/>
      <c r="B21" s="497"/>
      <c r="C21" s="497"/>
      <c r="D21" s="497"/>
      <c r="E21" s="497"/>
      <c r="F21" s="497"/>
      <c r="G21" s="497"/>
      <c r="H21" s="498"/>
    </row>
    <row r="22" spans="1:8" x14ac:dyDescent="0.35">
      <c r="A22" s="244"/>
      <c r="B22" s="497"/>
      <c r="C22" s="497"/>
      <c r="D22" s="497"/>
      <c r="E22" s="497"/>
      <c r="F22" s="497"/>
      <c r="G22" s="497"/>
      <c r="H22" s="498"/>
    </row>
    <row r="23" spans="1:8" x14ac:dyDescent="0.35">
      <c r="A23" s="82"/>
      <c r="B23" s="470"/>
      <c r="C23" s="515"/>
      <c r="D23" s="515"/>
      <c r="E23" s="515"/>
      <c r="F23" s="515"/>
      <c r="G23" s="515"/>
      <c r="H23" s="516"/>
    </row>
    <row r="24" spans="1:8" x14ac:dyDescent="0.35">
      <c r="A24" s="82"/>
      <c r="B24" s="517"/>
      <c r="C24" s="517"/>
      <c r="D24" s="517"/>
      <c r="E24" s="517"/>
      <c r="F24" s="517"/>
      <c r="G24" s="517"/>
      <c r="H24" s="518"/>
    </row>
    <row r="25" spans="1:8" ht="15" thickBot="1" x14ac:dyDescent="0.4">
      <c r="A25" s="89"/>
      <c r="B25" s="90"/>
      <c r="C25" s="91"/>
      <c r="D25" s="91"/>
      <c r="E25" s="91"/>
      <c r="F25" s="91"/>
      <c r="G25" s="91"/>
      <c r="H25" s="262"/>
    </row>
    <row r="26" spans="1:8" ht="15" thickBot="1" x14ac:dyDescent="0.4"/>
    <row r="27" spans="1:8" ht="16" thickBot="1" x14ac:dyDescent="0.4">
      <c r="A27" s="436" t="s">
        <v>406</v>
      </c>
      <c r="B27" s="437"/>
      <c r="C27" s="437"/>
      <c r="D27" s="437"/>
      <c r="E27" s="437"/>
      <c r="F27" s="437"/>
      <c r="G27" s="437"/>
      <c r="H27" s="438"/>
    </row>
    <row r="28" spans="1:8" x14ac:dyDescent="0.35">
      <c r="A28" s="95" t="s">
        <v>130</v>
      </c>
      <c r="B28" s="462" t="s">
        <v>360</v>
      </c>
      <c r="C28" s="462"/>
      <c r="D28" s="462"/>
      <c r="E28" s="462"/>
      <c r="F28" s="462"/>
      <c r="G28" s="462"/>
      <c r="H28" s="463"/>
    </row>
    <row r="29" spans="1:8" x14ac:dyDescent="0.35">
      <c r="A29" s="95"/>
      <c r="B29" s="464"/>
      <c r="C29" s="464"/>
      <c r="D29" s="464"/>
      <c r="E29" s="464"/>
      <c r="F29" s="464"/>
      <c r="G29" s="464"/>
      <c r="H29" s="465"/>
    </row>
    <row r="30" spans="1:8" x14ac:dyDescent="0.35">
      <c r="A30" s="95"/>
      <c r="B30" s="99" t="s">
        <v>309</v>
      </c>
      <c r="C30" s="169"/>
      <c r="D30" s="169"/>
      <c r="E30" s="169"/>
      <c r="F30" s="169"/>
      <c r="G30" s="169"/>
      <c r="H30" s="170"/>
    </row>
    <row r="31" spans="1:8" x14ac:dyDescent="0.35">
      <c r="A31" s="95"/>
      <c r="B31" s="97"/>
      <c r="C31" s="169"/>
      <c r="D31" s="169"/>
      <c r="E31" s="169"/>
      <c r="F31" s="169"/>
      <c r="G31" s="169"/>
      <c r="H31" s="170"/>
    </row>
    <row r="32" spans="1:8" x14ac:dyDescent="0.35">
      <c r="A32" s="95"/>
      <c r="B32" s="100" t="s">
        <v>413</v>
      </c>
      <c r="C32" s="169"/>
      <c r="D32" s="169"/>
      <c r="E32" s="506"/>
      <c r="F32" s="506"/>
      <c r="G32" s="506"/>
      <c r="H32" s="507"/>
    </row>
    <row r="33" spans="1:10" x14ac:dyDescent="0.35">
      <c r="A33" s="95"/>
      <c r="B33" s="97"/>
      <c r="C33" s="169"/>
      <c r="D33" s="169"/>
      <c r="E33" s="169"/>
      <c r="F33" s="169"/>
      <c r="G33" s="169"/>
      <c r="H33" s="170"/>
    </row>
    <row r="34" spans="1:10" ht="15" customHeight="1" x14ac:dyDescent="0.35">
      <c r="A34" s="138"/>
      <c r="B34" s="169"/>
      <c r="C34" s="169"/>
      <c r="D34" s="169"/>
      <c r="E34" s="466" t="s">
        <v>358</v>
      </c>
      <c r="F34" s="466"/>
      <c r="G34" s="466"/>
      <c r="H34" s="467"/>
    </row>
    <row r="35" spans="1:10" x14ac:dyDescent="0.35">
      <c r="A35" s="138"/>
      <c r="B35" s="97"/>
      <c r="C35" s="97"/>
      <c r="D35" s="97"/>
      <c r="E35" s="169" t="s">
        <v>311</v>
      </c>
      <c r="F35" s="169" t="s">
        <v>311</v>
      </c>
      <c r="G35" s="169" t="s">
        <v>311</v>
      </c>
      <c r="H35" s="170" t="s">
        <v>311</v>
      </c>
      <c r="J35" s="245"/>
    </row>
    <row r="36" spans="1:10" x14ac:dyDescent="0.35">
      <c r="A36" s="138"/>
      <c r="B36" s="103"/>
      <c r="C36" s="103"/>
      <c r="D36" s="103" t="s">
        <v>180</v>
      </c>
      <c r="E36" s="104" t="s">
        <v>440</v>
      </c>
      <c r="F36" s="104" t="s">
        <v>440</v>
      </c>
      <c r="G36" s="104" t="s">
        <v>440</v>
      </c>
      <c r="H36" s="105" t="s">
        <v>314</v>
      </c>
      <c r="I36" s="97"/>
      <c r="J36" s="103"/>
    </row>
    <row r="37" spans="1:10" x14ac:dyDescent="0.35">
      <c r="A37" s="138"/>
      <c r="B37" s="106" t="s">
        <v>193</v>
      </c>
      <c r="C37" s="107"/>
      <c r="D37" s="107" t="s">
        <v>158</v>
      </c>
      <c r="E37" s="111" t="s">
        <v>195</v>
      </c>
      <c r="F37" s="111" t="s">
        <v>442</v>
      </c>
      <c r="G37" s="111" t="s">
        <v>441</v>
      </c>
      <c r="H37" s="246" t="s">
        <v>315</v>
      </c>
      <c r="I37" s="97"/>
      <c r="J37" s="103"/>
    </row>
    <row r="38" spans="1:10" ht="22.15" customHeight="1" x14ac:dyDescent="0.35">
      <c r="A38" s="138"/>
      <c r="B38" s="113" t="s">
        <v>287</v>
      </c>
      <c r="C38" s="103"/>
      <c r="D38" s="103"/>
      <c r="E38" s="103"/>
      <c r="F38" s="103"/>
      <c r="G38" s="103"/>
      <c r="H38" s="171"/>
    </row>
    <row r="39" spans="1:10" x14ac:dyDescent="0.35">
      <c r="A39" s="138"/>
      <c r="B39" s="508"/>
      <c r="C39" s="508"/>
      <c r="D39" s="317"/>
      <c r="E39" s="317"/>
      <c r="F39" s="318"/>
      <c r="G39" s="317"/>
      <c r="H39" s="322"/>
      <c r="I39" s="97"/>
      <c r="J39" s="176"/>
    </row>
    <row r="40" spans="1:10" x14ac:dyDescent="0.35">
      <c r="A40" s="138"/>
      <c r="B40" s="508"/>
      <c r="C40" s="508"/>
      <c r="D40" s="317"/>
      <c r="E40" s="317"/>
      <c r="F40" s="318"/>
      <c r="G40" s="317"/>
      <c r="H40" s="322"/>
      <c r="I40" s="97"/>
    </row>
    <row r="41" spans="1:10" x14ac:dyDescent="0.35">
      <c r="A41" s="138"/>
      <c r="B41" s="508"/>
      <c r="C41" s="508"/>
      <c r="D41" s="318"/>
      <c r="E41" s="318"/>
      <c r="F41" s="318"/>
      <c r="G41" s="321"/>
      <c r="H41" s="322"/>
      <c r="I41" s="97"/>
    </row>
    <row r="42" spans="1:10" x14ac:dyDescent="0.35">
      <c r="A42" s="138"/>
      <c r="B42" s="481" t="s">
        <v>153</v>
      </c>
      <c r="C42" s="481"/>
      <c r="D42" s="318"/>
      <c r="E42" s="318"/>
      <c r="F42" s="318"/>
      <c r="G42" s="321"/>
      <c r="H42" s="322"/>
      <c r="I42" s="97"/>
    </row>
    <row r="43" spans="1:10" x14ac:dyDescent="0.35">
      <c r="A43" s="138"/>
      <c r="B43" s="449"/>
      <c r="C43" s="449"/>
      <c r="D43" s="318"/>
      <c r="E43" s="318"/>
      <c r="F43" s="318"/>
      <c r="G43" s="321"/>
      <c r="H43" s="322"/>
      <c r="I43" s="97"/>
    </row>
    <row r="44" spans="1:10" ht="22.15" customHeight="1" x14ac:dyDescent="0.35">
      <c r="A44" s="138"/>
      <c r="B44" s="113" t="s">
        <v>288</v>
      </c>
      <c r="C44" s="146"/>
      <c r="D44" s="177"/>
      <c r="E44" s="177"/>
      <c r="F44" s="177"/>
      <c r="G44" s="178"/>
      <c r="H44" s="179"/>
    </row>
    <row r="45" spans="1:10" x14ac:dyDescent="0.35">
      <c r="A45" s="138"/>
      <c r="B45" s="449"/>
      <c r="C45" s="449"/>
      <c r="D45" s="318"/>
      <c r="E45" s="318"/>
      <c r="F45" s="318"/>
      <c r="G45" s="321"/>
      <c r="H45" s="322"/>
      <c r="I45" s="97"/>
    </row>
    <row r="46" spans="1:10" x14ac:dyDescent="0.35">
      <c r="A46" s="138"/>
      <c r="B46" s="457"/>
      <c r="C46" s="458"/>
      <c r="D46" s="318"/>
      <c r="E46" s="318"/>
      <c r="F46" s="318"/>
      <c r="G46" s="321"/>
      <c r="H46" s="322"/>
      <c r="I46" s="97"/>
    </row>
    <row r="47" spans="1:10" x14ac:dyDescent="0.35">
      <c r="A47" s="138"/>
      <c r="B47" s="457"/>
      <c r="C47" s="458"/>
      <c r="D47" s="318"/>
      <c r="E47" s="318"/>
      <c r="F47" s="318"/>
      <c r="G47" s="321"/>
      <c r="H47" s="322"/>
      <c r="I47" s="97"/>
    </row>
    <row r="48" spans="1:10" x14ac:dyDescent="0.35">
      <c r="A48" s="138"/>
      <c r="B48" s="452" t="s">
        <v>153</v>
      </c>
      <c r="C48" s="454"/>
      <c r="D48" s="318"/>
      <c r="E48" s="318"/>
      <c r="F48" s="318"/>
      <c r="G48" s="321"/>
      <c r="H48" s="322"/>
      <c r="I48" s="97"/>
    </row>
    <row r="49" spans="1:9" x14ac:dyDescent="0.35">
      <c r="A49" s="138"/>
      <c r="B49" s="449"/>
      <c r="C49" s="449"/>
      <c r="D49" s="318"/>
      <c r="E49" s="318"/>
      <c r="F49" s="318"/>
      <c r="G49" s="321"/>
      <c r="H49" s="322"/>
      <c r="I49" s="97"/>
    </row>
    <row r="50" spans="1:9" x14ac:dyDescent="0.35">
      <c r="A50" s="138"/>
      <c r="B50" s="180"/>
      <c r="C50" s="153"/>
      <c r="D50" s="181">
        <f>SUM(D39:D49)</f>
        <v>0</v>
      </c>
      <c r="E50" s="263">
        <f>SUM(E39:E49)</f>
        <v>0</v>
      </c>
      <c r="F50" s="264">
        <f>SUM(F39:F49)</f>
        <v>0</v>
      </c>
      <c r="G50" s="263">
        <f>SUM(G39:G49)</f>
        <v>0</v>
      </c>
      <c r="H50" s="265">
        <f>SUM(H39:H49)</f>
        <v>0</v>
      </c>
      <c r="I50" s="97"/>
    </row>
    <row r="51" spans="1:9" x14ac:dyDescent="0.35">
      <c r="A51" s="95" t="s">
        <v>131</v>
      </c>
      <c r="B51" s="100" t="s">
        <v>297</v>
      </c>
      <c r="C51" s="153"/>
      <c r="D51" s="184"/>
      <c r="E51" s="184"/>
      <c r="F51" s="184"/>
      <c r="G51" s="178"/>
      <c r="H51" s="179"/>
      <c r="I51" s="97"/>
    </row>
    <row r="52" spans="1:9" x14ac:dyDescent="0.35">
      <c r="A52" s="138"/>
      <c r="B52" s="97"/>
      <c r="C52" s="97" t="s">
        <v>283</v>
      </c>
      <c r="D52" s="181">
        <f>D50</f>
        <v>0</v>
      </c>
      <c r="E52" s="181">
        <f t="shared" ref="E52:H52" si="0">E50</f>
        <v>0</v>
      </c>
      <c r="F52" s="182">
        <f t="shared" si="0"/>
        <v>0</v>
      </c>
      <c r="G52" s="181">
        <f t="shared" si="0"/>
        <v>0</v>
      </c>
      <c r="H52" s="247">
        <f t="shared" si="0"/>
        <v>0</v>
      </c>
    </row>
    <row r="53" spans="1:9" x14ac:dyDescent="0.35">
      <c r="A53" s="138"/>
      <c r="B53" s="97"/>
      <c r="C53" s="97" t="s">
        <v>284</v>
      </c>
      <c r="D53" s="97"/>
      <c r="E53" s="117" t="e">
        <f>E52/D52</f>
        <v>#DIV/0!</v>
      </c>
      <c r="F53" s="117" t="e">
        <f>F52/D52</f>
        <v>#DIV/0!</v>
      </c>
      <c r="G53" s="117" t="e">
        <f>G52/D52</f>
        <v>#DIV/0!</v>
      </c>
      <c r="H53" s="188" t="e">
        <f>H52/D52</f>
        <v>#DIV/0!</v>
      </c>
    </row>
    <row r="54" spans="1:9" x14ac:dyDescent="0.35">
      <c r="A54" s="138"/>
      <c r="B54" s="97"/>
      <c r="C54" s="189" t="s">
        <v>298</v>
      </c>
      <c r="D54" s="97"/>
      <c r="E54" s="118" t="e">
        <f t="shared" ref="E54:H54" si="1">IF(E53&gt;=(2/3),"Yes","No")</f>
        <v>#DIV/0!</v>
      </c>
      <c r="F54" s="118" t="e">
        <f t="shared" si="1"/>
        <v>#DIV/0!</v>
      </c>
      <c r="G54" s="118" t="e">
        <f t="shared" si="1"/>
        <v>#DIV/0!</v>
      </c>
      <c r="H54" s="190" t="e">
        <f t="shared" si="1"/>
        <v>#DIV/0!</v>
      </c>
    </row>
    <row r="55" spans="1:9" x14ac:dyDescent="0.35">
      <c r="A55" s="138"/>
      <c r="B55" s="97"/>
      <c r="C55" s="97"/>
      <c r="D55" s="97"/>
      <c r="E55" s="193" t="e">
        <f t="shared" ref="E55:H55" si="2">IF(E54="No", "Note A", "Note B")</f>
        <v>#DIV/0!</v>
      </c>
      <c r="F55" s="193" t="e">
        <f t="shared" si="2"/>
        <v>#DIV/0!</v>
      </c>
      <c r="G55" s="193" t="e">
        <f t="shared" si="2"/>
        <v>#DIV/0!</v>
      </c>
      <c r="H55" s="226" t="e">
        <f t="shared" si="2"/>
        <v>#DIV/0!</v>
      </c>
    </row>
    <row r="56" spans="1:9" x14ac:dyDescent="0.35">
      <c r="A56" s="138"/>
      <c r="B56" s="97"/>
      <c r="C56" s="97"/>
      <c r="D56" s="97"/>
      <c r="E56" s="193"/>
      <c r="F56" s="193"/>
      <c r="G56" s="193"/>
      <c r="H56" s="226"/>
    </row>
    <row r="57" spans="1:9" ht="15" customHeight="1" x14ac:dyDescent="0.35">
      <c r="A57" s="138"/>
      <c r="B57" s="194" t="s">
        <v>291</v>
      </c>
      <c r="C57" s="180" t="s">
        <v>316</v>
      </c>
      <c r="D57" s="180"/>
      <c r="E57" s="180"/>
      <c r="F57" s="180"/>
      <c r="G57" s="180"/>
      <c r="H57" s="195"/>
    </row>
    <row r="58" spans="1:9" ht="30" customHeight="1" x14ac:dyDescent="0.35">
      <c r="A58" s="138"/>
      <c r="B58" s="259" t="s">
        <v>292</v>
      </c>
      <c r="C58" s="504" t="s">
        <v>353</v>
      </c>
      <c r="D58" s="504"/>
      <c r="E58" s="504"/>
      <c r="F58" s="504"/>
      <c r="G58" s="504"/>
      <c r="H58" s="505"/>
    </row>
    <row r="59" spans="1:9" x14ac:dyDescent="0.35">
      <c r="A59" s="138"/>
      <c r="B59" s="196"/>
      <c r="C59" s="248"/>
      <c r="D59" s="248"/>
      <c r="E59" s="248"/>
      <c r="F59" s="248"/>
      <c r="G59" s="248"/>
      <c r="H59" s="249"/>
    </row>
    <row r="60" spans="1:9" x14ac:dyDescent="0.35">
      <c r="A60" s="95" t="s">
        <v>132</v>
      </c>
      <c r="B60" s="100" t="s">
        <v>293</v>
      </c>
      <c r="C60" s="97"/>
      <c r="D60" s="97"/>
      <c r="E60" s="118"/>
      <c r="F60" s="118"/>
      <c r="G60" s="118"/>
      <c r="H60" s="190"/>
    </row>
    <row r="61" spans="1:9" x14ac:dyDescent="0.35">
      <c r="A61" s="138"/>
      <c r="B61" s="464" t="s">
        <v>367</v>
      </c>
      <c r="C61" s="464"/>
      <c r="D61" s="464"/>
      <c r="E61" s="464"/>
      <c r="F61" s="464"/>
      <c r="G61" s="464"/>
      <c r="H61" s="465"/>
    </row>
    <row r="62" spans="1:9" x14ac:dyDescent="0.35">
      <c r="A62" s="95"/>
      <c r="B62" s="464"/>
      <c r="C62" s="464"/>
      <c r="D62" s="464"/>
      <c r="E62" s="464"/>
      <c r="F62" s="464"/>
      <c r="G62" s="464"/>
      <c r="H62" s="465"/>
    </row>
    <row r="63" spans="1:9" x14ac:dyDescent="0.35">
      <c r="A63" s="95"/>
      <c r="B63" s="97"/>
      <c r="C63" s="97"/>
      <c r="D63" s="97"/>
      <c r="E63" s="118"/>
      <c r="F63" s="118"/>
      <c r="G63" s="118"/>
      <c r="H63" s="190"/>
    </row>
    <row r="64" spans="1:9" x14ac:dyDescent="0.35">
      <c r="A64" s="95"/>
      <c r="B64" s="464" t="s">
        <v>364</v>
      </c>
      <c r="C64" s="464"/>
      <c r="D64" s="464"/>
      <c r="E64" s="464"/>
      <c r="F64" s="464"/>
      <c r="G64" s="464"/>
      <c r="H64" s="465"/>
    </row>
    <row r="65" spans="1:10" x14ac:dyDescent="0.35">
      <c r="A65" s="95"/>
      <c r="B65" s="464"/>
      <c r="C65" s="464"/>
      <c r="D65" s="464"/>
      <c r="E65" s="464"/>
      <c r="F65" s="464"/>
      <c r="G65" s="464"/>
      <c r="H65" s="465"/>
    </row>
    <row r="66" spans="1:10" x14ac:dyDescent="0.35">
      <c r="A66" s="95"/>
      <c r="B66" s="464"/>
      <c r="C66" s="464"/>
      <c r="D66" s="464"/>
      <c r="E66" s="464"/>
      <c r="F66" s="464"/>
      <c r="G66" s="464"/>
      <c r="H66" s="465"/>
    </row>
    <row r="67" spans="1:10" x14ac:dyDescent="0.35">
      <c r="A67" s="95"/>
      <c r="B67" s="464"/>
      <c r="C67" s="464"/>
      <c r="D67" s="464"/>
      <c r="E67" s="464"/>
      <c r="F67" s="464"/>
      <c r="G67" s="464"/>
      <c r="H67" s="465"/>
    </row>
    <row r="68" spans="1:10" x14ac:dyDescent="0.35">
      <c r="A68" s="95"/>
      <c r="B68" s="97"/>
      <c r="C68" s="97"/>
      <c r="D68" s="97"/>
      <c r="E68" s="118"/>
      <c r="F68" s="118"/>
      <c r="G68" s="118"/>
      <c r="H68" s="190"/>
    </row>
    <row r="69" spans="1:10" x14ac:dyDescent="0.35">
      <c r="A69" s="95"/>
      <c r="B69" s="100" t="s">
        <v>413</v>
      </c>
      <c r="C69" s="169"/>
      <c r="D69" s="169"/>
      <c r="E69" s="509"/>
      <c r="F69" s="509"/>
      <c r="G69" s="509"/>
      <c r="H69" s="510"/>
      <c r="J69" s="176"/>
    </row>
    <row r="70" spans="1:10" x14ac:dyDescent="0.35">
      <c r="A70" s="95"/>
      <c r="B70" s="97"/>
      <c r="C70" s="97"/>
      <c r="D70" s="101"/>
      <c r="E70" s="197"/>
      <c r="F70" s="197"/>
      <c r="G70" s="197"/>
      <c r="H70" s="198"/>
    </row>
    <row r="71" spans="1:10" x14ac:dyDescent="0.35">
      <c r="A71" s="95"/>
      <c r="B71" s="97"/>
      <c r="C71" s="97"/>
      <c r="D71" s="101" t="s">
        <v>366</v>
      </c>
      <c r="E71" s="197" t="s">
        <v>295</v>
      </c>
      <c r="F71" s="197" t="s">
        <v>300</v>
      </c>
      <c r="G71" s="197"/>
      <c r="H71" s="198"/>
    </row>
    <row r="72" spans="1:10" x14ac:dyDescent="0.35">
      <c r="A72" s="95"/>
      <c r="B72" s="199" t="s">
        <v>365</v>
      </c>
      <c r="C72" s="108"/>
      <c r="D72" s="200" t="s">
        <v>303</v>
      </c>
      <c r="E72" s="201" t="s">
        <v>296</v>
      </c>
      <c r="F72" s="201" t="s">
        <v>299</v>
      </c>
      <c r="G72" s="250" t="s">
        <v>304</v>
      </c>
      <c r="H72" s="251"/>
    </row>
    <row r="73" spans="1:10" x14ac:dyDescent="0.35">
      <c r="A73" s="95"/>
      <c r="B73" s="189" t="s">
        <v>458</v>
      </c>
      <c r="C73" s="97"/>
      <c r="D73" s="97"/>
      <c r="E73" s="118"/>
      <c r="F73" s="97"/>
      <c r="G73" s="118"/>
      <c r="H73" s="190"/>
    </row>
    <row r="74" spans="1:10" x14ac:dyDescent="0.35">
      <c r="A74" s="95"/>
      <c r="B74" s="97"/>
      <c r="C74" s="202" t="e">
        <f>IF(E54="Yes", "Complete Analysis", "N/A - Do Not Complete")</f>
        <v>#DIV/0!</v>
      </c>
      <c r="D74" s="330"/>
      <c r="E74" s="317"/>
      <c r="F74" s="117" t="e">
        <f t="shared" ref="F74:F75" si="3">E74/$E$80</f>
        <v>#DIV/0!</v>
      </c>
      <c r="G74" s="473"/>
      <c r="H74" s="474"/>
    </row>
    <row r="75" spans="1:10" x14ac:dyDescent="0.35">
      <c r="A75" s="95"/>
      <c r="B75" s="97"/>
      <c r="C75" s="97"/>
      <c r="D75" s="330"/>
      <c r="E75" s="317"/>
      <c r="F75" s="117" t="e">
        <f t="shared" si="3"/>
        <v>#DIV/0!</v>
      </c>
      <c r="G75" s="473"/>
      <c r="H75" s="474"/>
    </row>
    <row r="76" spans="1:10" x14ac:dyDescent="0.35">
      <c r="A76" s="95"/>
      <c r="B76" s="97"/>
      <c r="C76" s="97"/>
      <c r="D76" s="323"/>
      <c r="E76" s="318"/>
      <c r="F76" s="117" t="e">
        <f>E76/$E$80</f>
        <v>#DIV/0!</v>
      </c>
      <c r="G76" s="473"/>
      <c r="H76" s="474"/>
    </row>
    <row r="77" spans="1:10" x14ac:dyDescent="0.35">
      <c r="A77" s="95"/>
      <c r="B77" s="97"/>
      <c r="C77" s="97"/>
      <c r="D77" s="323"/>
      <c r="E77" s="318"/>
      <c r="F77" s="117" t="e">
        <f>E77/E80</f>
        <v>#DIV/0!</v>
      </c>
      <c r="G77" s="473"/>
      <c r="H77" s="474"/>
    </row>
    <row r="78" spans="1:10" x14ac:dyDescent="0.35">
      <c r="A78" s="95"/>
      <c r="B78" s="97"/>
      <c r="C78" s="97"/>
      <c r="D78" s="323"/>
      <c r="E78" s="318"/>
      <c r="F78" s="117" t="e">
        <f>E78/E80</f>
        <v>#DIV/0!</v>
      </c>
      <c r="G78" s="473"/>
      <c r="H78" s="474"/>
    </row>
    <row r="79" spans="1:10" x14ac:dyDescent="0.35">
      <c r="A79" s="95"/>
      <c r="B79" s="97"/>
      <c r="C79" s="97"/>
      <c r="D79" s="324"/>
      <c r="E79" s="325"/>
      <c r="F79" s="117" t="e">
        <f>E79/E80</f>
        <v>#DIV/0!</v>
      </c>
      <c r="G79" s="477"/>
      <c r="H79" s="478"/>
    </row>
    <row r="80" spans="1:10" x14ac:dyDescent="0.35">
      <c r="A80" s="95"/>
      <c r="B80" s="97"/>
      <c r="C80" s="203"/>
      <c r="D80" s="203" t="s">
        <v>322</v>
      </c>
      <c r="E80" s="207">
        <f>SUM(E74:E79)</f>
        <v>0</v>
      </c>
      <c r="F80" s="118"/>
      <c r="G80" s="243" t="s">
        <v>473</v>
      </c>
      <c r="H80" s="353"/>
      <c r="J80" s="176"/>
    </row>
    <row r="81" spans="1:8" x14ac:dyDescent="0.35">
      <c r="A81" s="95"/>
      <c r="B81" s="97"/>
      <c r="C81" s="203"/>
      <c r="D81" s="203"/>
      <c r="E81" s="229"/>
      <c r="F81" s="118"/>
      <c r="G81" s="243" t="s">
        <v>472</v>
      </c>
      <c r="H81" s="354"/>
    </row>
    <row r="82" spans="1:8" x14ac:dyDescent="0.35">
      <c r="A82" s="95"/>
      <c r="B82" s="97"/>
      <c r="C82" s="97"/>
      <c r="D82" s="97"/>
      <c r="E82" s="118"/>
      <c r="F82" s="118"/>
      <c r="G82" s="118"/>
      <c r="H82" s="190"/>
    </row>
    <row r="83" spans="1:8" x14ac:dyDescent="0.35">
      <c r="A83" s="95"/>
      <c r="B83" s="97" t="s">
        <v>459</v>
      </c>
      <c r="C83" s="97"/>
      <c r="D83" s="97"/>
      <c r="E83" s="118"/>
      <c r="F83" s="118"/>
      <c r="G83" s="118"/>
      <c r="H83" s="190"/>
    </row>
    <row r="84" spans="1:8" x14ac:dyDescent="0.35">
      <c r="A84" s="95"/>
      <c r="B84" s="97"/>
      <c r="C84" s="202" t="e">
        <f>IF(F54="Yes", "Complete Analysis", "N/A - Do Not Complete")</f>
        <v>#DIV/0!</v>
      </c>
      <c r="D84" s="323"/>
      <c r="E84" s="318"/>
      <c r="F84" s="117" t="e">
        <f>E84/E90</f>
        <v>#DIV/0!</v>
      </c>
      <c r="G84" s="473"/>
      <c r="H84" s="474"/>
    </row>
    <row r="85" spans="1:8" x14ac:dyDescent="0.35">
      <c r="A85" s="95"/>
      <c r="B85" s="97"/>
      <c r="C85" s="97"/>
      <c r="D85" s="323"/>
      <c r="E85" s="318"/>
      <c r="F85" s="117" t="e">
        <f>E85/E90</f>
        <v>#DIV/0!</v>
      </c>
      <c r="G85" s="473"/>
      <c r="H85" s="474"/>
    </row>
    <row r="86" spans="1:8" x14ac:dyDescent="0.35">
      <c r="A86" s="95"/>
      <c r="B86" s="97"/>
      <c r="C86" s="97"/>
      <c r="D86" s="323"/>
      <c r="E86" s="318"/>
      <c r="F86" s="117" t="e">
        <f>E86/E90</f>
        <v>#DIV/0!</v>
      </c>
      <c r="G86" s="473"/>
      <c r="H86" s="474"/>
    </row>
    <row r="87" spans="1:8" x14ac:dyDescent="0.35">
      <c r="A87" s="95"/>
      <c r="B87" s="97"/>
      <c r="C87" s="97"/>
      <c r="D87" s="323"/>
      <c r="E87" s="318"/>
      <c r="F87" s="117" t="e">
        <f>E87/E90</f>
        <v>#DIV/0!</v>
      </c>
      <c r="G87" s="473"/>
      <c r="H87" s="474"/>
    </row>
    <row r="88" spans="1:8" x14ac:dyDescent="0.35">
      <c r="A88" s="95"/>
      <c r="B88" s="97"/>
      <c r="C88" s="97"/>
      <c r="D88" s="323"/>
      <c r="E88" s="318"/>
      <c r="F88" s="117" t="e">
        <f>E88/E90</f>
        <v>#DIV/0!</v>
      </c>
      <c r="G88" s="473"/>
      <c r="H88" s="474"/>
    </row>
    <row r="89" spans="1:8" x14ac:dyDescent="0.35">
      <c r="A89" s="95"/>
      <c r="B89" s="97"/>
      <c r="C89" s="97"/>
      <c r="D89" s="324"/>
      <c r="E89" s="325"/>
      <c r="F89" s="117" t="e">
        <f>E89/E90</f>
        <v>#DIV/0!</v>
      </c>
      <c r="G89" s="477"/>
      <c r="H89" s="478"/>
    </row>
    <row r="90" spans="1:8" x14ac:dyDescent="0.35">
      <c r="A90" s="95"/>
      <c r="B90" s="97"/>
      <c r="C90" s="97"/>
      <c r="D90" s="203" t="s">
        <v>323</v>
      </c>
      <c r="E90" s="204">
        <f>SUM(E84:E89)</f>
        <v>0</v>
      </c>
      <c r="F90" s="118"/>
      <c r="G90" s="205" t="s">
        <v>305</v>
      </c>
      <c r="H90" s="329"/>
    </row>
    <row r="91" spans="1:8" x14ac:dyDescent="0.35">
      <c r="A91" s="95"/>
      <c r="B91" s="97"/>
      <c r="C91" s="97"/>
      <c r="D91" s="203"/>
      <c r="E91" s="177"/>
      <c r="F91" s="118"/>
      <c r="G91" s="205"/>
      <c r="H91" s="253"/>
    </row>
    <row r="92" spans="1:8" x14ac:dyDescent="0.35">
      <c r="A92" s="138"/>
      <c r="B92" s="97" t="s">
        <v>460</v>
      </c>
      <c r="C92" s="97"/>
      <c r="D92" s="97"/>
      <c r="E92" s="118"/>
      <c r="F92" s="118"/>
      <c r="G92" s="118"/>
      <c r="H92" s="190"/>
    </row>
    <row r="93" spans="1:8" x14ac:dyDescent="0.35">
      <c r="A93" s="138"/>
      <c r="B93" s="97"/>
      <c r="C93" s="202" t="e">
        <f>IF(G54="Yes", "Complete Analysis", "N/A - Do Not Complete")</f>
        <v>#DIV/0!</v>
      </c>
      <c r="D93" s="323"/>
      <c r="E93" s="318"/>
      <c r="F93" s="117" t="e">
        <f>E93/E99</f>
        <v>#DIV/0!</v>
      </c>
      <c r="G93" s="473"/>
      <c r="H93" s="474"/>
    </row>
    <row r="94" spans="1:8" x14ac:dyDescent="0.35">
      <c r="A94" s="138"/>
      <c r="B94" s="97"/>
      <c r="C94" s="97"/>
      <c r="D94" s="323"/>
      <c r="E94" s="318"/>
      <c r="F94" s="117" t="e">
        <f>E94/E99</f>
        <v>#DIV/0!</v>
      </c>
      <c r="G94" s="473"/>
      <c r="H94" s="474"/>
    </row>
    <row r="95" spans="1:8" x14ac:dyDescent="0.35">
      <c r="A95" s="138"/>
      <c r="B95" s="97"/>
      <c r="C95" s="97"/>
      <c r="D95" s="323"/>
      <c r="E95" s="318"/>
      <c r="F95" s="117" t="e">
        <f>E95/E99</f>
        <v>#DIV/0!</v>
      </c>
      <c r="G95" s="473"/>
      <c r="H95" s="474"/>
    </row>
    <row r="96" spans="1:8" x14ac:dyDescent="0.35">
      <c r="A96" s="138"/>
      <c r="B96" s="97"/>
      <c r="C96" s="97"/>
      <c r="D96" s="323"/>
      <c r="E96" s="318"/>
      <c r="F96" s="117" t="e">
        <f>E96/E99</f>
        <v>#DIV/0!</v>
      </c>
      <c r="G96" s="473"/>
      <c r="H96" s="474"/>
    </row>
    <row r="97" spans="1:9" x14ac:dyDescent="0.35">
      <c r="A97" s="138"/>
      <c r="B97" s="97"/>
      <c r="C97" s="97"/>
      <c r="D97" s="323"/>
      <c r="E97" s="318"/>
      <c r="F97" s="117" t="e">
        <f>E97/E99</f>
        <v>#DIV/0!</v>
      </c>
      <c r="G97" s="473"/>
      <c r="H97" s="474"/>
    </row>
    <row r="98" spans="1:9" x14ac:dyDescent="0.35">
      <c r="A98" s="138"/>
      <c r="B98" s="97"/>
      <c r="C98" s="97"/>
      <c r="D98" s="324"/>
      <c r="E98" s="325"/>
      <c r="F98" s="117" t="e">
        <f>E98/E99</f>
        <v>#DIV/0!</v>
      </c>
      <c r="G98" s="477"/>
      <c r="H98" s="478"/>
    </row>
    <row r="99" spans="1:9" x14ac:dyDescent="0.35">
      <c r="A99" s="138"/>
      <c r="B99" s="97"/>
      <c r="C99" s="97"/>
      <c r="D99" s="203" t="s">
        <v>324</v>
      </c>
      <c r="E99" s="204">
        <f>SUM(E93:E98)</f>
        <v>0</v>
      </c>
      <c r="F99" s="118"/>
      <c r="G99" s="205" t="s">
        <v>305</v>
      </c>
      <c r="H99" s="329"/>
    </row>
    <row r="100" spans="1:9" x14ac:dyDescent="0.35">
      <c r="A100" s="138"/>
      <c r="B100" s="97"/>
      <c r="C100" s="97"/>
      <c r="D100" s="97"/>
      <c r="E100" s="118"/>
      <c r="F100" s="118"/>
      <c r="G100" s="118"/>
      <c r="H100" s="190"/>
    </row>
    <row r="101" spans="1:9" x14ac:dyDescent="0.35">
      <c r="A101" s="138"/>
      <c r="B101" s="97" t="s">
        <v>321</v>
      </c>
      <c r="C101" s="97"/>
      <c r="D101" s="97"/>
      <c r="E101" s="118"/>
      <c r="F101" s="118"/>
      <c r="G101" s="118"/>
      <c r="H101" s="190"/>
    </row>
    <row r="102" spans="1:9" x14ac:dyDescent="0.35">
      <c r="A102" s="138"/>
      <c r="B102" s="97"/>
      <c r="C102" s="202" t="e">
        <f>IF(H54="Yes", "Complete Analysis", "N/A - Do Not Complete")</f>
        <v>#DIV/0!</v>
      </c>
      <c r="D102" s="323"/>
      <c r="E102" s="318"/>
      <c r="F102" s="117" t="e">
        <f>E102/E108</f>
        <v>#DIV/0!</v>
      </c>
      <c r="G102" s="473"/>
      <c r="H102" s="474"/>
    </row>
    <row r="103" spans="1:9" x14ac:dyDescent="0.35">
      <c r="A103" s="138"/>
      <c r="B103" s="97"/>
      <c r="C103" s="202"/>
      <c r="D103" s="323"/>
      <c r="E103" s="318"/>
      <c r="F103" s="117" t="e">
        <f>E103/E108</f>
        <v>#DIV/0!</v>
      </c>
      <c r="G103" s="473"/>
      <c r="H103" s="474"/>
    </row>
    <row r="104" spans="1:9" x14ac:dyDescent="0.35">
      <c r="A104" s="138"/>
      <c r="B104" s="97"/>
      <c r="C104" s="202"/>
      <c r="D104" s="323"/>
      <c r="E104" s="318"/>
      <c r="F104" s="117" t="e">
        <f>E104/E108</f>
        <v>#DIV/0!</v>
      </c>
      <c r="G104" s="473"/>
      <c r="H104" s="474"/>
    </row>
    <row r="105" spans="1:9" x14ac:dyDescent="0.35">
      <c r="A105" s="138"/>
      <c r="B105" s="97"/>
      <c r="C105" s="202"/>
      <c r="D105" s="323"/>
      <c r="E105" s="318"/>
      <c r="F105" s="117" t="e">
        <f>E105/E108</f>
        <v>#DIV/0!</v>
      </c>
      <c r="G105" s="473"/>
      <c r="H105" s="474"/>
    </row>
    <row r="106" spans="1:9" x14ac:dyDescent="0.35">
      <c r="A106" s="138"/>
      <c r="B106" s="97"/>
      <c r="C106" s="202"/>
      <c r="D106" s="323"/>
      <c r="E106" s="318"/>
      <c r="F106" s="117" t="e">
        <f>E106/E108</f>
        <v>#DIV/0!</v>
      </c>
      <c r="G106" s="473"/>
      <c r="H106" s="474"/>
    </row>
    <row r="107" spans="1:9" x14ac:dyDescent="0.35">
      <c r="A107" s="138"/>
      <c r="B107" s="97"/>
      <c r="C107" s="202"/>
      <c r="D107" s="324"/>
      <c r="E107" s="325"/>
      <c r="F107" s="117" t="e">
        <f>E107/E108</f>
        <v>#DIV/0!</v>
      </c>
      <c r="G107" s="477"/>
      <c r="H107" s="478"/>
    </row>
    <row r="108" spans="1:9" x14ac:dyDescent="0.35">
      <c r="A108" s="138"/>
      <c r="B108" s="97"/>
      <c r="C108" s="202"/>
      <c r="D108" s="203" t="s">
        <v>325</v>
      </c>
      <c r="E108" s="204">
        <f>SUM(E102:E107)</f>
        <v>0</v>
      </c>
      <c r="F108" s="117"/>
      <c r="G108" s="205" t="s">
        <v>305</v>
      </c>
      <c r="H108" s="329"/>
    </row>
    <row r="109" spans="1:9" ht="15" thickBot="1" x14ac:dyDescent="0.4">
      <c r="A109" s="154"/>
      <c r="B109" s="122"/>
      <c r="C109" s="208"/>
      <c r="D109" s="209"/>
      <c r="E109" s="209"/>
      <c r="F109" s="210"/>
      <c r="G109" s="123"/>
      <c r="H109" s="211"/>
    </row>
    <row r="110" spans="1:9" ht="15" thickBot="1" x14ac:dyDescent="0.4">
      <c r="A110" s="97"/>
      <c r="B110" s="97"/>
      <c r="C110" s="202"/>
      <c r="D110" s="97"/>
      <c r="E110" s="177"/>
      <c r="F110" s="118"/>
      <c r="G110" s="118"/>
      <c r="H110" s="118"/>
      <c r="I110" s="97"/>
    </row>
    <row r="111" spans="1:9" ht="16" thickBot="1" x14ac:dyDescent="0.4">
      <c r="A111" s="436" t="s">
        <v>434</v>
      </c>
      <c r="B111" s="437"/>
      <c r="C111" s="437"/>
      <c r="D111" s="437"/>
      <c r="E111" s="437"/>
      <c r="F111" s="437"/>
      <c r="G111" s="437"/>
      <c r="H111" s="438"/>
    </row>
    <row r="112" spans="1:9" ht="15" customHeight="1" x14ac:dyDescent="0.35">
      <c r="A112" s="95" t="s">
        <v>134</v>
      </c>
      <c r="B112" s="254" t="s">
        <v>369</v>
      </c>
      <c r="C112" s="254"/>
      <c r="D112" s="254"/>
      <c r="E112" s="254"/>
      <c r="F112" s="254"/>
      <c r="G112" s="254"/>
      <c r="H112" s="255"/>
    </row>
    <row r="113" spans="1:8" x14ac:dyDescent="0.35">
      <c r="A113" s="138"/>
      <c r="B113" s="97"/>
      <c r="C113" s="97"/>
      <c r="D113" s="97"/>
      <c r="E113" s="97"/>
      <c r="F113" s="97"/>
      <c r="G113" s="97"/>
      <c r="H113" s="98"/>
    </row>
    <row r="114" spans="1:8" x14ac:dyDescent="0.35">
      <c r="A114" s="95"/>
      <c r="B114" s="100" t="s">
        <v>413</v>
      </c>
      <c r="C114" s="169"/>
      <c r="D114" s="169"/>
      <c r="E114" s="506"/>
      <c r="F114" s="506"/>
      <c r="G114" s="506"/>
      <c r="H114" s="507"/>
    </row>
    <row r="115" spans="1:8" x14ac:dyDescent="0.35">
      <c r="A115" s="95"/>
      <c r="B115" s="97"/>
      <c r="C115" s="169"/>
      <c r="D115" s="169"/>
      <c r="E115" s="169"/>
      <c r="F115" s="169"/>
      <c r="G115" s="169"/>
      <c r="H115" s="170"/>
    </row>
    <row r="116" spans="1:8" x14ac:dyDescent="0.35">
      <c r="A116" s="138"/>
      <c r="B116" s="97"/>
      <c r="C116" s="97"/>
      <c r="D116" s="97"/>
      <c r="E116" s="466" t="s">
        <v>290</v>
      </c>
      <c r="F116" s="466"/>
      <c r="G116" s="466"/>
      <c r="H116" s="467"/>
    </row>
    <row r="117" spans="1:8" x14ac:dyDescent="0.35">
      <c r="A117" s="138"/>
      <c r="B117" s="97"/>
      <c r="C117" s="97"/>
      <c r="D117" s="97"/>
      <c r="E117" s="103" t="s">
        <v>138</v>
      </c>
      <c r="F117" s="103" t="s">
        <v>138</v>
      </c>
      <c r="G117" s="103" t="s">
        <v>138</v>
      </c>
      <c r="H117" s="171" t="s">
        <v>138</v>
      </c>
    </row>
    <row r="118" spans="1:8" x14ac:dyDescent="0.35">
      <c r="A118" s="138"/>
      <c r="B118" s="97"/>
      <c r="C118" s="97"/>
      <c r="D118" s="97"/>
      <c r="E118" s="104" t="s">
        <v>257</v>
      </c>
      <c r="F118" s="104" t="s">
        <v>440</v>
      </c>
      <c r="G118" s="104" t="s">
        <v>440</v>
      </c>
      <c r="H118" s="105" t="s">
        <v>314</v>
      </c>
    </row>
    <row r="119" spans="1:8" x14ac:dyDescent="0.35">
      <c r="A119" s="138"/>
      <c r="B119" s="106" t="s">
        <v>201</v>
      </c>
      <c r="C119" s="107"/>
      <c r="D119" s="108"/>
      <c r="E119" s="111" t="s">
        <v>195</v>
      </c>
      <c r="F119" s="111" t="s">
        <v>442</v>
      </c>
      <c r="G119" s="111" t="s">
        <v>441</v>
      </c>
      <c r="H119" s="246" t="s">
        <v>315</v>
      </c>
    </row>
    <row r="120" spans="1:8" ht="22.15" customHeight="1" x14ac:dyDescent="0.35">
      <c r="A120" s="138"/>
      <c r="B120" s="113" t="s">
        <v>287</v>
      </c>
      <c r="C120" s="103"/>
      <c r="D120" s="103"/>
      <c r="E120" s="103"/>
      <c r="F120" s="103"/>
      <c r="G120" s="103"/>
      <c r="H120" s="171"/>
    </row>
    <row r="121" spans="1:8" x14ac:dyDescent="0.35">
      <c r="A121" s="138"/>
      <c r="B121" s="455"/>
      <c r="C121" s="455"/>
      <c r="D121" s="455"/>
      <c r="E121" s="355"/>
      <c r="F121" s="335"/>
      <c r="G121" s="350"/>
      <c r="H121" s="336"/>
    </row>
    <row r="122" spans="1:8" x14ac:dyDescent="0.35">
      <c r="A122" s="138"/>
      <c r="B122" s="449"/>
      <c r="C122" s="449"/>
      <c r="D122" s="449"/>
      <c r="E122" s="355"/>
      <c r="F122" s="335"/>
      <c r="G122" s="350"/>
      <c r="H122" s="336"/>
    </row>
    <row r="123" spans="1:8" x14ac:dyDescent="0.35">
      <c r="A123" s="138"/>
      <c r="B123" s="449"/>
      <c r="C123" s="449"/>
      <c r="D123" s="449"/>
      <c r="E123" s="355"/>
      <c r="F123" s="335"/>
      <c r="G123" s="350"/>
      <c r="H123" s="336"/>
    </row>
    <row r="124" spans="1:8" x14ac:dyDescent="0.35">
      <c r="A124" s="138"/>
      <c r="B124" s="449"/>
      <c r="C124" s="449"/>
      <c r="D124" s="449"/>
      <c r="E124" s="335"/>
      <c r="F124" s="335"/>
      <c r="G124" s="350"/>
      <c r="H124" s="336"/>
    </row>
    <row r="125" spans="1:8" x14ac:dyDescent="0.35">
      <c r="A125" s="138"/>
      <c r="B125" s="449"/>
      <c r="C125" s="449"/>
      <c r="D125" s="449"/>
      <c r="E125" s="335"/>
      <c r="F125" s="335"/>
      <c r="G125" s="350"/>
      <c r="H125" s="336"/>
    </row>
    <row r="126" spans="1:8" x14ac:dyDescent="0.35">
      <c r="A126" s="138"/>
      <c r="B126" s="449"/>
      <c r="C126" s="449"/>
      <c r="D126" s="449"/>
      <c r="E126" s="335"/>
      <c r="F126" s="335"/>
      <c r="G126" s="350"/>
      <c r="H126" s="336"/>
    </row>
    <row r="127" spans="1:8" x14ac:dyDescent="0.35">
      <c r="A127" s="138"/>
      <c r="B127" s="457"/>
      <c r="C127" s="472"/>
      <c r="D127" s="458"/>
      <c r="E127" s="335"/>
      <c r="F127" s="335"/>
      <c r="G127" s="350"/>
      <c r="H127" s="336"/>
    </row>
    <row r="128" spans="1:8" x14ac:dyDescent="0.35">
      <c r="A128" s="138"/>
      <c r="B128" s="457"/>
      <c r="C128" s="472"/>
      <c r="D128" s="458"/>
      <c r="E128" s="335"/>
      <c r="F128" s="335"/>
      <c r="G128" s="350"/>
      <c r="H128" s="336"/>
    </row>
    <row r="129" spans="1:8" x14ac:dyDescent="0.35">
      <c r="A129" s="138"/>
      <c r="B129" s="457"/>
      <c r="C129" s="472"/>
      <c r="D129" s="458"/>
      <c r="E129" s="335"/>
      <c r="F129" s="335"/>
      <c r="G129" s="350"/>
      <c r="H129" s="336"/>
    </row>
    <row r="130" spans="1:8" x14ac:dyDescent="0.35">
      <c r="A130" s="138"/>
      <c r="B130" s="457"/>
      <c r="C130" s="472"/>
      <c r="D130" s="458"/>
      <c r="E130" s="335"/>
      <c r="F130" s="335"/>
      <c r="G130" s="350"/>
      <c r="H130" s="336"/>
    </row>
    <row r="131" spans="1:8" x14ac:dyDescent="0.35">
      <c r="A131" s="138"/>
      <c r="B131" s="511" t="s">
        <v>153</v>
      </c>
      <c r="C131" s="512"/>
      <c r="D131" s="513"/>
      <c r="E131" s="335"/>
      <c r="F131" s="335"/>
      <c r="G131" s="350"/>
      <c r="H131" s="336"/>
    </row>
    <row r="132" spans="1:8" x14ac:dyDescent="0.35">
      <c r="A132" s="138"/>
      <c r="B132" s="449"/>
      <c r="C132" s="449"/>
      <c r="D132" s="449"/>
      <c r="E132" s="335"/>
      <c r="F132" s="335"/>
      <c r="G132" s="350"/>
      <c r="H132" s="336"/>
    </row>
    <row r="133" spans="1:8" ht="22.15" customHeight="1" x14ac:dyDescent="0.35">
      <c r="A133" s="138"/>
      <c r="B133" s="113" t="s">
        <v>288</v>
      </c>
      <c r="C133" s="146"/>
      <c r="D133" s="177"/>
      <c r="E133" s="177"/>
      <c r="F133" s="177"/>
      <c r="G133" s="178"/>
      <c r="H133" s="179"/>
    </row>
    <row r="134" spans="1:8" x14ac:dyDescent="0.35">
      <c r="A134" s="138"/>
      <c r="B134" s="449"/>
      <c r="C134" s="449"/>
      <c r="D134" s="449"/>
      <c r="E134" s="335"/>
      <c r="F134" s="335"/>
      <c r="G134" s="335"/>
      <c r="H134" s="336"/>
    </row>
    <row r="135" spans="1:8" x14ac:dyDescent="0.35">
      <c r="A135" s="138"/>
      <c r="B135" s="460"/>
      <c r="C135" s="514"/>
      <c r="D135" s="461"/>
      <c r="E135" s="335"/>
      <c r="F135" s="335"/>
      <c r="G135" s="335"/>
      <c r="H135" s="336"/>
    </row>
    <row r="136" spans="1:8" x14ac:dyDescent="0.35">
      <c r="A136" s="138"/>
      <c r="B136" s="460"/>
      <c r="C136" s="514"/>
      <c r="D136" s="461"/>
      <c r="E136" s="335"/>
      <c r="F136" s="335"/>
      <c r="G136" s="335"/>
      <c r="H136" s="336"/>
    </row>
    <row r="137" spans="1:8" x14ac:dyDescent="0.35">
      <c r="A137" s="138"/>
      <c r="B137" s="460"/>
      <c r="C137" s="514"/>
      <c r="D137" s="461"/>
      <c r="E137" s="335"/>
      <c r="F137" s="335"/>
      <c r="G137" s="335"/>
      <c r="H137" s="336"/>
    </row>
    <row r="138" spans="1:8" x14ac:dyDescent="0.35">
      <c r="A138" s="138"/>
      <c r="B138" s="460"/>
      <c r="C138" s="514"/>
      <c r="D138" s="461"/>
      <c r="E138" s="335"/>
      <c r="F138" s="335"/>
      <c r="G138" s="335"/>
      <c r="H138" s="336"/>
    </row>
    <row r="139" spans="1:8" x14ac:dyDescent="0.35">
      <c r="A139" s="138"/>
      <c r="B139" s="460"/>
      <c r="C139" s="514"/>
      <c r="D139" s="461"/>
      <c r="E139" s="335"/>
      <c r="F139" s="335"/>
      <c r="G139" s="335"/>
      <c r="H139" s="336"/>
    </row>
    <row r="140" spans="1:8" x14ac:dyDescent="0.35">
      <c r="A140" s="138"/>
      <c r="B140" s="460"/>
      <c r="C140" s="514"/>
      <c r="D140" s="461"/>
      <c r="E140" s="335"/>
      <c r="F140" s="335"/>
      <c r="G140" s="335"/>
      <c r="H140" s="336"/>
    </row>
    <row r="141" spans="1:8" x14ac:dyDescent="0.35">
      <c r="A141" s="138"/>
      <c r="B141" s="460"/>
      <c r="C141" s="514"/>
      <c r="D141" s="461"/>
      <c r="E141" s="335"/>
      <c r="F141" s="335"/>
      <c r="G141" s="335"/>
      <c r="H141" s="336"/>
    </row>
    <row r="142" spans="1:8" x14ac:dyDescent="0.35">
      <c r="A142" s="138"/>
      <c r="B142" s="460"/>
      <c r="C142" s="514"/>
      <c r="D142" s="461"/>
      <c r="E142" s="335"/>
      <c r="F142" s="335"/>
      <c r="G142" s="335"/>
      <c r="H142" s="336"/>
    </row>
    <row r="143" spans="1:8" x14ac:dyDescent="0.35">
      <c r="A143" s="138"/>
      <c r="B143" s="460"/>
      <c r="C143" s="514"/>
      <c r="D143" s="461"/>
      <c r="E143" s="335"/>
      <c r="F143" s="335"/>
      <c r="G143" s="335"/>
      <c r="H143" s="336"/>
    </row>
    <row r="144" spans="1:8" x14ac:dyDescent="0.35">
      <c r="A144" s="138"/>
      <c r="B144" s="511" t="s">
        <v>153</v>
      </c>
      <c r="C144" s="512"/>
      <c r="D144" s="513"/>
      <c r="E144" s="335"/>
      <c r="F144" s="335"/>
      <c r="G144" s="335"/>
      <c r="H144" s="336"/>
    </row>
    <row r="145" spans="1:15" x14ac:dyDescent="0.35">
      <c r="A145" s="138"/>
      <c r="B145" s="449"/>
      <c r="C145" s="449"/>
      <c r="D145" s="449"/>
      <c r="E145" s="335"/>
      <c r="F145" s="335"/>
      <c r="G145" s="335"/>
      <c r="H145" s="336"/>
    </row>
    <row r="146" spans="1:15" x14ac:dyDescent="0.35">
      <c r="A146" s="138"/>
      <c r="B146" s="152"/>
      <c r="C146" s="152"/>
      <c r="D146" s="152"/>
      <c r="E146" s="153"/>
      <c r="F146" s="153"/>
      <c r="G146" s="153"/>
      <c r="H146" s="212"/>
    </row>
    <row r="147" spans="1:15" x14ac:dyDescent="0.35">
      <c r="A147" s="95" t="s">
        <v>135</v>
      </c>
      <c r="B147" s="151" t="s">
        <v>336</v>
      </c>
      <c r="C147" s="152"/>
      <c r="D147" s="152"/>
      <c r="E147" s="153"/>
      <c r="F147" s="153"/>
      <c r="G147" s="153"/>
      <c r="H147" s="212"/>
      <c r="J147" s="176"/>
    </row>
    <row r="148" spans="1:15" x14ac:dyDescent="0.35">
      <c r="A148" s="138"/>
      <c r="B148" s="447"/>
      <c r="C148" s="447"/>
      <c r="D148" s="447"/>
      <c r="E148" s="447"/>
      <c r="F148" s="447"/>
      <c r="G148" s="447"/>
      <c r="H148" s="448"/>
      <c r="I148" s="266"/>
      <c r="J148" s="267"/>
      <c r="K148" s="267"/>
      <c r="L148" s="267"/>
      <c r="M148" s="267"/>
      <c r="N148" s="267"/>
      <c r="O148" s="267"/>
    </row>
    <row r="149" spans="1:15" ht="70.900000000000006" customHeight="1" x14ac:dyDescent="0.35">
      <c r="A149" s="138"/>
      <c r="B149" s="447"/>
      <c r="C149" s="447"/>
      <c r="D149" s="447"/>
      <c r="E149" s="447"/>
      <c r="F149" s="447"/>
      <c r="G149" s="447"/>
      <c r="H149" s="448"/>
      <c r="I149" s="266"/>
      <c r="J149" s="267"/>
      <c r="K149" s="267"/>
      <c r="L149" s="267"/>
      <c r="M149" s="267"/>
      <c r="N149" s="267"/>
      <c r="O149" s="267"/>
    </row>
    <row r="150" spans="1:15" ht="15" thickBot="1" x14ac:dyDescent="0.4">
      <c r="A150" s="154"/>
      <c r="B150" s="214"/>
      <c r="C150" s="215"/>
      <c r="D150" s="215"/>
      <c r="E150" s="215"/>
      <c r="F150" s="215"/>
      <c r="G150" s="215"/>
      <c r="H150" s="258"/>
    </row>
    <row r="151" spans="1:15" x14ac:dyDescent="0.35">
      <c r="A151" s="97"/>
      <c r="B151" s="175"/>
      <c r="C151" s="153"/>
      <c r="D151" s="153"/>
      <c r="E151" s="153"/>
      <c r="F151" s="153"/>
      <c r="G151" s="153"/>
      <c r="H151" s="153"/>
    </row>
  </sheetData>
  <sheetProtection algorithmName="SHA-512" hashValue="VYV1BEynBOQL1QRIMTIq/IkastleN2LBWFTyCsCu2wcmE4xVipoF3MxVjq15ks3oJkW/8cNiGKqfftzIPzORxw==" saltValue="P3if3BXkEzGeECVVc5oo1g==" spinCount="100000" sheet="1" objects="1" scenarios="1" insertRows="0"/>
  <mergeCells count="73">
    <mergeCell ref="B19:H22"/>
    <mergeCell ref="B23:H23"/>
    <mergeCell ref="B24:H24"/>
    <mergeCell ref="B126:D126"/>
    <mergeCell ref="B123:D123"/>
    <mergeCell ref="B124:D124"/>
    <mergeCell ref="G105:H105"/>
    <mergeCell ref="G106:H106"/>
    <mergeCell ref="G107:H107"/>
    <mergeCell ref="A111:H111"/>
    <mergeCell ref="E114:H114"/>
    <mergeCell ref="B125:D125"/>
    <mergeCell ref="E116:H116"/>
    <mergeCell ref="B121:D121"/>
    <mergeCell ref="B122:D122"/>
    <mergeCell ref="C58:H58"/>
    <mergeCell ref="B148:H149"/>
    <mergeCell ref="B132:D132"/>
    <mergeCell ref="B134:D134"/>
    <mergeCell ref="B145:D145"/>
    <mergeCell ref="B138:D138"/>
    <mergeCell ref="B137:D137"/>
    <mergeCell ref="B135:D135"/>
    <mergeCell ref="B136:D136"/>
    <mergeCell ref="B144:D144"/>
    <mergeCell ref="B139:D139"/>
    <mergeCell ref="B140:D140"/>
    <mergeCell ref="B141:D141"/>
    <mergeCell ref="B142:D142"/>
    <mergeCell ref="B143:D143"/>
    <mergeCell ref="B127:D127"/>
    <mergeCell ref="B128:D128"/>
    <mergeCell ref="B129:D129"/>
    <mergeCell ref="B130:D130"/>
    <mergeCell ref="B131:D131"/>
    <mergeCell ref="G104:H104"/>
    <mergeCell ref="G87:H87"/>
    <mergeCell ref="G88:H88"/>
    <mergeCell ref="G89:H89"/>
    <mergeCell ref="G93:H93"/>
    <mergeCell ref="G94:H94"/>
    <mergeCell ref="G95:H95"/>
    <mergeCell ref="G96:H96"/>
    <mergeCell ref="G97:H97"/>
    <mergeCell ref="G98:H98"/>
    <mergeCell ref="G102:H102"/>
    <mergeCell ref="G103:H103"/>
    <mergeCell ref="G86:H86"/>
    <mergeCell ref="B61:H62"/>
    <mergeCell ref="B64:H67"/>
    <mergeCell ref="E69:H69"/>
    <mergeCell ref="G74:H74"/>
    <mergeCell ref="G75:H75"/>
    <mergeCell ref="G76:H76"/>
    <mergeCell ref="G77:H77"/>
    <mergeCell ref="G78:H78"/>
    <mergeCell ref="G79:H79"/>
    <mergeCell ref="G84:H84"/>
    <mergeCell ref="G85:H85"/>
    <mergeCell ref="B40:C40"/>
    <mergeCell ref="B41:C41"/>
    <mergeCell ref="B42:C42"/>
    <mergeCell ref="B49:C49"/>
    <mergeCell ref="B45:C45"/>
    <mergeCell ref="B43:C43"/>
    <mergeCell ref="B48:C48"/>
    <mergeCell ref="B47:C47"/>
    <mergeCell ref="B46:C46"/>
    <mergeCell ref="A27:H27"/>
    <mergeCell ref="B28:H29"/>
    <mergeCell ref="E32:H32"/>
    <mergeCell ref="E34:H34"/>
    <mergeCell ref="B39:C39"/>
  </mergeCells>
  <conditionalFormatting sqref="E52:E55 E134:E145 E45:E50 E39:E43 E121:E132 B73:H81">
    <cfRule type="expression" dxfId="210" priority="3">
      <formula>$F$11="no"</formula>
    </cfRule>
  </conditionalFormatting>
  <conditionalFormatting sqref="F52:F55 F134:F145 B83:H90 F45:F50 F39:F43 F121:F132">
    <cfRule type="expression" dxfId="209" priority="5">
      <formula>$F$13="no"</formula>
    </cfRule>
  </conditionalFormatting>
  <conditionalFormatting sqref="G52:G55 G134:G145 B92:H99 G45:G50 G39:G43 G121:G132">
    <cfRule type="expression" dxfId="208" priority="6">
      <formula>$F$15="no"</formula>
    </cfRule>
  </conditionalFormatting>
  <conditionalFormatting sqref="H52:H55 H134:H145 B101:H108 H45:H50 H39:H43 H121:H132">
    <cfRule type="expression" dxfId="207" priority="7">
      <formula>$F$17="no"</formula>
    </cfRule>
  </conditionalFormatting>
  <conditionalFormatting sqref="A27:H150">
    <cfRule type="expression" dxfId="206" priority="1">
      <formula>AND($F$11="no",$F$13="no",$F$15="no",$F$17="no")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'Yes or No'!$A:$A</xm:f>
          </x14:formula1>
          <xm:sqref>F11 F13 F15 F17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O20"/>
  <sheetViews>
    <sheetView showGridLines="0" zoomScale="80" zoomScaleNormal="80" workbookViewId="0">
      <pane xSplit="3" ySplit="11" topLeftCell="K12" activePane="bottomRight" state="frozen"/>
      <selection pane="topRight"/>
      <selection pane="bottomLeft"/>
      <selection pane="bottomRight" activeCell="M17" sqref="M17"/>
    </sheetView>
  </sheetViews>
  <sheetFormatPr defaultColWidth="9.26953125" defaultRowHeight="14.5" x14ac:dyDescent="0.35"/>
  <cols>
    <col min="1" max="1" width="15.7265625" style="64" customWidth="1"/>
    <col min="2" max="2" width="25.7265625" style="64" customWidth="1"/>
    <col min="3" max="3" width="22.7265625" style="64" customWidth="1"/>
    <col min="4" max="4" width="41.453125" style="268" customWidth="1"/>
    <col min="5" max="12" width="65.453125" style="64" customWidth="1"/>
    <col min="13" max="14" width="50.26953125" style="64" customWidth="1"/>
    <col min="15" max="15" width="51.26953125" style="64" customWidth="1"/>
    <col min="16" max="16384" width="9.26953125" style="64"/>
  </cols>
  <sheetData>
    <row r="1" spans="1:15" ht="18.75" customHeight="1" x14ac:dyDescent="0.45">
      <c r="A1" s="63" t="str">
        <f>'Cover and Instructions'!A1</f>
        <v>Georgia Families MHPAEA Parity</v>
      </c>
      <c r="E1" s="65" t="s">
        <v>571</v>
      </c>
    </row>
    <row r="2" spans="1:15" ht="26" x14ac:dyDescent="0.6">
      <c r="A2" s="66" t="s">
        <v>16</v>
      </c>
    </row>
    <row r="3" spans="1:15" ht="21" x14ac:dyDescent="0.5">
      <c r="A3" s="68" t="s">
        <v>183</v>
      </c>
    </row>
    <row r="4" spans="1:15" x14ac:dyDescent="0.35">
      <c r="A4" s="70"/>
      <c r="B4" s="70"/>
      <c r="C4" s="71"/>
      <c r="D4" s="245"/>
    </row>
    <row r="5" spans="1:15" x14ac:dyDescent="0.35">
      <c r="A5" s="70" t="s">
        <v>0</v>
      </c>
      <c r="B5" s="71" t="str">
        <f>'Cover and Instructions'!D4</f>
        <v>Amerigroup Community Care</v>
      </c>
      <c r="C5" s="64" t="s">
        <v>216</v>
      </c>
    </row>
    <row r="6" spans="1:15" x14ac:dyDescent="0.35">
      <c r="A6" s="70" t="s">
        <v>514</v>
      </c>
      <c r="B6" s="71" t="str">
        <f>'Cover and Instructions'!D5</f>
        <v>Title XIX Foster Care and Adoption Assistance</v>
      </c>
    </row>
    <row r="7" spans="1:15" x14ac:dyDescent="0.35">
      <c r="A7" s="70" t="s">
        <v>204</v>
      </c>
      <c r="B7" s="70" t="s">
        <v>205</v>
      </c>
      <c r="C7" s="71"/>
      <c r="D7" s="245"/>
    </row>
    <row r="8" spans="1:15" ht="15" thickBot="1" x14ac:dyDescent="0.4">
      <c r="A8" s="70"/>
      <c r="B8" s="70"/>
      <c r="C8" s="71"/>
      <c r="D8" s="269"/>
    </row>
    <row r="9" spans="1:15" ht="34.15" customHeight="1" thickBot="1" x14ac:dyDescent="0.4">
      <c r="A9" s="525" t="s">
        <v>280</v>
      </c>
      <c r="B9" s="526"/>
      <c r="C9" s="533" t="s">
        <v>228</v>
      </c>
      <c r="D9" s="541" t="s">
        <v>407</v>
      </c>
      <c r="E9" s="539" t="s">
        <v>343</v>
      </c>
      <c r="F9" s="540"/>
      <c r="G9" s="539" t="s">
        <v>344</v>
      </c>
      <c r="H9" s="540"/>
      <c r="I9" s="539" t="s">
        <v>345</v>
      </c>
      <c r="J9" s="540"/>
      <c r="K9" s="539" t="s">
        <v>443</v>
      </c>
      <c r="L9" s="540"/>
      <c r="M9" s="536" t="s">
        <v>184</v>
      </c>
      <c r="N9" s="536" t="s">
        <v>503</v>
      </c>
      <c r="O9" s="536" t="s">
        <v>446</v>
      </c>
    </row>
    <row r="10" spans="1:15" x14ac:dyDescent="0.35">
      <c r="A10" s="527"/>
      <c r="B10" s="528"/>
      <c r="C10" s="534"/>
      <c r="D10" s="542"/>
      <c r="E10" s="531" t="s">
        <v>211</v>
      </c>
      <c r="F10" s="532"/>
      <c r="G10" s="531" t="s">
        <v>211</v>
      </c>
      <c r="H10" s="532"/>
      <c r="I10" s="531" t="s">
        <v>211</v>
      </c>
      <c r="J10" s="532"/>
      <c r="K10" s="531" t="s">
        <v>211</v>
      </c>
      <c r="L10" s="532"/>
      <c r="M10" s="537"/>
      <c r="N10" s="537"/>
      <c r="O10" s="537"/>
    </row>
    <row r="11" spans="1:15" ht="46.9" customHeight="1" thickBot="1" x14ac:dyDescent="0.4">
      <c r="A11" s="529"/>
      <c r="B11" s="530"/>
      <c r="C11" s="535"/>
      <c r="D11" s="543"/>
      <c r="E11" s="270" t="s">
        <v>202</v>
      </c>
      <c r="F11" s="271" t="s">
        <v>203</v>
      </c>
      <c r="G11" s="270" t="s">
        <v>202</v>
      </c>
      <c r="H11" s="271" t="s">
        <v>203</v>
      </c>
      <c r="I11" s="270" t="s">
        <v>202</v>
      </c>
      <c r="J11" s="271" t="s">
        <v>203</v>
      </c>
      <c r="K11" s="270" t="s">
        <v>202</v>
      </c>
      <c r="L11" s="271" t="s">
        <v>203</v>
      </c>
      <c r="M11" s="538"/>
      <c r="N11" s="538"/>
      <c r="O11" s="538"/>
    </row>
    <row r="12" spans="1:15" ht="189" customHeight="1" thickBot="1" x14ac:dyDescent="0.4">
      <c r="A12" s="519" t="s">
        <v>447</v>
      </c>
      <c r="B12" s="520"/>
      <c r="C12" s="272" t="s">
        <v>225</v>
      </c>
      <c r="D12" s="273" t="s">
        <v>371</v>
      </c>
      <c r="E12" s="356" t="s">
        <v>690</v>
      </c>
      <c r="F12" s="357" t="s">
        <v>698</v>
      </c>
      <c r="G12" s="358" t="s">
        <v>690</v>
      </c>
      <c r="H12" s="357" t="s">
        <v>698</v>
      </c>
      <c r="I12" s="356" t="s">
        <v>695</v>
      </c>
      <c r="J12" s="357" t="s">
        <v>695</v>
      </c>
      <c r="K12" s="358" t="s">
        <v>725</v>
      </c>
      <c r="L12" s="365" t="s">
        <v>701</v>
      </c>
      <c r="M12" s="360" t="s">
        <v>726</v>
      </c>
      <c r="N12" s="361" t="s">
        <v>699</v>
      </c>
      <c r="O12" s="360" t="s">
        <v>695</v>
      </c>
    </row>
    <row r="13" spans="1:15" ht="189" customHeight="1" thickBot="1" x14ac:dyDescent="0.4">
      <c r="A13" s="521"/>
      <c r="B13" s="522"/>
      <c r="C13" s="274" t="s">
        <v>217</v>
      </c>
      <c r="D13" s="275" t="s">
        <v>371</v>
      </c>
      <c r="E13" s="362" t="s">
        <v>695</v>
      </c>
      <c r="F13" s="363" t="s">
        <v>695</v>
      </c>
      <c r="G13" s="364" t="s">
        <v>695</v>
      </c>
      <c r="H13" s="365" t="s">
        <v>695</v>
      </c>
      <c r="I13" s="362" t="s">
        <v>695</v>
      </c>
      <c r="J13" s="363" t="s">
        <v>695</v>
      </c>
      <c r="K13" s="364" t="s">
        <v>700</v>
      </c>
      <c r="L13" s="365" t="s">
        <v>701</v>
      </c>
      <c r="M13" s="366" t="s">
        <v>722</v>
      </c>
      <c r="N13" s="361" t="s">
        <v>699</v>
      </c>
      <c r="O13" s="360" t="s">
        <v>695</v>
      </c>
    </row>
    <row r="14" spans="1:15" ht="189" customHeight="1" x14ac:dyDescent="0.35">
      <c r="A14" s="521"/>
      <c r="B14" s="522"/>
      <c r="C14" s="274" t="s">
        <v>218</v>
      </c>
      <c r="D14" s="275" t="s">
        <v>371</v>
      </c>
      <c r="E14" s="362" t="s">
        <v>695</v>
      </c>
      <c r="F14" s="363" t="s">
        <v>695</v>
      </c>
      <c r="G14" s="364" t="s">
        <v>695</v>
      </c>
      <c r="H14" s="365" t="s">
        <v>695</v>
      </c>
      <c r="I14" s="362" t="s">
        <v>695</v>
      </c>
      <c r="J14" s="363" t="s">
        <v>695</v>
      </c>
      <c r="K14" s="364" t="s">
        <v>723</v>
      </c>
      <c r="L14" s="365" t="s">
        <v>701</v>
      </c>
      <c r="M14" s="366" t="s">
        <v>724</v>
      </c>
      <c r="N14" s="361" t="s">
        <v>699</v>
      </c>
      <c r="O14" s="360" t="s">
        <v>695</v>
      </c>
    </row>
    <row r="15" spans="1:15" ht="189" customHeight="1" thickBot="1" x14ac:dyDescent="0.4">
      <c r="A15" s="521"/>
      <c r="B15" s="522"/>
      <c r="C15" s="274" t="s">
        <v>219</v>
      </c>
      <c r="D15" s="275" t="s">
        <v>372</v>
      </c>
      <c r="E15" s="362"/>
      <c r="F15" s="363"/>
      <c r="G15" s="364"/>
      <c r="H15" s="365"/>
      <c r="I15" s="362"/>
      <c r="J15" s="363"/>
      <c r="K15" s="364"/>
      <c r="L15" s="365"/>
      <c r="M15" s="366"/>
      <c r="N15" s="367"/>
      <c r="O15" s="366"/>
    </row>
    <row r="16" spans="1:15" ht="189" customHeight="1" thickBot="1" x14ac:dyDescent="0.4">
      <c r="A16" s="521"/>
      <c r="B16" s="522"/>
      <c r="C16" s="274" t="s">
        <v>220</v>
      </c>
      <c r="D16" s="275" t="s">
        <v>371</v>
      </c>
      <c r="E16" s="368" t="s">
        <v>691</v>
      </c>
      <c r="F16" s="368" t="s">
        <v>691</v>
      </c>
      <c r="G16" s="370" t="s">
        <v>691</v>
      </c>
      <c r="H16" s="370" t="s">
        <v>691</v>
      </c>
      <c r="I16" s="370" t="s">
        <v>691</v>
      </c>
      <c r="J16" s="370" t="s">
        <v>691</v>
      </c>
      <c r="K16" s="375" t="s">
        <v>695</v>
      </c>
      <c r="L16" s="375" t="s">
        <v>695</v>
      </c>
      <c r="M16" s="372" t="s">
        <v>740</v>
      </c>
      <c r="N16" s="361" t="s">
        <v>699</v>
      </c>
      <c r="O16" s="372" t="s">
        <v>695</v>
      </c>
    </row>
    <row r="17" spans="1:15" ht="189" customHeight="1" thickBot="1" x14ac:dyDescent="0.4">
      <c r="A17" s="521"/>
      <c r="B17" s="522"/>
      <c r="C17" s="274" t="s">
        <v>221</v>
      </c>
      <c r="D17" s="275" t="s">
        <v>371</v>
      </c>
      <c r="E17" s="368" t="s">
        <v>691</v>
      </c>
      <c r="F17" s="368" t="s">
        <v>691</v>
      </c>
      <c r="G17" s="370" t="s">
        <v>691</v>
      </c>
      <c r="H17" s="368" t="s">
        <v>691</v>
      </c>
      <c r="I17" s="368" t="s">
        <v>691</v>
      </c>
      <c r="J17" s="368" t="s">
        <v>691</v>
      </c>
      <c r="K17" s="370" t="s">
        <v>702</v>
      </c>
      <c r="L17" s="370" t="s">
        <v>702</v>
      </c>
      <c r="M17" s="372" t="s">
        <v>703</v>
      </c>
      <c r="N17" s="361" t="s">
        <v>699</v>
      </c>
      <c r="O17" s="372" t="s">
        <v>695</v>
      </c>
    </row>
    <row r="18" spans="1:15" ht="189" customHeight="1" thickBot="1" x14ac:dyDescent="0.4">
      <c r="A18" s="521"/>
      <c r="B18" s="522"/>
      <c r="C18" s="274" t="s">
        <v>222</v>
      </c>
      <c r="D18" s="275" t="s">
        <v>371</v>
      </c>
      <c r="E18" s="362" t="s">
        <v>695</v>
      </c>
      <c r="F18" s="363" t="s">
        <v>695</v>
      </c>
      <c r="G18" s="364" t="s">
        <v>695</v>
      </c>
      <c r="H18" s="365" t="s">
        <v>695</v>
      </c>
      <c r="I18" s="362" t="s">
        <v>695</v>
      </c>
      <c r="J18" s="363" t="s">
        <v>695</v>
      </c>
      <c r="K18" s="364" t="s">
        <v>704</v>
      </c>
      <c r="L18" s="365" t="s">
        <v>701</v>
      </c>
      <c r="M18" s="366" t="s">
        <v>705</v>
      </c>
      <c r="N18" s="361" t="s">
        <v>699</v>
      </c>
      <c r="O18" s="372" t="s">
        <v>695</v>
      </c>
    </row>
    <row r="19" spans="1:15" ht="189" customHeight="1" thickBot="1" x14ac:dyDescent="0.4">
      <c r="A19" s="521"/>
      <c r="B19" s="522"/>
      <c r="C19" s="274" t="s">
        <v>223</v>
      </c>
      <c r="D19" s="275" t="s">
        <v>371</v>
      </c>
      <c r="E19" s="362" t="s">
        <v>695</v>
      </c>
      <c r="F19" s="363" t="s">
        <v>695</v>
      </c>
      <c r="G19" s="364" t="s">
        <v>695</v>
      </c>
      <c r="H19" s="365" t="s">
        <v>695</v>
      </c>
      <c r="I19" s="362" t="s">
        <v>695</v>
      </c>
      <c r="J19" s="363" t="s">
        <v>695</v>
      </c>
      <c r="K19" s="364" t="s">
        <v>718</v>
      </c>
      <c r="L19" s="365" t="s">
        <v>701</v>
      </c>
      <c r="M19" s="366" t="s">
        <v>724</v>
      </c>
      <c r="N19" s="361" t="s">
        <v>699</v>
      </c>
      <c r="O19" s="366" t="s">
        <v>695</v>
      </c>
    </row>
    <row r="20" spans="1:15" ht="189" customHeight="1" thickBot="1" x14ac:dyDescent="0.4">
      <c r="A20" s="523"/>
      <c r="B20" s="524"/>
      <c r="C20" s="276" t="s">
        <v>224</v>
      </c>
      <c r="D20" s="277" t="s">
        <v>371</v>
      </c>
      <c r="E20" s="374" t="s">
        <v>693</v>
      </c>
      <c r="F20" s="374" t="s">
        <v>693</v>
      </c>
      <c r="G20" s="376" t="s">
        <v>693</v>
      </c>
      <c r="H20" s="374" t="s">
        <v>693</v>
      </c>
      <c r="I20" s="374" t="s">
        <v>695</v>
      </c>
      <c r="J20" s="375" t="s">
        <v>695</v>
      </c>
      <c r="K20" s="376" t="s">
        <v>706</v>
      </c>
      <c r="L20" s="377" t="s">
        <v>728</v>
      </c>
      <c r="M20" s="378" t="s">
        <v>727</v>
      </c>
      <c r="N20" s="361" t="s">
        <v>699</v>
      </c>
      <c r="O20" s="378" t="s">
        <v>695</v>
      </c>
    </row>
  </sheetData>
  <sheetProtection algorithmName="SHA-512" hashValue="fS5g8t7j2EkUp34ESe/JYyflzIimNOM/VnJGTdo19bI8q6nnscY4ojqS9MNHMeLDJcbf1vhS6yuxBr9IBDXJBA==" saltValue="PD593MLX0Ujf3P42LQEkyg==" spinCount="100000" sheet="1" objects="1" scenarios="1" formatColumns="0" formatRows="0"/>
  <customSheetViews>
    <customSheetView guid="{13810DCC-AA08-45AA-A2EB-614B3F1533B3}" topLeftCell="A6">
      <selection activeCell="D11" sqref="D11"/>
      <pageMargins left="0.7" right="0.7" top="0.75" bottom="0.75" header="0.3" footer="0.3"/>
      <pageSetup orientation="portrait" horizontalDpi="1200" verticalDpi="1200" r:id="rId1"/>
    </customSheetView>
  </customSheetViews>
  <mergeCells count="15">
    <mergeCell ref="A12:B20"/>
    <mergeCell ref="A9:B11"/>
    <mergeCell ref="E10:F10"/>
    <mergeCell ref="C9:C11"/>
    <mergeCell ref="O9:O11"/>
    <mergeCell ref="E9:F9"/>
    <mergeCell ref="G9:H9"/>
    <mergeCell ref="I9:J9"/>
    <mergeCell ref="K9:L9"/>
    <mergeCell ref="K10:L10"/>
    <mergeCell ref="I10:J10"/>
    <mergeCell ref="G10:H10"/>
    <mergeCell ref="D9:D11"/>
    <mergeCell ref="M9:M11"/>
    <mergeCell ref="N9:N11"/>
  </mergeCells>
  <conditionalFormatting sqref="E13:J13">
    <cfRule type="expression" dxfId="205" priority="71">
      <formula>$D$13="no"</formula>
    </cfRule>
  </conditionalFormatting>
  <conditionalFormatting sqref="E15:O15">
    <cfRule type="expression" dxfId="204" priority="69">
      <formula>$D$15="no"</formula>
    </cfRule>
  </conditionalFormatting>
  <conditionalFormatting sqref="M17 O17 E17:J17">
    <cfRule type="expression" dxfId="203" priority="67">
      <formula>$D$17="no"</formula>
    </cfRule>
  </conditionalFormatting>
  <conditionalFormatting sqref="E18:J18">
    <cfRule type="expression" dxfId="202" priority="66">
      <formula>$D$18="no"</formula>
    </cfRule>
  </conditionalFormatting>
  <conditionalFormatting sqref="E19:J19 O19">
    <cfRule type="expression" dxfId="201" priority="65">
      <formula>$D$19="no"</formula>
    </cfRule>
  </conditionalFormatting>
  <conditionalFormatting sqref="E20:J20 M20 O20">
    <cfRule type="expression" dxfId="200" priority="64">
      <formula>$D$20="no"</formula>
    </cfRule>
  </conditionalFormatting>
  <conditionalFormatting sqref="E12 G12 I12:J12 M12 O12">
    <cfRule type="expression" dxfId="199" priority="63">
      <formula>$D$12="no"</formula>
    </cfRule>
  </conditionalFormatting>
  <conditionalFormatting sqref="M16 O16 E16:J16">
    <cfRule type="expression" dxfId="198" priority="48">
      <formula>$D$16="no"</formula>
    </cfRule>
  </conditionalFormatting>
  <conditionalFormatting sqref="F12">
    <cfRule type="expression" dxfId="197" priority="46">
      <formula>$D$12="no"</formula>
    </cfRule>
  </conditionalFormatting>
  <conditionalFormatting sqref="N20">
    <cfRule type="expression" dxfId="196" priority="14">
      <formula>$D$12="no"</formula>
    </cfRule>
  </conditionalFormatting>
  <conditionalFormatting sqref="H12">
    <cfRule type="expression" dxfId="195" priority="45">
      <formula>$D$12="no"</formula>
    </cfRule>
  </conditionalFormatting>
  <conditionalFormatting sqref="N12">
    <cfRule type="expression" dxfId="194" priority="42">
      <formula>$D$12="no"</formula>
    </cfRule>
  </conditionalFormatting>
  <conditionalFormatting sqref="K13">
    <cfRule type="expression" dxfId="193" priority="41">
      <formula>$D$13="no"</formula>
    </cfRule>
  </conditionalFormatting>
  <conditionalFormatting sqref="L13">
    <cfRule type="expression" dxfId="192" priority="40">
      <formula>$D$13="no"</formula>
    </cfRule>
  </conditionalFormatting>
  <conditionalFormatting sqref="M13">
    <cfRule type="expression" dxfId="191" priority="39">
      <formula>$D$13="no"</formula>
    </cfRule>
  </conditionalFormatting>
  <conditionalFormatting sqref="N13">
    <cfRule type="expression" dxfId="190" priority="38">
      <formula>$D$12="no"</formula>
    </cfRule>
  </conditionalFormatting>
  <conditionalFormatting sqref="O13">
    <cfRule type="expression" dxfId="189" priority="37">
      <formula>$D$12="no"</formula>
    </cfRule>
  </conditionalFormatting>
  <conditionalFormatting sqref="K17">
    <cfRule type="expression" dxfId="188" priority="29">
      <formula>$D$17="no"</formula>
    </cfRule>
  </conditionalFormatting>
  <conditionalFormatting sqref="L17">
    <cfRule type="expression" dxfId="187" priority="28">
      <formula>$D$17="no"</formula>
    </cfRule>
  </conditionalFormatting>
  <conditionalFormatting sqref="N16">
    <cfRule type="expression" dxfId="186" priority="27">
      <formula>$D$12="no"</formula>
    </cfRule>
  </conditionalFormatting>
  <conditionalFormatting sqref="N17">
    <cfRule type="expression" dxfId="185" priority="26">
      <formula>$D$12="no"</formula>
    </cfRule>
  </conditionalFormatting>
  <conditionalFormatting sqref="K18">
    <cfRule type="expression" dxfId="184" priority="25">
      <formula>$D$18="no"</formula>
    </cfRule>
  </conditionalFormatting>
  <conditionalFormatting sqref="L18">
    <cfRule type="expression" dxfId="183" priority="24">
      <formula>$D$18="no"</formula>
    </cfRule>
  </conditionalFormatting>
  <conditionalFormatting sqref="M18">
    <cfRule type="expression" dxfId="182" priority="23">
      <formula>$D$18="no"</formula>
    </cfRule>
  </conditionalFormatting>
  <conditionalFormatting sqref="N18">
    <cfRule type="expression" dxfId="181" priority="22">
      <formula>$D$12="no"</formula>
    </cfRule>
  </conditionalFormatting>
  <conditionalFormatting sqref="O18">
    <cfRule type="expression" dxfId="180" priority="21">
      <formula>$D$17="no"</formula>
    </cfRule>
  </conditionalFormatting>
  <conditionalFormatting sqref="L19">
    <cfRule type="expression" dxfId="179" priority="19">
      <formula>$D$18="no"</formula>
    </cfRule>
  </conditionalFormatting>
  <conditionalFormatting sqref="N19">
    <cfRule type="expression" dxfId="178" priority="17">
      <formula>$D$12="no"</formula>
    </cfRule>
  </conditionalFormatting>
  <conditionalFormatting sqref="K20">
    <cfRule type="expression" dxfId="177" priority="16">
      <formula>$D$20="no"</formula>
    </cfRule>
  </conditionalFormatting>
  <conditionalFormatting sqref="E14:J14">
    <cfRule type="expression" dxfId="176" priority="13">
      <formula>$D$13="no"</formula>
    </cfRule>
  </conditionalFormatting>
  <conditionalFormatting sqref="L14:M14">
    <cfRule type="expression" dxfId="175" priority="12">
      <formula>$D$14="no"</formula>
    </cfRule>
  </conditionalFormatting>
  <conditionalFormatting sqref="K14">
    <cfRule type="expression" dxfId="174" priority="11">
      <formula>$D$14="no"</formula>
    </cfRule>
  </conditionalFormatting>
  <conditionalFormatting sqref="N14">
    <cfRule type="expression" dxfId="173" priority="10">
      <formula>$D$12="no"</formula>
    </cfRule>
  </conditionalFormatting>
  <conditionalFormatting sqref="O14">
    <cfRule type="expression" dxfId="172" priority="9">
      <formula>$D$12="no"</formula>
    </cfRule>
  </conditionalFormatting>
  <conditionalFormatting sqref="K12">
    <cfRule type="expression" dxfId="171" priority="8">
      <formula>$D$12="no"</formula>
    </cfRule>
  </conditionalFormatting>
  <conditionalFormatting sqref="L12">
    <cfRule type="expression" dxfId="170" priority="7">
      <formula>$D$13="no"</formula>
    </cfRule>
  </conditionalFormatting>
  <conditionalFormatting sqref="K19">
    <cfRule type="expression" dxfId="169" priority="5">
      <formula>$D$19="no"</formula>
    </cfRule>
  </conditionalFormatting>
  <conditionalFormatting sqref="M19">
    <cfRule type="expression" dxfId="168" priority="4">
      <formula>$D$19="no"</formula>
    </cfRule>
  </conditionalFormatting>
  <conditionalFormatting sqref="L20">
    <cfRule type="expression" dxfId="167" priority="3">
      <formula>$D$20="no"</formula>
    </cfRule>
  </conditionalFormatting>
  <conditionalFormatting sqref="K16">
    <cfRule type="expression" dxfId="166" priority="2">
      <formula>$D$20="no"</formula>
    </cfRule>
  </conditionalFormatting>
  <conditionalFormatting sqref="L16">
    <cfRule type="expression" dxfId="165" priority="1">
      <formula>$D$20="no"</formula>
    </cfRule>
  </conditionalFormatting>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'Yes or No'!$A:$A</xm:f>
          </x14:formula1>
          <xm:sqref>D12:D20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20"/>
  <sheetViews>
    <sheetView showGridLines="0" zoomScale="80" zoomScaleNormal="80" workbookViewId="0">
      <pane xSplit="3" ySplit="11" topLeftCell="L12" activePane="bottomRight" state="frozen"/>
      <selection pane="topRight"/>
      <selection pane="bottomLeft"/>
      <selection pane="bottomRight" activeCell="O20" sqref="O20"/>
    </sheetView>
  </sheetViews>
  <sheetFormatPr defaultColWidth="8.7265625" defaultRowHeight="14.5" x14ac:dyDescent="0.35"/>
  <cols>
    <col min="1" max="1" width="16.26953125" style="64" customWidth="1"/>
    <col min="2" max="2" width="25.7265625" style="64" customWidth="1"/>
    <col min="3" max="3" width="22.7265625" style="64" customWidth="1"/>
    <col min="4" max="4" width="24.7265625" style="268" customWidth="1"/>
    <col min="5" max="12" width="74.26953125" style="64" customWidth="1"/>
    <col min="13" max="15" width="51.26953125" style="64" customWidth="1"/>
    <col min="16" max="16384" width="8.7265625" style="64"/>
  </cols>
  <sheetData>
    <row r="1" spans="1:15" ht="18.75" customHeight="1" x14ac:dyDescent="0.45">
      <c r="A1" s="63" t="str">
        <f>'Cover and Instructions'!A1</f>
        <v>Georgia Families MHPAEA Parity</v>
      </c>
      <c r="E1" s="65" t="s">
        <v>571</v>
      </c>
    </row>
    <row r="2" spans="1:15" ht="26" x14ac:dyDescent="0.6">
      <c r="A2" s="66" t="s">
        <v>16</v>
      </c>
    </row>
    <row r="3" spans="1:15" ht="21" x14ac:dyDescent="0.5">
      <c r="A3" s="68" t="s">
        <v>183</v>
      </c>
    </row>
    <row r="4" spans="1:15" x14ac:dyDescent="0.35">
      <c r="D4" s="245"/>
    </row>
    <row r="5" spans="1:15" x14ac:dyDescent="0.35">
      <c r="A5" s="70" t="s">
        <v>0</v>
      </c>
      <c r="B5" s="71" t="str">
        <f>'Cover and Instructions'!D4</f>
        <v>Amerigroup Community Care</v>
      </c>
      <c r="C5" s="71"/>
    </row>
    <row r="6" spans="1:15" x14ac:dyDescent="0.35">
      <c r="A6" s="70" t="s">
        <v>514</v>
      </c>
      <c r="B6" s="71" t="str">
        <f>'Cover and Instructions'!D5</f>
        <v>Title XIX Foster Care and Adoption Assistance</v>
      </c>
      <c r="C6" s="71"/>
    </row>
    <row r="7" spans="1:15" x14ac:dyDescent="0.35">
      <c r="A7" s="70" t="s">
        <v>210</v>
      </c>
      <c r="B7" s="278" t="s">
        <v>209</v>
      </c>
      <c r="D7" s="245"/>
    </row>
    <row r="8" spans="1:15" ht="15" thickBot="1" x14ac:dyDescent="0.4">
      <c r="D8" s="245"/>
    </row>
    <row r="9" spans="1:15" ht="44.25" customHeight="1" thickBot="1" x14ac:dyDescent="0.4">
      <c r="A9" s="525" t="s">
        <v>280</v>
      </c>
      <c r="B9" s="526"/>
      <c r="C9" s="533" t="s">
        <v>251</v>
      </c>
      <c r="D9" s="541" t="s">
        <v>407</v>
      </c>
      <c r="E9" s="544" t="s">
        <v>343</v>
      </c>
      <c r="F9" s="544"/>
      <c r="G9" s="539" t="s">
        <v>344</v>
      </c>
      <c r="H9" s="540"/>
      <c r="I9" s="539" t="s">
        <v>345</v>
      </c>
      <c r="J9" s="540"/>
      <c r="K9" s="539" t="s">
        <v>443</v>
      </c>
      <c r="L9" s="540"/>
      <c r="M9" s="536" t="s">
        <v>184</v>
      </c>
      <c r="N9" s="536" t="s">
        <v>503</v>
      </c>
      <c r="O9" s="536" t="s">
        <v>446</v>
      </c>
    </row>
    <row r="10" spans="1:15" ht="28.5" customHeight="1" x14ac:dyDescent="0.35">
      <c r="A10" s="527"/>
      <c r="B10" s="528"/>
      <c r="C10" s="534"/>
      <c r="D10" s="542"/>
      <c r="E10" s="545" t="s">
        <v>211</v>
      </c>
      <c r="F10" s="545"/>
      <c r="G10" s="531" t="s">
        <v>211</v>
      </c>
      <c r="H10" s="532"/>
      <c r="I10" s="531" t="s">
        <v>211</v>
      </c>
      <c r="J10" s="532"/>
      <c r="K10" s="531" t="s">
        <v>211</v>
      </c>
      <c r="L10" s="532"/>
      <c r="M10" s="537"/>
      <c r="N10" s="537"/>
      <c r="O10" s="537"/>
    </row>
    <row r="11" spans="1:15" ht="28.5" customHeight="1" thickBot="1" x14ac:dyDescent="0.4">
      <c r="A11" s="529"/>
      <c r="B11" s="530"/>
      <c r="C11" s="535"/>
      <c r="D11" s="543"/>
      <c r="E11" s="279" t="s">
        <v>202</v>
      </c>
      <c r="F11" s="280" t="s">
        <v>203</v>
      </c>
      <c r="G11" s="279" t="s">
        <v>202</v>
      </c>
      <c r="H11" s="281" t="s">
        <v>203</v>
      </c>
      <c r="I11" s="279" t="s">
        <v>202</v>
      </c>
      <c r="J11" s="281" t="s">
        <v>203</v>
      </c>
      <c r="K11" s="279" t="s">
        <v>202</v>
      </c>
      <c r="L11" s="281" t="s">
        <v>203</v>
      </c>
      <c r="M11" s="538"/>
      <c r="N11" s="538"/>
      <c r="O11" s="538"/>
    </row>
    <row r="12" spans="1:15" ht="223.5" customHeight="1" x14ac:dyDescent="0.35">
      <c r="A12" s="519" t="s">
        <v>451</v>
      </c>
      <c r="B12" s="520"/>
      <c r="C12" s="274" t="s">
        <v>227</v>
      </c>
      <c r="D12" s="273" t="s">
        <v>371</v>
      </c>
      <c r="E12" s="379" t="s">
        <v>694</v>
      </c>
      <c r="F12" s="380" t="s">
        <v>707</v>
      </c>
      <c r="G12" s="381" t="s">
        <v>695</v>
      </c>
      <c r="H12" s="382" t="s">
        <v>695</v>
      </c>
      <c r="I12" s="379" t="s">
        <v>694</v>
      </c>
      <c r="J12" s="380" t="s">
        <v>707</v>
      </c>
      <c r="K12" s="383" t="s">
        <v>733</v>
      </c>
      <c r="L12" s="382" t="s">
        <v>701</v>
      </c>
      <c r="M12" s="360" t="s">
        <v>734</v>
      </c>
      <c r="N12" s="361" t="s">
        <v>699</v>
      </c>
      <c r="O12" s="384" t="s">
        <v>695</v>
      </c>
    </row>
    <row r="13" spans="1:15" ht="223.5" customHeight="1" x14ac:dyDescent="0.35">
      <c r="A13" s="521"/>
      <c r="B13" s="522"/>
      <c r="C13" s="274" t="s">
        <v>229</v>
      </c>
      <c r="D13" s="282" t="s">
        <v>372</v>
      </c>
      <c r="E13" s="385"/>
      <c r="F13" s="386"/>
      <c r="G13" s="387"/>
      <c r="H13" s="388"/>
      <c r="I13" s="385"/>
      <c r="J13" s="386"/>
      <c r="K13" s="387"/>
      <c r="L13" s="388"/>
      <c r="M13" s="389"/>
      <c r="N13" s="390"/>
      <c r="O13" s="366"/>
    </row>
    <row r="14" spans="1:15" ht="223.5" customHeight="1" x14ac:dyDescent="0.35">
      <c r="A14" s="521"/>
      <c r="B14" s="522"/>
      <c r="C14" s="274" t="s">
        <v>230</v>
      </c>
      <c r="D14" s="282" t="s">
        <v>372</v>
      </c>
      <c r="E14" s="385"/>
      <c r="F14" s="386"/>
      <c r="G14" s="387"/>
      <c r="H14" s="388"/>
      <c r="I14" s="385"/>
      <c r="J14" s="386"/>
      <c r="K14" s="387"/>
      <c r="L14" s="388"/>
      <c r="M14" s="389"/>
      <c r="N14" s="390"/>
      <c r="O14" s="366"/>
    </row>
    <row r="15" spans="1:15" ht="223.5" customHeight="1" thickBot="1" x14ac:dyDescent="0.4">
      <c r="A15" s="521"/>
      <c r="B15" s="522"/>
      <c r="C15" s="274" t="s">
        <v>231</v>
      </c>
      <c r="D15" s="282" t="s">
        <v>372</v>
      </c>
      <c r="E15" s="385"/>
      <c r="F15" s="386"/>
      <c r="G15" s="387"/>
      <c r="H15" s="388"/>
      <c r="I15" s="385"/>
      <c r="J15" s="386"/>
      <c r="K15" s="387"/>
      <c r="L15" s="388"/>
      <c r="M15" s="389"/>
      <c r="N15" s="390"/>
      <c r="O15" s="366"/>
    </row>
    <row r="16" spans="1:15" ht="223.5" customHeight="1" thickBot="1" x14ac:dyDescent="0.4">
      <c r="A16" s="521"/>
      <c r="B16" s="522"/>
      <c r="C16" s="274" t="s">
        <v>232</v>
      </c>
      <c r="D16" s="282" t="s">
        <v>371</v>
      </c>
      <c r="E16" s="368" t="s">
        <v>697</v>
      </c>
      <c r="F16" s="368" t="s">
        <v>697</v>
      </c>
      <c r="G16" s="370" t="s">
        <v>695</v>
      </c>
      <c r="H16" s="371" t="s">
        <v>695</v>
      </c>
      <c r="I16" s="368" t="s">
        <v>697</v>
      </c>
      <c r="J16" s="368" t="s">
        <v>697</v>
      </c>
      <c r="K16" s="370" t="s">
        <v>695</v>
      </c>
      <c r="L16" s="371" t="s">
        <v>695</v>
      </c>
      <c r="M16" s="391" t="s">
        <v>696</v>
      </c>
      <c r="N16" s="361" t="s">
        <v>699</v>
      </c>
      <c r="O16" s="372" t="s">
        <v>695</v>
      </c>
    </row>
    <row r="17" spans="1:15" ht="223.5" customHeight="1" thickBot="1" x14ac:dyDescent="0.4">
      <c r="A17" s="521"/>
      <c r="B17" s="522"/>
      <c r="C17" s="274" t="s">
        <v>233</v>
      </c>
      <c r="D17" s="282" t="s">
        <v>371</v>
      </c>
      <c r="E17" s="368" t="s">
        <v>697</v>
      </c>
      <c r="F17" s="368" t="s">
        <v>697</v>
      </c>
      <c r="G17" s="370" t="s">
        <v>695</v>
      </c>
      <c r="H17" s="371"/>
      <c r="I17" s="368" t="s">
        <v>697</v>
      </c>
      <c r="J17" s="368" t="s">
        <v>697</v>
      </c>
      <c r="K17" s="370" t="s">
        <v>695</v>
      </c>
      <c r="L17" s="371" t="s">
        <v>695</v>
      </c>
      <c r="M17" s="391" t="s">
        <v>696</v>
      </c>
      <c r="N17" s="361" t="s">
        <v>699</v>
      </c>
      <c r="O17" s="372" t="s">
        <v>695</v>
      </c>
    </row>
    <row r="18" spans="1:15" ht="223.5" customHeight="1" x14ac:dyDescent="0.35">
      <c r="A18" s="521"/>
      <c r="B18" s="522"/>
      <c r="C18" s="274" t="s">
        <v>234</v>
      </c>
      <c r="D18" s="282" t="s">
        <v>371</v>
      </c>
      <c r="E18" s="381" t="s">
        <v>695</v>
      </c>
      <c r="F18" s="381" t="s">
        <v>695</v>
      </c>
      <c r="G18" s="381" t="s">
        <v>695</v>
      </c>
      <c r="H18" s="381" t="s">
        <v>695</v>
      </c>
      <c r="I18" s="381" t="s">
        <v>695</v>
      </c>
      <c r="J18" s="381" t="s">
        <v>695</v>
      </c>
      <c r="K18" s="370" t="s">
        <v>735</v>
      </c>
      <c r="L18" s="371" t="s">
        <v>701</v>
      </c>
      <c r="M18" s="391" t="s">
        <v>736</v>
      </c>
      <c r="N18" s="361" t="s">
        <v>699</v>
      </c>
      <c r="O18" s="372" t="s">
        <v>695</v>
      </c>
    </row>
    <row r="19" spans="1:15" ht="223.5" customHeight="1" thickBot="1" x14ac:dyDescent="0.4">
      <c r="A19" s="521"/>
      <c r="B19" s="522"/>
      <c r="C19" s="274" t="s">
        <v>235</v>
      </c>
      <c r="D19" s="282" t="s">
        <v>372</v>
      </c>
      <c r="E19" s="385"/>
      <c r="F19" s="386"/>
      <c r="G19" s="387"/>
      <c r="H19" s="388"/>
      <c r="I19" s="385"/>
      <c r="J19" s="386"/>
      <c r="K19" s="387"/>
      <c r="L19" s="388"/>
      <c r="M19" s="389"/>
      <c r="N19" s="390"/>
      <c r="O19" s="366"/>
    </row>
    <row r="20" spans="1:15" ht="223.5" customHeight="1" thickBot="1" x14ac:dyDescent="0.4">
      <c r="A20" s="523"/>
      <c r="B20" s="524"/>
      <c r="C20" s="276" t="s">
        <v>236</v>
      </c>
      <c r="D20" s="283" t="s">
        <v>371</v>
      </c>
      <c r="E20" s="381" t="s">
        <v>695</v>
      </c>
      <c r="F20" s="381" t="s">
        <v>695</v>
      </c>
      <c r="G20" s="376" t="s">
        <v>695</v>
      </c>
      <c r="H20" s="377" t="s">
        <v>695</v>
      </c>
      <c r="I20" s="374" t="s">
        <v>695</v>
      </c>
      <c r="J20" s="375" t="s">
        <v>695</v>
      </c>
      <c r="K20" s="376" t="s">
        <v>735</v>
      </c>
      <c r="L20" s="377" t="s">
        <v>701</v>
      </c>
      <c r="M20" s="391" t="s">
        <v>736</v>
      </c>
      <c r="N20" s="361" t="s">
        <v>699</v>
      </c>
      <c r="O20" s="372" t="s">
        <v>695</v>
      </c>
    </row>
  </sheetData>
  <sheetProtection algorithmName="SHA-512" hashValue="1MtgzUlUmqIg2mDL+1o8K0hUXD7plYaw0MkiWslbwy8s8u/XFI3d+TiK34lzP/xBEN2G5AzJ3gSq6BWqp8rf2g==" saltValue="V4SiTkecWubMiOeaNBT+Dg==" spinCount="100000" sheet="1" objects="1" scenarios="1" formatColumns="0" formatRows="0"/>
  <customSheetViews>
    <customSheetView guid="{13810DCC-AA08-45AA-A2EB-614B3F1533B3}" topLeftCell="A3">
      <selection activeCell="D12" sqref="D12"/>
      <pageMargins left="0.7" right="0.7" top="0.75" bottom="0.75" header="0.3" footer="0.3"/>
    </customSheetView>
  </customSheetViews>
  <mergeCells count="15">
    <mergeCell ref="A12:B20"/>
    <mergeCell ref="G9:H9"/>
    <mergeCell ref="D9:D11"/>
    <mergeCell ref="I9:J9"/>
    <mergeCell ref="K9:L9"/>
    <mergeCell ref="E10:F10"/>
    <mergeCell ref="G10:H10"/>
    <mergeCell ref="I10:J10"/>
    <mergeCell ref="K10:L10"/>
    <mergeCell ref="O9:O11"/>
    <mergeCell ref="A9:B11"/>
    <mergeCell ref="C9:C11"/>
    <mergeCell ref="E9:F9"/>
    <mergeCell ref="M9:M11"/>
    <mergeCell ref="N9:N11"/>
  </mergeCells>
  <conditionalFormatting sqref="E13:O13">
    <cfRule type="expression" dxfId="164" priority="50">
      <formula>$D$13="no"</formula>
    </cfRule>
  </conditionalFormatting>
  <conditionalFormatting sqref="E14:O14">
    <cfRule type="expression" dxfId="163" priority="49">
      <formula>$D$14="no"</formula>
    </cfRule>
  </conditionalFormatting>
  <conditionalFormatting sqref="E15:O15">
    <cfRule type="expression" dxfId="162" priority="48">
      <formula>$D$15="no"</formula>
    </cfRule>
  </conditionalFormatting>
  <conditionalFormatting sqref="E17:M17">
    <cfRule type="expression" dxfId="161" priority="46">
      <formula>$D$17="no"</formula>
    </cfRule>
  </conditionalFormatting>
  <conditionalFormatting sqref="E19:O19">
    <cfRule type="expression" dxfId="160" priority="44">
      <formula>$D$19="no"</formula>
    </cfRule>
  </conditionalFormatting>
  <conditionalFormatting sqref="G20:J20">
    <cfRule type="expression" dxfId="159" priority="43">
      <formula>$D$20="no"</formula>
    </cfRule>
  </conditionalFormatting>
  <conditionalFormatting sqref="E12 G12:H12 L12:M12 O12">
    <cfRule type="expression" dxfId="158" priority="31">
      <formula>$D$12="no"</formula>
    </cfRule>
  </conditionalFormatting>
  <conditionalFormatting sqref="E16:H16 K16:M16 O16">
    <cfRule type="expression" dxfId="157" priority="29">
      <formula>$D$16="no"</formula>
    </cfRule>
  </conditionalFormatting>
  <conditionalFormatting sqref="F12">
    <cfRule type="expression" dxfId="156" priority="28">
      <formula>$D$12="no"</formula>
    </cfRule>
  </conditionalFormatting>
  <conditionalFormatting sqref="I12">
    <cfRule type="expression" dxfId="155" priority="27">
      <formula>$D$12="no"</formula>
    </cfRule>
  </conditionalFormatting>
  <conditionalFormatting sqref="J12">
    <cfRule type="expression" dxfId="154" priority="26">
      <formula>$D$12="no"</formula>
    </cfRule>
  </conditionalFormatting>
  <conditionalFormatting sqref="N12">
    <cfRule type="expression" dxfId="153" priority="25">
      <formula>$D$12="no"</formula>
    </cfRule>
  </conditionalFormatting>
  <conditionalFormatting sqref="I16">
    <cfRule type="expression" dxfId="152" priority="24">
      <formula>$D$16="no"</formula>
    </cfRule>
  </conditionalFormatting>
  <conditionalFormatting sqref="J16">
    <cfRule type="expression" dxfId="151" priority="23">
      <formula>$D$16="no"</formula>
    </cfRule>
  </conditionalFormatting>
  <conditionalFormatting sqref="N16">
    <cfRule type="expression" dxfId="150" priority="22">
      <formula>$D$12="no"</formula>
    </cfRule>
  </conditionalFormatting>
  <conditionalFormatting sqref="N17">
    <cfRule type="expression" dxfId="149" priority="21">
      <formula>$D$12="no"</formula>
    </cfRule>
  </conditionalFormatting>
  <conditionalFormatting sqref="O17">
    <cfRule type="expression" dxfId="148" priority="20">
      <formula>$D$16="no"</formula>
    </cfRule>
  </conditionalFormatting>
  <conditionalFormatting sqref="K12">
    <cfRule type="expression" dxfId="147" priority="19">
      <formula>$D$12="no"</formula>
    </cfRule>
  </conditionalFormatting>
  <conditionalFormatting sqref="E18">
    <cfRule type="expression" dxfId="146" priority="18">
      <formula>$D$12="no"</formula>
    </cfRule>
  </conditionalFormatting>
  <conditionalFormatting sqref="F18">
    <cfRule type="expression" dxfId="145" priority="17">
      <formula>$D$12="no"</formula>
    </cfRule>
  </conditionalFormatting>
  <conditionalFormatting sqref="G18">
    <cfRule type="expression" dxfId="144" priority="16">
      <formula>$D$12="no"</formula>
    </cfRule>
  </conditionalFormatting>
  <conditionalFormatting sqref="H18">
    <cfRule type="expression" dxfId="143" priority="15">
      <formula>$D$12="no"</formula>
    </cfRule>
  </conditionalFormatting>
  <conditionalFormatting sqref="I18">
    <cfRule type="expression" dxfId="142" priority="14">
      <formula>$D$12="no"</formula>
    </cfRule>
  </conditionalFormatting>
  <conditionalFormatting sqref="J18">
    <cfRule type="expression" dxfId="141" priority="13">
      <formula>$D$12="no"</formula>
    </cfRule>
  </conditionalFormatting>
  <conditionalFormatting sqref="K18">
    <cfRule type="expression" dxfId="140" priority="12">
      <formula>$D$18="no"</formula>
    </cfRule>
  </conditionalFormatting>
  <conditionalFormatting sqref="L18">
    <cfRule type="expression" dxfId="139" priority="11">
      <formula>$D$18="no"</formula>
    </cfRule>
  </conditionalFormatting>
  <conditionalFormatting sqref="M18">
    <cfRule type="expression" dxfId="138" priority="10">
      <formula>$D$18="no"</formula>
    </cfRule>
  </conditionalFormatting>
  <conditionalFormatting sqref="E20">
    <cfRule type="expression" dxfId="137" priority="9">
      <formula>$D$12="no"</formula>
    </cfRule>
  </conditionalFormatting>
  <conditionalFormatting sqref="F20">
    <cfRule type="expression" dxfId="136" priority="8">
      <formula>$D$12="no"</formula>
    </cfRule>
  </conditionalFormatting>
  <conditionalFormatting sqref="K20">
    <cfRule type="expression" dxfId="135" priority="7">
      <formula>$D$20="no"</formula>
    </cfRule>
  </conditionalFormatting>
  <conditionalFormatting sqref="L20">
    <cfRule type="expression" dxfId="134" priority="6">
      <formula>$D$20="no"</formula>
    </cfRule>
  </conditionalFormatting>
  <conditionalFormatting sqref="M20">
    <cfRule type="expression" dxfId="133" priority="5">
      <formula>$D$18="no"</formula>
    </cfRule>
  </conditionalFormatting>
  <conditionalFormatting sqref="N18">
    <cfRule type="expression" dxfId="132" priority="4">
      <formula>$D$12="no"</formula>
    </cfRule>
  </conditionalFormatting>
  <conditionalFormatting sqref="N20">
    <cfRule type="expression" dxfId="131" priority="3">
      <formula>$D$12="no"</formula>
    </cfRule>
  </conditionalFormatting>
  <conditionalFormatting sqref="O18">
    <cfRule type="expression" dxfId="130" priority="2">
      <formula>$D$16="no"</formula>
    </cfRule>
  </conditionalFormatting>
  <conditionalFormatting sqref="O20">
    <cfRule type="expression" dxfId="129" priority="1">
      <formula>$D$16="no"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'Yes or No'!$A:$A</xm:f>
          </x14:formula1>
          <xm:sqref>D12:D20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20"/>
  <sheetViews>
    <sheetView showGridLines="0" zoomScale="80" zoomScaleNormal="80" workbookViewId="0">
      <pane xSplit="3" ySplit="11" topLeftCell="K12" activePane="bottomRight" state="frozen"/>
      <selection pane="topRight"/>
      <selection pane="bottomLeft"/>
      <selection pane="bottomRight" activeCell="O20" sqref="O20"/>
    </sheetView>
  </sheetViews>
  <sheetFormatPr defaultColWidth="8.7265625" defaultRowHeight="14.5" x14ac:dyDescent="0.35"/>
  <cols>
    <col min="1" max="1" width="16" style="64" customWidth="1"/>
    <col min="2" max="2" width="25.7265625" style="64" customWidth="1"/>
    <col min="3" max="3" width="22.7265625" style="64" customWidth="1"/>
    <col min="4" max="4" width="23.54296875" style="268" customWidth="1"/>
    <col min="5" max="12" width="66.26953125" style="64" customWidth="1"/>
    <col min="13" max="14" width="51.26953125" style="64" customWidth="1"/>
    <col min="15" max="15" width="56" style="64" customWidth="1"/>
    <col min="16" max="16384" width="8.7265625" style="64"/>
  </cols>
  <sheetData>
    <row r="1" spans="1:15" ht="18.75" customHeight="1" x14ac:dyDescent="0.45">
      <c r="A1" s="63" t="str">
        <f>'Cover and Instructions'!A1</f>
        <v>Georgia Families MHPAEA Parity</v>
      </c>
      <c r="E1" s="65" t="s">
        <v>571</v>
      </c>
    </row>
    <row r="2" spans="1:15" ht="26" x14ac:dyDescent="0.6">
      <c r="A2" s="66" t="s">
        <v>16</v>
      </c>
    </row>
    <row r="3" spans="1:15" ht="18.75" customHeight="1" x14ac:dyDescent="0.5">
      <c r="A3" s="68" t="s">
        <v>183</v>
      </c>
    </row>
    <row r="4" spans="1:15" x14ac:dyDescent="0.35">
      <c r="D4" s="245"/>
    </row>
    <row r="5" spans="1:15" x14ac:dyDescent="0.35">
      <c r="A5" s="70" t="s">
        <v>0</v>
      </c>
      <c r="B5" s="71" t="str">
        <f>'Cover and Instructions'!D4</f>
        <v>Amerigroup Community Care</v>
      </c>
      <c r="C5" s="71"/>
    </row>
    <row r="6" spans="1:15" x14ac:dyDescent="0.35">
      <c r="A6" s="70" t="s">
        <v>514</v>
      </c>
      <c r="B6" s="71" t="str">
        <f>'Cover and Instructions'!D5</f>
        <v>Title XIX Foster Care and Adoption Assistance</v>
      </c>
      <c r="C6" s="71"/>
    </row>
    <row r="7" spans="1:15" x14ac:dyDescent="0.35">
      <c r="A7" s="70" t="s">
        <v>237</v>
      </c>
      <c r="B7" s="278" t="s">
        <v>238</v>
      </c>
      <c r="D7" s="245"/>
    </row>
    <row r="8" spans="1:15" ht="15" thickBot="1" x14ac:dyDescent="0.4">
      <c r="D8" s="245"/>
    </row>
    <row r="9" spans="1:15" ht="42" customHeight="1" thickBot="1" x14ac:dyDescent="0.4">
      <c r="A9" s="525" t="s">
        <v>280</v>
      </c>
      <c r="B9" s="526"/>
      <c r="C9" s="533" t="s">
        <v>239</v>
      </c>
      <c r="D9" s="541" t="s">
        <v>407</v>
      </c>
      <c r="E9" s="539" t="s">
        <v>343</v>
      </c>
      <c r="F9" s="540"/>
      <c r="G9" s="539" t="s">
        <v>344</v>
      </c>
      <c r="H9" s="540"/>
      <c r="I9" s="539" t="s">
        <v>345</v>
      </c>
      <c r="J9" s="540"/>
      <c r="K9" s="539" t="s">
        <v>443</v>
      </c>
      <c r="L9" s="540"/>
      <c r="M9" s="536" t="s">
        <v>184</v>
      </c>
      <c r="N9" s="536" t="s">
        <v>503</v>
      </c>
      <c r="O9" s="536" t="s">
        <v>475</v>
      </c>
    </row>
    <row r="10" spans="1:15" ht="26.25" customHeight="1" x14ac:dyDescent="0.35">
      <c r="A10" s="527"/>
      <c r="B10" s="528"/>
      <c r="C10" s="534"/>
      <c r="D10" s="542"/>
      <c r="E10" s="531" t="s">
        <v>211</v>
      </c>
      <c r="F10" s="532"/>
      <c r="G10" s="531" t="s">
        <v>211</v>
      </c>
      <c r="H10" s="532"/>
      <c r="I10" s="531" t="s">
        <v>211</v>
      </c>
      <c r="J10" s="532"/>
      <c r="K10" s="531" t="s">
        <v>211</v>
      </c>
      <c r="L10" s="532"/>
      <c r="M10" s="537"/>
      <c r="N10" s="537"/>
      <c r="O10" s="537"/>
    </row>
    <row r="11" spans="1:15" ht="51" customHeight="1" thickBot="1" x14ac:dyDescent="0.4">
      <c r="A11" s="529"/>
      <c r="B11" s="530"/>
      <c r="C11" s="535"/>
      <c r="D11" s="543"/>
      <c r="E11" s="270" t="s">
        <v>202</v>
      </c>
      <c r="F11" s="271" t="s">
        <v>203</v>
      </c>
      <c r="G11" s="270" t="s">
        <v>202</v>
      </c>
      <c r="H11" s="271" t="s">
        <v>203</v>
      </c>
      <c r="I11" s="270" t="s">
        <v>202</v>
      </c>
      <c r="J11" s="271" t="s">
        <v>203</v>
      </c>
      <c r="K11" s="270" t="s">
        <v>202</v>
      </c>
      <c r="L11" s="271" t="s">
        <v>203</v>
      </c>
      <c r="M11" s="538"/>
      <c r="N11" s="538"/>
      <c r="O11" s="538"/>
    </row>
    <row r="12" spans="1:15" ht="213" customHeight="1" x14ac:dyDescent="0.35">
      <c r="A12" s="519" t="s">
        <v>448</v>
      </c>
      <c r="B12" s="520"/>
      <c r="C12" s="284" t="s">
        <v>260</v>
      </c>
      <c r="D12" s="285" t="s">
        <v>371</v>
      </c>
      <c r="E12" s="393" t="s">
        <v>708</v>
      </c>
      <c r="F12" s="394" t="s">
        <v>709</v>
      </c>
      <c r="G12" s="395" t="s">
        <v>710</v>
      </c>
      <c r="H12" s="394" t="s">
        <v>709</v>
      </c>
      <c r="I12" s="395" t="s">
        <v>711</v>
      </c>
      <c r="J12" s="395" t="s">
        <v>711</v>
      </c>
      <c r="K12" s="395" t="s">
        <v>737</v>
      </c>
      <c r="L12" s="396" t="s">
        <v>701</v>
      </c>
      <c r="M12" s="394" t="s">
        <v>738</v>
      </c>
      <c r="N12" s="361" t="s">
        <v>699</v>
      </c>
      <c r="O12" s="397" t="s">
        <v>695</v>
      </c>
    </row>
    <row r="13" spans="1:15" ht="213" customHeight="1" x14ac:dyDescent="0.35">
      <c r="A13" s="521"/>
      <c r="B13" s="522"/>
      <c r="C13" s="274" t="s">
        <v>240</v>
      </c>
      <c r="D13" s="286" t="s">
        <v>372</v>
      </c>
      <c r="E13" s="385"/>
      <c r="F13" s="386"/>
      <c r="G13" s="387"/>
      <c r="H13" s="388"/>
      <c r="I13" s="385"/>
      <c r="J13" s="386"/>
      <c r="K13" s="387"/>
      <c r="L13" s="388"/>
      <c r="M13" s="389"/>
      <c r="N13" s="390"/>
      <c r="O13" s="366"/>
    </row>
    <row r="14" spans="1:15" ht="213" customHeight="1" x14ac:dyDescent="0.35">
      <c r="A14" s="521"/>
      <c r="B14" s="522"/>
      <c r="C14" s="274" t="s">
        <v>241</v>
      </c>
      <c r="D14" s="286" t="s">
        <v>372</v>
      </c>
      <c r="E14" s="385"/>
      <c r="F14" s="386"/>
      <c r="G14" s="387"/>
      <c r="H14" s="388"/>
      <c r="I14" s="385"/>
      <c r="J14" s="386"/>
      <c r="K14" s="387"/>
      <c r="L14" s="388"/>
      <c r="M14" s="389"/>
      <c r="N14" s="390"/>
      <c r="O14" s="366"/>
    </row>
    <row r="15" spans="1:15" ht="213" customHeight="1" thickBot="1" x14ac:dyDescent="0.4">
      <c r="A15" s="521"/>
      <c r="B15" s="522"/>
      <c r="C15" s="274" t="s">
        <v>242</v>
      </c>
      <c r="D15" s="286" t="s">
        <v>372</v>
      </c>
      <c r="E15" s="385"/>
      <c r="F15" s="386"/>
      <c r="G15" s="387"/>
      <c r="H15" s="388"/>
      <c r="I15" s="385"/>
      <c r="J15" s="386"/>
      <c r="K15" s="387"/>
      <c r="L15" s="388"/>
      <c r="M15" s="389"/>
      <c r="N15" s="390"/>
      <c r="O15" s="366"/>
    </row>
    <row r="16" spans="1:15" ht="213" customHeight="1" thickBot="1" x14ac:dyDescent="0.4">
      <c r="A16" s="521"/>
      <c r="B16" s="522"/>
      <c r="C16" s="274" t="s">
        <v>243</v>
      </c>
      <c r="D16" s="286" t="s">
        <v>371</v>
      </c>
      <c r="E16" s="368" t="s">
        <v>691</v>
      </c>
      <c r="F16" s="368" t="s">
        <v>691</v>
      </c>
      <c r="G16" s="368" t="s">
        <v>691</v>
      </c>
      <c r="H16" s="368" t="s">
        <v>691</v>
      </c>
      <c r="I16" s="368" t="s">
        <v>691</v>
      </c>
      <c r="J16" s="368" t="s">
        <v>691</v>
      </c>
      <c r="K16" s="370" t="s">
        <v>695</v>
      </c>
      <c r="L16" s="371" t="s">
        <v>695</v>
      </c>
      <c r="M16" s="372" t="s">
        <v>692</v>
      </c>
      <c r="N16" s="361" t="s">
        <v>699</v>
      </c>
      <c r="O16" s="397" t="s">
        <v>695</v>
      </c>
    </row>
    <row r="17" spans="1:15" ht="213" customHeight="1" x14ac:dyDescent="0.35">
      <c r="A17" s="521"/>
      <c r="B17" s="522"/>
      <c r="C17" s="274" t="s">
        <v>244</v>
      </c>
      <c r="D17" s="286" t="s">
        <v>371</v>
      </c>
      <c r="E17" s="368" t="s">
        <v>691</v>
      </c>
      <c r="F17" s="368" t="s">
        <v>691</v>
      </c>
      <c r="G17" s="368" t="s">
        <v>691</v>
      </c>
      <c r="H17" s="368" t="s">
        <v>691</v>
      </c>
      <c r="I17" s="368" t="s">
        <v>691</v>
      </c>
      <c r="J17" s="368" t="s">
        <v>691</v>
      </c>
      <c r="K17" s="370" t="s">
        <v>695</v>
      </c>
      <c r="L17" s="371" t="s">
        <v>695</v>
      </c>
      <c r="M17" s="372" t="s">
        <v>692</v>
      </c>
      <c r="N17" s="361" t="s">
        <v>699</v>
      </c>
      <c r="O17" s="397" t="s">
        <v>695</v>
      </c>
    </row>
    <row r="18" spans="1:15" ht="213" customHeight="1" thickBot="1" x14ac:dyDescent="0.4">
      <c r="A18" s="521"/>
      <c r="B18" s="522"/>
      <c r="C18" s="274" t="s">
        <v>234</v>
      </c>
      <c r="D18" s="286" t="s">
        <v>372</v>
      </c>
      <c r="E18" s="385"/>
      <c r="F18" s="386"/>
      <c r="G18" s="387"/>
      <c r="H18" s="388"/>
      <c r="I18" s="385"/>
      <c r="J18" s="386"/>
      <c r="K18" s="387"/>
      <c r="L18" s="388"/>
      <c r="M18" s="389"/>
      <c r="N18" s="390"/>
      <c r="O18" s="366"/>
    </row>
    <row r="19" spans="1:15" ht="213" customHeight="1" thickBot="1" x14ac:dyDescent="0.4">
      <c r="A19" s="521"/>
      <c r="B19" s="522"/>
      <c r="C19" s="274" t="s">
        <v>245</v>
      </c>
      <c r="D19" s="286" t="s">
        <v>371</v>
      </c>
      <c r="E19" s="368" t="s">
        <v>695</v>
      </c>
      <c r="F19" s="368" t="s">
        <v>695</v>
      </c>
      <c r="G19" s="368" t="s">
        <v>695</v>
      </c>
      <c r="H19" s="368" t="s">
        <v>695</v>
      </c>
      <c r="I19" s="368" t="s">
        <v>695</v>
      </c>
      <c r="J19" s="368" t="s">
        <v>695</v>
      </c>
      <c r="K19" s="370" t="s">
        <v>739</v>
      </c>
      <c r="L19" s="371" t="s">
        <v>701</v>
      </c>
      <c r="M19" s="372" t="s">
        <v>736</v>
      </c>
      <c r="N19" s="361" t="s">
        <v>699</v>
      </c>
      <c r="O19" s="397" t="s">
        <v>695</v>
      </c>
    </row>
    <row r="20" spans="1:15" ht="213" customHeight="1" thickBot="1" x14ac:dyDescent="0.4">
      <c r="A20" s="523"/>
      <c r="B20" s="524"/>
      <c r="C20" s="276" t="s">
        <v>246</v>
      </c>
      <c r="D20" s="287" t="s">
        <v>371</v>
      </c>
      <c r="E20" s="368" t="s">
        <v>695</v>
      </c>
      <c r="F20" s="368" t="s">
        <v>695</v>
      </c>
      <c r="G20" s="368" t="s">
        <v>695</v>
      </c>
      <c r="H20" s="368" t="s">
        <v>695</v>
      </c>
      <c r="I20" s="368" t="s">
        <v>695</v>
      </c>
      <c r="J20" s="368" t="s">
        <v>695</v>
      </c>
      <c r="K20" s="370" t="s">
        <v>739</v>
      </c>
      <c r="L20" s="371" t="s">
        <v>701</v>
      </c>
      <c r="M20" s="372" t="s">
        <v>736</v>
      </c>
      <c r="N20" s="361" t="s">
        <v>699</v>
      </c>
      <c r="O20" s="397" t="s">
        <v>695</v>
      </c>
    </row>
  </sheetData>
  <sheetProtection algorithmName="SHA-512" hashValue="hjEjJS+5anDsR3C/9g6YZa0cTnCKT6atK147gFW0l/PCUrRPhbBqwadDonlsbDjhbUUhgwe8bFHIdLfzMHgUXQ==" saltValue="RuyyuvPrYrx5seGRQWJ4Lw==" spinCount="100000" sheet="1" objects="1" scenarios="1" formatColumns="0" formatRows="0"/>
  <customSheetViews>
    <customSheetView guid="{13810DCC-AA08-45AA-A2EB-614B3F1533B3}">
      <selection sqref="A1:XFD1048576"/>
      <pageMargins left="0.7" right="0.7" top="0.75" bottom="0.75" header="0.3" footer="0.3"/>
    </customSheetView>
  </customSheetViews>
  <mergeCells count="15">
    <mergeCell ref="O9:O11"/>
    <mergeCell ref="I9:J9"/>
    <mergeCell ref="K9:L9"/>
    <mergeCell ref="M9:M11"/>
    <mergeCell ref="E10:F10"/>
    <mergeCell ref="G10:H10"/>
    <mergeCell ref="I10:J10"/>
    <mergeCell ref="K10:L10"/>
    <mergeCell ref="N9:N11"/>
    <mergeCell ref="A9:B11"/>
    <mergeCell ref="C9:C11"/>
    <mergeCell ref="E9:F9"/>
    <mergeCell ref="A12:B20"/>
    <mergeCell ref="G9:H9"/>
    <mergeCell ref="D9:D11"/>
  </mergeCells>
  <conditionalFormatting sqref="L12 O12">
    <cfRule type="expression" dxfId="128" priority="58">
      <formula>$D$12="no"</formula>
    </cfRule>
  </conditionalFormatting>
  <conditionalFormatting sqref="E13:O13">
    <cfRule type="expression" dxfId="127" priority="57">
      <formula>$D$13="no"</formula>
    </cfRule>
  </conditionalFormatting>
  <conditionalFormatting sqref="E14:O14">
    <cfRule type="expression" dxfId="126" priority="56">
      <formula>$D$14="no"</formula>
    </cfRule>
  </conditionalFormatting>
  <conditionalFormatting sqref="E15:O15">
    <cfRule type="expression" dxfId="125" priority="55">
      <formula>$D$15="no"</formula>
    </cfRule>
  </conditionalFormatting>
  <conditionalFormatting sqref="K17:L17">
    <cfRule type="expression" dxfId="124" priority="53">
      <formula>$D$17="no"</formula>
    </cfRule>
  </conditionalFormatting>
  <conditionalFormatting sqref="E18:O18">
    <cfRule type="expression" dxfId="123" priority="52">
      <formula>$D$18="no"</formula>
    </cfRule>
  </conditionalFormatting>
  <conditionalFormatting sqref="E19:J19">
    <cfRule type="expression" dxfId="122" priority="51">
      <formula>$D$19="no"</formula>
    </cfRule>
  </conditionalFormatting>
  <conditionalFormatting sqref="K16:L16">
    <cfRule type="expression" dxfId="121" priority="45">
      <formula>$D$16="no"</formula>
    </cfRule>
  </conditionalFormatting>
  <conditionalFormatting sqref="E12">
    <cfRule type="expression" dxfId="120" priority="44">
      <formula>$D$12="no"</formula>
    </cfRule>
  </conditionalFormatting>
  <conditionalFormatting sqref="F12">
    <cfRule type="expression" dxfId="119" priority="43">
      <formula>$D$12="no"</formula>
    </cfRule>
  </conditionalFormatting>
  <conditionalFormatting sqref="G12">
    <cfRule type="expression" dxfId="118" priority="42">
      <formula>$D$12="no"</formula>
    </cfRule>
  </conditionalFormatting>
  <conditionalFormatting sqref="H12">
    <cfRule type="expression" dxfId="117" priority="41">
      <formula>$D$12="no"</formula>
    </cfRule>
  </conditionalFormatting>
  <conditionalFormatting sqref="I12">
    <cfRule type="expression" dxfId="116" priority="40">
      <formula>$D$12="no"</formula>
    </cfRule>
  </conditionalFormatting>
  <conditionalFormatting sqref="J12">
    <cfRule type="expression" dxfId="115" priority="39">
      <formula>$D$12="no"</formula>
    </cfRule>
  </conditionalFormatting>
  <conditionalFormatting sqref="M12">
    <cfRule type="expression" dxfId="114" priority="38">
      <formula>$D$12="no"</formula>
    </cfRule>
  </conditionalFormatting>
  <conditionalFormatting sqref="N12">
    <cfRule type="expression" dxfId="113" priority="37">
      <formula>$D$12="no"</formula>
    </cfRule>
  </conditionalFormatting>
  <conditionalFormatting sqref="E16">
    <cfRule type="expression" dxfId="112" priority="36">
      <formula>$D$16="no"</formula>
    </cfRule>
  </conditionalFormatting>
  <conditionalFormatting sqref="F16">
    <cfRule type="expression" dxfId="111" priority="35">
      <formula>$D$16="no"</formula>
    </cfRule>
  </conditionalFormatting>
  <conditionalFormatting sqref="G16">
    <cfRule type="expression" dxfId="110" priority="34">
      <formula>$D$16="no"</formula>
    </cfRule>
  </conditionalFormatting>
  <conditionalFormatting sqref="H16">
    <cfRule type="expression" dxfId="109" priority="33">
      <formula>$D$16="no"</formula>
    </cfRule>
  </conditionalFormatting>
  <conditionalFormatting sqref="I16">
    <cfRule type="expression" dxfId="108" priority="32">
      <formula>$D$16="no"</formula>
    </cfRule>
  </conditionalFormatting>
  <conditionalFormatting sqref="J16">
    <cfRule type="expression" dxfId="107" priority="31">
      <formula>$D$16="no"</formula>
    </cfRule>
  </conditionalFormatting>
  <conditionalFormatting sqref="M16">
    <cfRule type="expression" dxfId="106" priority="30">
      <formula>$D$16="no"</formula>
    </cfRule>
  </conditionalFormatting>
  <conditionalFormatting sqref="N16">
    <cfRule type="expression" dxfId="105" priority="29">
      <formula>$D$12="no"</formula>
    </cfRule>
  </conditionalFormatting>
  <conditionalFormatting sqref="E17">
    <cfRule type="expression" dxfId="104" priority="28">
      <formula>$D$16="no"</formula>
    </cfRule>
  </conditionalFormatting>
  <conditionalFormatting sqref="F17">
    <cfRule type="expression" dxfId="103" priority="27">
      <formula>$D$16="no"</formula>
    </cfRule>
  </conditionalFormatting>
  <conditionalFormatting sqref="G17">
    <cfRule type="expression" dxfId="102" priority="26">
      <formula>$D$16="no"</formula>
    </cfRule>
  </conditionalFormatting>
  <conditionalFormatting sqref="H17">
    <cfRule type="expression" dxfId="101" priority="25">
      <formula>$D$16="no"</formula>
    </cfRule>
  </conditionalFormatting>
  <conditionalFormatting sqref="I17">
    <cfRule type="expression" dxfId="100" priority="24">
      <formula>$D$16="no"</formula>
    </cfRule>
  </conditionalFormatting>
  <conditionalFormatting sqref="J17">
    <cfRule type="expression" dxfId="99" priority="23">
      <formula>$D$16="no"</formula>
    </cfRule>
  </conditionalFormatting>
  <conditionalFormatting sqref="M17">
    <cfRule type="expression" dxfId="98" priority="22">
      <formula>$D$16="no"</formula>
    </cfRule>
  </conditionalFormatting>
  <conditionalFormatting sqref="N17">
    <cfRule type="expression" dxfId="97" priority="21">
      <formula>$D$12="no"</formula>
    </cfRule>
  </conditionalFormatting>
  <conditionalFormatting sqref="K12">
    <cfRule type="expression" dxfId="96" priority="18">
      <formula>$D$12="no"</formula>
    </cfRule>
  </conditionalFormatting>
  <conditionalFormatting sqref="E20">
    <cfRule type="expression" dxfId="95" priority="17">
      <formula>$D$19="no"</formula>
    </cfRule>
  </conditionalFormatting>
  <conditionalFormatting sqref="F20">
    <cfRule type="expression" dxfId="94" priority="16">
      <formula>$D$19="no"</formula>
    </cfRule>
  </conditionalFormatting>
  <conditionalFormatting sqref="G20">
    <cfRule type="expression" dxfId="93" priority="15">
      <formula>$D$19="no"</formula>
    </cfRule>
  </conditionalFormatting>
  <conditionalFormatting sqref="H20">
    <cfRule type="expression" dxfId="92" priority="14">
      <formula>$D$19="no"</formula>
    </cfRule>
  </conditionalFormatting>
  <conditionalFormatting sqref="I20">
    <cfRule type="expression" dxfId="91" priority="13">
      <formula>$D$19="no"</formula>
    </cfRule>
  </conditionalFormatting>
  <conditionalFormatting sqref="J20">
    <cfRule type="expression" dxfId="90" priority="12">
      <formula>$D$19="no"</formula>
    </cfRule>
  </conditionalFormatting>
  <conditionalFormatting sqref="K19:L19">
    <cfRule type="expression" dxfId="89" priority="11">
      <formula>$D$19="no"</formula>
    </cfRule>
  </conditionalFormatting>
  <conditionalFormatting sqref="K20">
    <cfRule type="expression" dxfId="88" priority="10">
      <formula>$D$19="no"</formula>
    </cfRule>
  </conditionalFormatting>
  <conditionalFormatting sqref="L20">
    <cfRule type="expression" dxfId="87" priority="9">
      <formula>$D$19="no"</formula>
    </cfRule>
  </conditionalFormatting>
  <conditionalFormatting sqref="M19">
    <cfRule type="expression" dxfId="86" priority="8">
      <formula>$D$19="no"</formula>
    </cfRule>
  </conditionalFormatting>
  <conditionalFormatting sqref="M20">
    <cfRule type="expression" dxfId="85" priority="7">
      <formula>$D$19="no"</formula>
    </cfRule>
  </conditionalFormatting>
  <conditionalFormatting sqref="N19">
    <cfRule type="expression" dxfId="84" priority="6">
      <formula>$D$12="no"</formula>
    </cfRule>
  </conditionalFormatting>
  <conditionalFormatting sqref="N20">
    <cfRule type="expression" dxfId="83" priority="5">
      <formula>$D$12="no"</formula>
    </cfRule>
  </conditionalFormatting>
  <conditionalFormatting sqref="O16">
    <cfRule type="expression" dxfId="82" priority="4">
      <formula>$D$12="no"</formula>
    </cfRule>
  </conditionalFormatting>
  <conditionalFormatting sqref="O17">
    <cfRule type="expression" dxfId="81" priority="3">
      <formula>$D$12="no"</formula>
    </cfRule>
  </conditionalFormatting>
  <conditionalFormatting sqref="O19">
    <cfRule type="expression" dxfId="80" priority="2">
      <formula>$D$12="no"</formula>
    </cfRule>
  </conditionalFormatting>
  <conditionalFormatting sqref="O20">
    <cfRule type="expression" dxfId="79" priority="1">
      <formula>$D$12="no"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'Yes or No'!$A:$A</xm:f>
          </x14:formula1>
          <xm:sqref>D12:D20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O26"/>
  <sheetViews>
    <sheetView showGridLines="0" zoomScaleNormal="100" workbookViewId="0">
      <pane xSplit="3" ySplit="8" topLeftCell="D9" activePane="bottomRight" state="frozen"/>
      <selection pane="topRight"/>
      <selection pane="bottomLeft"/>
      <selection pane="bottomRight" activeCell="D26" sqref="D26"/>
    </sheetView>
  </sheetViews>
  <sheetFormatPr defaultColWidth="8.7265625" defaultRowHeight="14.5" x14ac:dyDescent="0.35"/>
  <cols>
    <col min="1" max="1" width="15.453125" style="64" customWidth="1"/>
    <col min="2" max="2" width="28.26953125" style="64" customWidth="1"/>
    <col min="3" max="3" width="27.7265625" style="64" customWidth="1"/>
    <col min="4" max="4" width="26.54296875" style="268" customWidth="1"/>
    <col min="5" max="12" width="42.7265625" style="64" customWidth="1"/>
    <col min="13" max="15" width="51.26953125" style="64" customWidth="1"/>
    <col min="16" max="16384" width="8.7265625" style="64"/>
  </cols>
  <sheetData>
    <row r="1" spans="1:15" ht="18.75" customHeight="1" x14ac:dyDescent="0.45">
      <c r="A1" s="63" t="str">
        <f>'Cover and Instructions'!A1</f>
        <v>Georgia Families MHPAEA Parity</v>
      </c>
      <c r="E1" s="65" t="s">
        <v>571</v>
      </c>
    </row>
    <row r="2" spans="1:15" ht="26" x14ac:dyDescent="0.6">
      <c r="A2" s="66" t="s">
        <v>16</v>
      </c>
    </row>
    <row r="3" spans="1:15" ht="21" x14ac:dyDescent="0.5">
      <c r="A3" s="68" t="s">
        <v>183</v>
      </c>
    </row>
    <row r="4" spans="1:15" x14ac:dyDescent="0.35">
      <c r="D4" s="245"/>
    </row>
    <row r="5" spans="1:15" x14ac:dyDescent="0.35">
      <c r="A5" s="70" t="s">
        <v>0</v>
      </c>
      <c r="B5" s="71" t="str">
        <f>'Cover and Instructions'!D4</f>
        <v>Amerigroup Community Care</v>
      </c>
      <c r="C5" s="71"/>
    </row>
    <row r="6" spans="1:15" x14ac:dyDescent="0.35">
      <c r="A6" s="70" t="s">
        <v>514</v>
      </c>
      <c r="B6" s="71" t="str">
        <f>'Cover and Instructions'!D5</f>
        <v>Title XIX Foster Care and Adoption Assistance</v>
      </c>
      <c r="C6" s="71"/>
    </row>
    <row r="7" spans="1:15" x14ac:dyDescent="0.35">
      <c r="A7" s="70" t="s">
        <v>250</v>
      </c>
      <c r="B7" s="278" t="s">
        <v>452</v>
      </c>
      <c r="D7" s="245"/>
    </row>
    <row r="8" spans="1:15" ht="15" thickBot="1" x14ac:dyDescent="0.4">
      <c r="D8" s="245"/>
    </row>
    <row r="9" spans="1:15" x14ac:dyDescent="0.35">
      <c r="A9" s="288" t="s">
        <v>375</v>
      </c>
      <c r="B9" s="289"/>
      <c r="C9" s="289"/>
      <c r="D9" s="290"/>
      <c r="E9" s="291"/>
    </row>
    <row r="10" spans="1:15" ht="15" thickBot="1" x14ac:dyDescent="0.4">
      <c r="A10" s="292" t="s">
        <v>374</v>
      </c>
      <c r="B10" s="293"/>
      <c r="C10" s="293"/>
      <c r="D10" s="294"/>
      <c r="E10" s="295"/>
    </row>
    <row r="11" spans="1:15" ht="15" thickBot="1" x14ac:dyDescent="0.4">
      <c r="A11" s="296" t="s">
        <v>453</v>
      </c>
      <c r="B11" s="293"/>
      <c r="C11" s="293"/>
      <c r="D11" s="297" t="s">
        <v>371</v>
      </c>
      <c r="E11" s="298" t="str">
        <f>IF(D11="no","Do not complete remainder of this worksheet.","")</f>
        <v/>
      </c>
    </row>
    <row r="12" spans="1:15" ht="15" thickBot="1" x14ac:dyDescent="0.4">
      <c r="A12" s="299"/>
      <c r="B12" s="300"/>
      <c r="C12" s="300"/>
      <c r="D12" s="301"/>
      <c r="E12" s="302"/>
    </row>
    <row r="13" spans="1:15" ht="15" thickBot="1" x14ac:dyDescent="0.4">
      <c r="D13" s="245"/>
    </row>
    <row r="14" spans="1:15" ht="42.75" customHeight="1" thickBot="1" x14ac:dyDescent="0.4">
      <c r="A14" s="525" t="s">
        <v>280</v>
      </c>
      <c r="B14" s="526"/>
      <c r="C14" s="533" t="s">
        <v>247</v>
      </c>
      <c r="D14" s="541" t="s">
        <v>407</v>
      </c>
      <c r="E14" s="539" t="s">
        <v>343</v>
      </c>
      <c r="F14" s="540"/>
      <c r="G14" s="539" t="s">
        <v>344</v>
      </c>
      <c r="H14" s="540"/>
      <c r="I14" s="539" t="s">
        <v>345</v>
      </c>
      <c r="J14" s="540"/>
      <c r="K14" s="539" t="s">
        <v>443</v>
      </c>
      <c r="L14" s="540"/>
      <c r="M14" s="536" t="s">
        <v>184</v>
      </c>
      <c r="N14" s="536" t="s">
        <v>503</v>
      </c>
      <c r="O14" s="536" t="s">
        <v>446</v>
      </c>
    </row>
    <row r="15" spans="1:15" ht="27" customHeight="1" x14ac:dyDescent="0.35">
      <c r="A15" s="527"/>
      <c r="B15" s="528"/>
      <c r="C15" s="534"/>
      <c r="D15" s="542"/>
      <c r="E15" s="531" t="s">
        <v>211</v>
      </c>
      <c r="F15" s="532"/>
      <c r="G15" s="531" t="s">
        <v>211</v>
      </c>
      <c r="H15" s="532"/>
      <c r="I15" s="531" t="s">
        <v>211</v>
      </c>
      <c r="J15" s="532"/>
      <c r="K15" s="531" t="s">
        <v>211</v>
      </c>
      <c r="L15" s="532"/>
      <c r="M15" s="537"/>
      <c r="N15" s="537"/>
      <c r="O15" s="537"/>
    </row>
    <row r="16" spans="1:15" ht="27" customHeight="1" thickBot="1" x14ac:dyDescent="0.4">
      <c r="A16" s="529"/>
      <c r="B16" s="530"/>
      <c r="C16" s="535"/>
      <c r="D16" s="543"/>
      <c r="E16" s="270" t="s">
        <v>202</v>
      </c>
      <c r="F16" s="271" t="s">
        <v>203</v>
      </c>
      <c r="G16" s="270" t="s">
        <v>202</v>
      </c>
      <c r="H16" s="271" t="s">
        <v>203</v>
      </c>
      <c r="I16" s="270" t="s">
        <v>202</v>
      </c>
      <c r="J16" s="271" t="s">
        <v>203</v>
      </c>
      <c r="K16" s="270" t="s">
        <v>202</v>
      </c>
      <c r="L16" s="271" t="s">
        <v>203</v>
      </c>
      <c r="M16" s="538"/>
      <c r="N16" s="538"/>
      <c r="O16" s="538"/>
    </row>
    <row r="17" spans="1:15" ht="85.5" customHeight="1" x14ac:dyDescent="0.35">
      <c r="A17" s="546" t="s">
        <v>454</v>
      </c>
      <c r="B17" s="547"/>
      <c r="C17" s="284" t="s">
        <v>206</v>
      </c>
      <c r="D17" s="285" t="s">
        <v>372</v>
      </c>
      <c r="E17" s="398"/>
      <c r="F17" s="399"/>
      <c r="G17" s="400"/>
      <c r="H17" s="401"/>
      <c r="I17" s="398"/>
      <c r="J17" s="399"/>
      <c r="K17" s="400"/>
      <c r="L17" s="401"/>
      <c r="M17" s="402"/>
      <c r="N17" s="403"/>
      <c r="O17" s="404"/>
    </row>
    <row r="18" spans="1:15" ht="85.5" customHeight="1" x14ac:dyDescent="0.35">
      <c r="A18" s="548"/>
      <c r="B18" s="549"/>
      <c r="C18" s="274" t="s">
        <v>207</v>
      </c>
      <c r="D18" s="303" t="s">
        <v>372</v>
      </c>
      <c r="E18" s="385"/>
      <c r="F18" s="386"/>
      <c r="G18" s="387"/>
      <c r="H18" s="388"/>
      <c r="I18" s="385"/>
      <c r="J18" s="386"/>
      <c r="K18" s="387"/>
      <c r="L18" s="388"/>
      <c r="M18" s="389"/>
      <c r="N18" s="390"/>
      <c r="O18" s="366"/>
    </row>
    <row r="19" spans="1:15" ht="85.5" customHeight="1" x14ac:dyDescent="0.35">
      <c r="A19" s="548"/>
      <c r="B19" s="549"/>
      <c r="C19" s="274" t="s">
        <v>3</v>
      </c>
      <c r="D19" s="303" t="s">
        <v>372</v>
      </c>
      <c r="E19" s="385"/>
      <c r="F19" s="386"/>
      <c r="G19" s="387"/>
      <c r="H19" s="388"/>
      <c r="I19" s="385"/>
      <c r="J19" s="386"/>
      <c r="K19" s="387"/>
      <c r="L19" s="388"/>
      <c r="M19" s="389"/>
      <c r="N19" s="390"/>
      <c r="O19" s="366"/>
    </row>
    <row r="20" spans="1:15" ht="85.5" customHeight="1" x14ac:dyDescent="0.35">
      <c r="A20" s="548"/>
      <c r="B20" s="549"/>
      <c r="C20" s="274" t="s">
        <v>185</v>
      </c>
      <c r="D20" s="303" t="s">
        <v>372</v>
      </c>
      <c r="E20" s="385"/>
      <c r="F20" s="386"/>
      <c r="G20" s="387"/>
      <c r="H20" s="388"/>
      <c r="I20" s="385"/>
      <c r="J20" s="386"/>
      <c r="K20" s="387"/>
      <c r="L20" s="388"/>
      <c r="M20" s="389"/>
      <c r="N20" s="390"/>
      <c r="O20" s="366"/>
    </row>
    <row r="21" spans="1:15" ht="85.5" customHeight="1" x14ac:dyDescent="0.35">
      <c r="A21" s="548"/>
      <c r="B21" s="549"/>
      <c r="C21" s="274" t="s">
        <v>186</v>
      </c>
      <c r="D21" s="303" t="s">
        <v>372</v>
      </c>
      <c r="E21" s="385"/>
      <c r="F21" s="386"/>
      <c r="G21" s="387"/>
      <c r="H21" s="388"/>
      <c r="I21" s="385"/>
      <c r="J21" s="386"/>
      <c r="K21" s="387"/>
      <c r="L21" s="388"/>
      <c r="M21" s="389"/>
      <c r="N21" s="390"/>
      <c r="O21" s="366"/>
    </row>
    <row r="22" spans="1:15" ht="85.5" customHeight="1" x14ac:dyDescent="0.35">
      <c r="A22" s="548"/>
      <c r="B22" s="549"/>
      <c r="C22" s="274" t="s">
        <v>7</v>
      </c>
      <c r="D22" s="303" t="s">
        <v>372</v>
      </c>
      <c r="E22" s="385"/>
      <c r="F22" s="386"/>
      <c r="G22" s="387"/>
      <c r="H22" s="388"/>
      <c r="I22" s="385"/>
      <c r="J22" s="386"/>
      <c r="K22" s="387"/>
      <c r="L22" s="388"/>
      <c r="M22" s="389"/>
      <c r="N22" s="390"/>
      <c r="O22" s="366"/>
    </row>
    <row r="23" spans="1:15" ht="85.5" customHeight="1" x14ac:dyDescent="0.35">
      <c r="A23" s="548"/>
      <c r="B23" s="549"/>
      <c r="C23" s="274" t="s">
        <v>187</v>
      </c>
      <c r="D23" s="303" t="s">
        <v>372</v>
      </c>
      <c r="E23" s="385"/>
      <c r="F23" s="386"/>
      <c r="G23" s="387"/>
      <c r="H23" s="388"/>
      <c r="I23" s="385"/>
      <c r="J23" s="386"/>
      <c r="K23" s="387"/>
      <c r="L23" s="388"/>
      <c r="M23" s="389"/>
      <c r="N23" s="390"/>
      <c r="O23" s="366"/>
    </row>
    <row r="24" spans="1:15" ht="85.5" customHeight="1" x14ac:dyDescent="0.35">
      <c r="A24" s="548"/>
      <c r="B24" s="549"/>
      <c r="C24" s="274" t="s">
        <v>9</v>
      </c>
      <c r="D24" s="303" t="s">
        <v>372</v>
      </c>
      <c r="E24" s="385"/>
      <c r="F24" s="386"/>
      <c r="G24" s="387"/>
      <c r="H24" s="388"/>
      <c r="I24" s="385"/>
      <c r="J24" s="386"/>
      <c r="K24" s="387"/>
      <c r="L24" s="388"/>
      <c r="M24" s="389"/>
      <c r="N24" s="390"/>
      <c r="O24" s="366"/>
    </row>
    <row r="25" spans="1:15" ht="85.5" customHeight="1" x14ac:dyDescent="0.35">
      <c r="A25" s="548"/>
      <c r="B25" s="549"/>
      <c r="C25" s="274" t="s">
        <v>188</v>
      </c>
      <c r="D25" s="286" t="s">
        <v>372</v>
      </c>
      <c r="E25" s="385"/>
      <c r="F25" s="386"/>
      <c r="G25" s="387"/>
      <c r="H25" s="388"/>
      <c r="I25" s="385"/>
      <c r="J25" s="386"/>
      <c r="K25" s="387"/>
      <c r="L25" s="388"/>
      <c r="M25" s="389"/>
      <c r="N25" s="390"/>
      <c r="O25" s="389"/>
    </row>
    <row r="26" spans="1:15" ht="85.5" customHeight="1" thickBot="1" x14ac:dyDescent="0.4">
      <c r="A26" s="550"/>
      <c r="B26" s="551"/>
      <c r="C26" s="276" t="s">
        <v>189</v>
      </c>
      <c r="D26" s="304" t="s">
        <v>372</v>
      </c>
      <c r="E26" s="405"/>
      <c r="F26" s="406"/>
      <c r="G26" s="407"/>
      <c r="H26" s="408"/>
      <c r="I26" s="405"/>
      <c r="J26" s="406"/>
      <c r="K26" s="407"/>
      <c r="L26" s="408"/>
      <c r="M26" s="409"/>
      <c r="N26" s="410"/>
      <c r="O26" s="409"/>
    </row>
  </sheetData>
  <sheetProtection algorithmName="SHA-512" hashValue="MqpK/n313IJJRtYHXiKBlQg1lVg1/nVyBtfkVj+33F/XlHKf76IZt1MxlT6713bhSImbcaWC08M15STozjEULg==" saltValue="w3s2S76AFQ8GTnI8WwWY1Q==" spinCount="100000" sheet="1" objects="1" scenarios="1" formatColumns="0" formatRows="0"/>
  <customSheetViews>
    <customSheetView guid="{13810DCC-AA08-45AA-A2EB-614B3F1533B3}">
      <selection sqref="A1:XFD1048576"/>
      <pageMargins left="0.7" right="0.7" top="0.75" bottom="0.75" header="0.3" footer="0.3"/>
    </customSheetView>
  </customSheetViews>
  <mergeCells count="15">
    <mergeCell ref="O14:O16"/>
    <mergeCell ref="I14:J14"/>
    <mergeCell ref="K14:L14"/>
    <mergeCell ref="M14:M16"/>
    <mergeCell ref="E15:F15"/>
    <mergeCell ref="G15:H15"/>
    <mergeCell ref="I15:J15"/>
    <mergeCell ref="K15:L15"/>
    <mergeCell ref="N14:N16"/>
    <mergeCell ref="A14:B16"/>
    <mergeCell ref="C14:C16"/>
    <mergeCell ref="E14:F14"/>
    <mergeCell ref="A17:B26"/>
    <mergeCell ref="G14:H14"/>
    <mergeCell ref="D14:D16"/>
  </mergeCells>
  <conditionalFormatting sqref="E17:O17">
    <cfRule type="expression" dxfId="78" priority="22">
      <formula>$D$17="no"</formula>
    </cfRule>
  </conditionalFormatting>
  <conditionalFormatting sqref="E18:O18">
    <cfRule type="expression" dxfId="77" priority="21">
      <formula>$D$18="no"</formula>
    </cfRule>
  </conditionalFormatting>
  <conditionalFormatting sqref="E19:O19">
    <cfRule type="expression" dxfId="76" priority="20">
      <formula>$D$19="no"</formula>
    </cfRule>
  </conditionalFormatting>
  <conditionalFormatting sqref="E20:O20">
    <cfRule type="expression" dxfId="75" priority="19">
      <formula>$D$20="no"</formula>
    </cfRule>
  </conditionalFormatting>
  <conditionalFormatting sqref="E21:O21">
    <cfRule type="expression" dxfId="74" priority="18">
      <formula>$D$21="no"</formula>
    </cfRule>
  </conditionalFormatting>
  <conditionalFormatting sqref="E22:O22">
    <cfRule type="expression" dxfId="73" priority="17">
      <formula>$D$22="no"</formula>
    </cfRule>
  </conditionalFormatting>
  <conditionalFormatting sqref="E23:O23">
    <cfRule type="expression" dxfId="72" priority="16">
      <formula>$D$23="no"</formula>
    </cfRule>
  </conditionalFormatting>
  <conditionalFormatting sqref="E24:O24">
    <cfRule type="expression" dxfId="71" priority="15">
      <formula>$D$24="no"</formula>
    </cfRule>
  </conditionalFormatting>
  <conditionalFormatting sqref="E25:O25">
    <cfRule type="expression" dxfId="70" priority="14">
      <formula>$D$25="no"</formula>
    </cfRule>
  </conditionalFormatting>
  <conditionalFormatting sqref="E26:O26">
    <cfRule type="expression" dxfId="69" priority="13">
      <formula>$D$26="no"</formula>
    </cfRule>
  </conditionalFormatting>
  <conditionalFormatting sqref="E17:O26">
    <cfRule type="expression" dxfId="68" priority="1">
      <formula>$D$11="no"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'Yes or No'!$A:$A</xm:f>
          </x14:formula1>
          <xm:sqref>D17:D26 D11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O27"/>
  <sheetViews>
    <sheetView showGridLines="0" zoomScaleNormal="100" workbookViewId="0">
      <pane xSplit="3" ySplit="8" topLeftCell="D9" activePane="bottomRight" state="frozen"/>
      <selection pane="topRight"/>
      <selection pane="bottomLeft"/>
      <selection pane="bottomRight" activeCell="D27" sqref="D27"/>
    </sheetView>
  </sheetViews>
  <sheetFormatPr defaultColWidth="8.7265625" defaultRowHeight="14.5" x14ac:dyDescent="0.35"/>
  <cols>
    <col min="1" max="1" width="15.453125" style="64" customWidth="1"/>
    <col min="2" max="2" width="27.26953125" style="64" customWidth="1"/>
    <col min="3" max="3" width="32.7265625" style="64" customWidth="1"/>
    <col min="4" max="4" width="24.26953125" style="268" customWidth="1"/>
    <col min="5" max="12" width="42.7265625" style="64" customWidth="1"/>
    <col min="13" max="15" width="51.26953125" style="64" customWidth="1"/>
    <col min="16" max="16384" width="8.7265625" style="64"/>
  </cols>
  <sheetData>
    <row r="1" spans="1:15" ht="18.75" customHeight="1" x14ac:dyDescent="0.45">
      <c r="A1" s="63" t="str">
        <f>'Cover and Instructions'!A1</f>
        <v>Georgia Families MHPAEA Parity</v>
      </c>
      <c r="E1" s="65" t="s">
        <v>571</v>
      </c>
    </row>
    <row r="2" spans="1:15" ht="26" x14ac:dyDescent="0.6">
      <c r="A2" s="66" t="s">
        <v>16</v>
      </c>
    </row>
    <row r="3" spans="1:15" ht="21" x14ac:dyDescent="0.5">
      <c r="A3" s="68" t="s">
        <v>183</v>
      </c>
    </row>
    <row r="4" spans="1:15" x14ac:dyDescent="0.35">
      <c r="D4" s="245"/>
    </row>
    <row r="5" spans="1:15" x14ac:dyDescent="0.35">
      <c r="A5" s="70" t="s">
        <v>0</v>
      </c>
      <c r="B5" s="71" t="str">
        <f>'Cover and Instructions'!D4</f>
        <v>Amerigroup Community Care</v>
      </c>
      <c r="C5" s="71"/>
    </row>
    <row r="6" spans="1:15" x14ac:dyDescent="0.35">
      <c r="A6" s="70" t="s">
        <v>514</v>
      </c>
      <c r="B6" s="71" t="str">
        <f>'Cover and Instructions'!D5</f>
        <v>Title XIX Foster Care and Adoption Assistance</v>
      </c>
      <c r="C6" s="71"/>
    </row>
    <row r="7" spans="1:15" x14ac:dyDescent="0.35">
      <c r="A7" s="70" t="s">
        <v>249</v>
      </c>
      <c r="B7" s="278" t="s">
        <v>457</v>
      </c>
      <c r="D7" s="245"/>
    </row>
    <row r="8" spans="1:15" x14ac:dyDescent="0.35">
      <c r="D8" s="245"/>
    </row>
    <row r="9" spans="1:15" ht="15" thickBot="1" x14ac:dyDescent="0.4">
      <c r="D9" s="245"/>
    </row>
    <row r="10" spans="1:15" x14ac:dyDescent="0.35">
      <c r="A10" s="288" t="s">
        <v>375</v>
      </c>
      <c r="B10" s="289"/>
      <c r="C10" s="289"/>
      <c r="D10" s="290"/>
      <c r="E10" s="291"/>
    </row>
    <row r="11" spans="1:15" ht="15" thickBot="1" x14ac:dyDescent="0.4">
      <c r="A11" s="292" t="s">
        <v>374</v>
      </c>
      <c r="B11" s="293"/>
      <c r="C11" s="293"/>
      <c r="D11" s="294"/>
      <c r="E11" s="295"/>
    </row>
    <row r="12" spans="1:15" ht="15" thickBot="1" x14ac:dyDescent="0.4">
      <c r="A12" s="296" t="s">
        <v>455</v>
      </c>
      <c r="B12" s="293"/>
      <c r="C12" s="293"/>
      <c r="D12" s="297" t="s">
        <v>371</v>
      </c>
      <c r="E12" s="298" t="str">
        <f>IF(D12="no","Do not complete remainder of this worksheet.","")</f>
        <v/>
      </c>
    </row>
    <row r="13" spans="1:15" ht="15" thickBot="1" x14ac:dyDescent="0.4">
      <c r="A13" s="299"/>
      <c r="B13" s="300"/>
      <c r="C13" s="300"/>
      <c r="D13" s="301"/>
      <c r="E13" s="302"/>
    </row>
    <row r="14" spans="1:15" ht="15" thickBot="1" x14ac:dyDescent="0.4">
      <c r="D14" s="245"/>
    </row>
    <row r="15" spans="1:15" ht="42.75" customHeight="1" thickBot="1" x14ac:dyDescent="0.4">
      <c r="A15" s="525" t="s">
        <v>280</v>
      </c>
      <c r="B15" s="526"/>
      <c r="C15" s="533" t="s">
        <v>248</v>
      </c>
      <c r="D15" s="541" t="s">
        <v>407</v>
      </c>
      <c r="E15" s="539" t="s">
        <v>343</v>
      </c>
      <c r="F15" s="540"/>
      <c r="G15" s="539" t="s">
        <v>344</v>
      </c>
      <c r="H15" s="540"/>
      <c r="I15" s="539" t="s">
        <v>345</v>
      </c>
      <c r="J15" s="540"/>
      <c r="K15" s="539" t="s">
        <v>443</v>
      </c>
      <c r="L15" s="540"/>
      <c r="M15" s="536" t="s">
        <v>184</v>
      </c>
      <c r="N15" s="536" t="s">
        <v>503</v>
      </c>
      <c r="O15" s="536" t="s">
        <v>446</v>
      </c>
    </row>
    <row r="16" spans="1:15" ht="28.5" customHeight="1" x14ac:dyDescent="0.35">
      <c r="A16" s="527"/>
      <c r="B16" s="528"/>
      <c r="C16" s="534"/>
      <c r="D16" s="542"/>
      <c r="E16" s="531" t="s">
        <v>211</v>
      </c>
      <c r="F16" s="532"/>
      <c r="G16" s="531" t="s">
        <v>211</v>
      </c>
      <c r="H16" s="532"/>
      <c r="I16" s="531" t="s">
        <v>211</v>
      </c>
      <c r="J16" s="532"/>
      <c r="K16" s="531" t="s">
        <v>211</v>
      </c>
      <c r="L16" s="532"/>
      <c r="M16" s="537"/>
      <c r="N16" s="537"/>
      <c r="O16" s="537"/>
    </row>
    <row r="17" spans="1:15" ht="28.5" customHeight="1" thickBot="1" x14ac:dyDescent="0.4">
      <c r="A17" s="529"/>
      <c r="B17" s="530"/>
      <c r="C17" s="535"/>
      <c r="D17" s="543"/>
      <c r="E17" s="270" t="s">
        <v>202</v>
      </c>
      <c r="F17" s="271" t="s">
        <v>203</v>
      </c>
      <c r="G17" s="270" t="s">
        <v>202</v>
      </c>
      <c r="H17" s="271" t="s">
        <v>203</v>
      </c>
      <c r="I17" s="270" t="s">
        <v>202</v>
      </c>
      <c r="J17" s="271" t="s">
        <v>203</v>
      </c>
      <c r="K17" s="270" t="s">
        <v>202</v>
      </c>
      <c r="L17" s="271" t="s">
        <v>203</v>
      </c>
      <c r="M17" s="538"/>
      <c r="N17" s="538"/>
      <c r="O17" s="538"/>
    </row>
    <row r="18" spans="1:15" ht="67.5" customHeight="1" x14ac:dyDescent="0.35">
      <c r="A18" s="546" t="s">
        <v>456</v>
      </c>
      <c r="B18" s="547"/>
      <c r="C18" s="284" t="s">
        <v>206</v>
      </c>
      <c r="D18" s="285" t="s">
        <v>372</v>
      </c>
      <c r="E18" s="398"/>
      <c r="F18" s="399"/>
      <c r="G18" s="400"/>
      <c r="H18" s="401"/>
      <c r="I18" s="398"/>
      <c r="J18" s="399"/>
      <c r="K18" s="400"/>
      <c r="L18" s="401"/>
      <c r="M18" s="402"/>
      <c r="N18" s="403"/>
      <c r="O18" s="404"/>
    </row>
    <row r="19" spans="1:15" ht="67.5" customHeight="1" x14ac:dyDescent="0.35">
      <c r="A19" s="548"/>
      <c r="B19" s="549"/>
      <c r="C19" s="274" t="s">
        <v>207</v>
      </c>
      <c r="D19" s="303" t="s">
        <v>372</v>
      </c>
      <c r="E19" s="385"/>
      <c r="F19" s="386"/>
      <c r="G19" s="387"/>
      <c r="H19" s="388"/>
      <c r="I19" s="385"/>
      <c r="J19" s="386"/>
      <c r="K19" s="387"/>
      <c r="L19" s="388"/>
      <c r="M19" s="389"/>
      <c r="N19" s="390"/>
      <c r="O19" s="366"/>
    </row>
    <row r="20" spans="1:15" ht="67.5" customHeight="1" x14ac:dyDescent="0.35">
      <c r="A20" s="548"/>
      <c r="B20" s="549"/>
      <c r="C20" s="274" t="s">
        <v>3</v>
      </c>
      <c r="D20" s="303" t="s">
        <v>372</v>
      </c>
      <c r="E20" s="385"/>
      <c r="F20" s="386"/>
      <c r="G20" s="387"/>
      <c r="H20" s="388"/>
      <c r="I20" s="385"/>
      <c r="J20" s="386"/>
      <c r="K20" s="387"/>
      <c r="L20" s="388"/>
      <c r="M20" s="389"/>
      <c r="N20" s="390"/>
      <c r="O20" s="366"/>
    </row>
    <row r="21" spans="1:15" ht="67.5" customHeight="1" x14ac:dyDescent="0.35">
      <c r="A21" s="548"/>
      <c r="B21" s="549"/>
      <c r="C21" s="274" t="s">
        <v>185</v>
      </c>
      <c r="D21" s="303" t="s">
        <v>372</v>
      </c>
      <c r="E21" s="385"/>
      <c r="F21" s="386"/>
      <c r="G21" s="387"/>
      <c r="H21" s="388"/>
      <c r="I21" s="385"/>
      <c r="J21" s="386"/>
      <c r="K21" s="387"/>
      <c r="L21" s="388"/>
      <c r="M21" s="389"/>
      <c r="N21" s="390"/>
      <c r="O21" s="366"/>
    </row>
    <row r="22" spans="1:15" ht="67.5" customHeight="1" x14ac:dyDescent="0.35">
      <c r="A22" s="548"/>
      <c r="B22" s="549"/>
      <c r="C22" s="274" t="s">
        <v>186</v>
      </c>
      <c r="D22" s="303" t="s">
        <v>372</v>
      </c>
      <c r="E22" s="385"/>
      <c r="F22" s="386"/>
      <c r="G22" s="387"/>
      <c r="H22" s="388"/>
      <c r="I22" s="385"/>
      <c r="J22" s="386"/>
      <c r="K22" s="387"/>
      <c r="L22" s="388"/>
      <c r="M22" s="389"/>
      <c r="N22" s="390"/>
      <c r="O22" s="366"/>
    </row>
    <row r="23" spans="1:15" ht="67.5" customHeight="1" x14ac:dyDescent="0.35">
      <c r="A23" s="548"/>
      <c r="B23" s="549"/>
      <c r="C23" s="274" t="s">
        <v>7</v>
      </c>
      <c r="D23" s="303" t="s">
        <v>372</v>
      </c>
      <c r="E23" s="385"/>
      <c r="F23" s="386"/>
      <c r="G23" s="387"/>
      <c r="H23" s="388"/>
      <c r="I23" s="385"/>
      <c r="J23" s="386"/>
      <c r="K23" s="387"/>
      <c r="L23" s="388"/>
      <c r="M23" s="389"/>
      <c r="N23" s="390"/>
      <c r="O23" s="366"/>
    </row>
    <row r="24" spans="1:15" ht="67.5" customHeight="1" x14ac:dyDescent="0.35">
      <c r="A24" s="548"/>
      <c r="B24" s="549"/>
      <c r="C24" s="274" t="s">
        <v>187</v>
      </c>
      <c r="D24" s="303" t="s">
        <v>372</v>
      </c>
      <c r="E24" s="385"/>
      <c r="F24" s="386"/>
      <c r="G24" s="387"/>
      <c r="H24" s="388"/>
      <c r="I24" s="385"/>
      <c r="J24" s="386"/>
      <c r="K24" s="387"/>
      <c r="L24" s="388"/>
      <c r="M24" s="389"/>
      <c r="N24" s="390"/>
      <c r="O24" s="366"/>
    </row>
    <row r="25" spans="1:15" ht="67.5" customHeight="1" x14ac:dyDescent="0.35">
      <c r="A25" s="548"/>
      <c r="B25" s="549"/>
      <c r="C25" s="274" t="s">
        <v>9</v>
      </c>
      <c r="D25" s="303" t="s">
        <v>372</v>
      </c>
      <c r="E25" s="385"/>
      <c r="F25" s="386"/>
      <c r="G25" s="387"/>
      <c r="H25" s="388"/>
      <c r="I25" s="385"/>
      <c r="J25" s="386"/>
      <c r="K25" s="387"/>
      <c r="L25" s="388"/>
      <c r="M25" s="389"/>
      <c r="N25" s="390"/>
      <c r="O25" s="366"/>
    </row>
    <row r="26" spans="1:15" ht="67.5" customHeight="1" x14ac:dyDescent="0.35">
      <c r="A26" s="548"/>
      <c r="B26" s="549"/>
      <c r="C26" s="274" t="s">
        <v>188</v>
      </c>
      <c r="D26" s="286" t="s">
        <v>372</v>
      </c>
      <c r="E26" s="385"/>
      <c r="F26" s="386"/>
      <c r="G26" s="387"/>
      <c r="H26" s="388"/>
      <c r="I26" s="385"/>
      <c r="J26" s="386"/>
      <c r="K26" s="387"/>
      <c r="L26" s="388"/>
      <c r="M26" s="389"/>
      <c r="N26" s="390"/>
      <c r="O26" s="389"/>
    </row>
    <row r="27" spans="1:15" ht="67.5" customHeight="1" thickBot="1" x14ac:dyDescent="0.4">
      <c r="A27" s="550"/>
      <c r="B27" s="551"/>
      <c r="C27" s="276" t="s">
        <v>189</v>
      </c>
      <c r="D27" s="304" t="s">
        <v>372</v>
      </c>
      <c r="E27" s="405"/>
      <c r="F27" s="406"/>
      <c r="G27" s="407"/>
      <c r="H27" s="408"/>
      <c r="I27" s="405"/>
      <c r="J27" s="406"/>
      <c r="K27" s="407"/>
      <c r="L27" s="408"/>
      <c r="M27" s="409"/>
      <c r="N27" s="410"/>
      <c r="O27" s="409"/>
    </row>
  </sheetData>
  <sheetProtection algorithmName="SHA-512" hashValue="WIsmw5JaupVRKBEKjIHELnKkyD9PdoIT/wx6CDDHbwIkQvRzaVC6zv1fSvgQi/vXasETR2oG2BT0VNXwLP+HEQ==" saltValue="1RWQcgVaEAZEtZrstCTg/Q==" spinCount="100000" sheet="1" objects="1" scenarios="1" formatColumns="0" formatRows="0"/>
  <customSheetViews>
    <customSheetView guid="{13810DCC-AA08-45AA-A2EB-614B3F1533B3}">
      <selection sqref="A1:XFD1048576"/>
      <pageMargins left="0.7" right="0.7" top="0.75" bottom="0.75" header="0.3" footer="0.3"/>
    </customSheetView>
  </customSheetViews>
  <mergeCells count="15">
    <mergeCell ref="O15:O17"/>
    <mergeCell ref="I15:J15"/>
    <mergeCell ref="K15:L15"/>
    <mergeCell ref="M15:M17"/>
    <mergeCell ref="E16:F16"/>
    <mergeCell ref="G16:H16"/>
    <mergeCell ref="I16:J16"/>
    <mergeCell ref="K16:L16"/>
    <mergeCell ref="N15:N17"/>
    <mergeCell ref="A15:B17"/>
    <mergeCell ref="C15:C17"/>
    <mergeCell ref="E15:F15"/>
    <mergeCell ref="A18:B27"/>
    <mergeCell ref="G15:H15"/>
    <mergeCell ref="D15:D17"/>
  </mergeCells>
  <conditionalFormatting sqref="E18:O18">
    <cfRule type="expression" dxfId="67" priority="21">
      <formula>$D$18="no"</formula>
    </cfRule>
  </conditionalFormatting>
  <conditionalFormatting sqref="E19:O19">
    <cfRule type="expression" dxfId="66" priority="20">
      <formula>$D$19="no"</formula>
    </cfRule>
  </conditionalFormatting>
  <conditionalFormatting sqref="E20:O20">
    <cfRule type="expression" dxfId="65" priority="19">
      <formula>$D$20="no"</formula>
    </cfRule>
  </conditionalFormatting>
  <conditionalFormatting sqref="E21:O21">
    <cfRule type="expression" dxfId="64" priority="18">
      <formula>$D$21="no"</formula>
    </cfRule>
  </conditionalFormatting>
  <conditionalFormatting sqref="E22:O22">
    <cfRule type="expression" dxfId="63" priority="17">
      <formula>$D$22="no"</formula>
    </cfRule>
  </conditionalFormatting>
  <conditionalFormatting sqref="E23:O23">
    <cfRule type="expression" dxfId="62" priority="16">
      <formula>$D$23="no"</formula>
    </cfRule>
  </conditionalFormatting>
  <conditionalFormatting sqref="E24:O24">
    <cfRule type="expression" dxfId="61" priority="15">
      <formula>$D$24="no"</formula>
    </cfRule>
  </conditionalFormatting>
  <conditionalFormatting sqref="E25:O25">
    <cfRule type="expression" dxfId="60" priority="14">
      <formula>$D$25="no"</formula>
    </cfRule>
  </conditionalFormatting>
  <conditionalFormatting sqref="E26:O26">
    <cfRule type="expression" dxfId="59" priority="13">
      <formula>$D$26="no"</formula>
    </cfRule>
  </conditionalFormatting>
  <conditionalFormatting sqref="E27:O27">
    <cfRule type="expression" dxfId="58" priority="12">
      <formula>$D$27="no"</formula>
    </cfRule>
  </conditionalFormatting>
  <conditionalFormatting sqref="E18:O27">
    <cfRule type="expression" dxfId="57" priority="1">
      <formula>$D$12="no"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'Yes or No'!$A:$A</xm:f>
          </x14:formula1>
          <xm:sqref>D18:D27 D12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22"/>
  <sheetViews>
    <sheetView showGridLines="0" zoomScale="80" zoomScaleNormal="80" workbookViewId="0">
      <pane xSplit="3" ySplit="11" topLeftCell="H12" activePane="bottomRight" state="frozen"/>
      <selection pane="topRight"/>
      <selection pane="bottomLeft"/>
      <selection pane="bottomRight" activeCell="G13" sqref="G13"/>
    </sheetView>
  </sheetViews>
  <sheetFormatPr defaultColWidth="8.7265625" defaultRowHeight="14.5" x14ac:dyDescent="0.35"/>
  <cols>
    <col min="1" max="1" width="18.7265625" style="64" customWidth="1"/>
    <col min="2" max="2" width="25.7265625" style="64" customWidth="1"/>
    <col min="3" max="3" width="24.453125" style="64" customWidth="1"/>
    <col min="4" max="4" width="28.7265625" style="268" customWidth="1"/>
    <col min="5" max="6" width="85" style="64" customWidth="1"/>
    <col min="7" max="8" width="51.26953125" style="64" customWidth="1"/>
    <col min="9" max="9" width="48.7265625" style="64" customWidth="1"/>
    <col min="10" max="16384" width="8.7265625" style="64"/>
  </cols>
  <sheetData>
    <row r="1" spans="1:9" ht="18.75" customHeight="1" x14ac:dyDescent="0.45">
      <c r="A1" s="63" t="str">
        <f>'Cover and Instructions'!A1</f>
        <v>Georgia Families MHPAEA Parity</v>
      </c>
      <c r="E1" s="65" t="s">
        <v>571</v>
      </c>
    </row>
    <row r="2" spans="1:9" ht="26" x14ac:dyDescent="0.6">
      <c r="A2" s="66" t="s">
        <v>16</v>
      </c>
    </row>
    <row r="3" spans="1:9" ht="21" x14ac:dyDescent="0.5">
      <c r="A3" s="68" t="s">
        <v>183</v>
      </c>
    </row>
    <row r="4" spans="1:9" x14ac:dyDescent="0.35">
      <c r="D4" s="245"/>
    </row>
    <row r="5" spans="1:9" x14ac:dyDescent="0.35">
      <c r="A5" s="70" t="s">
        <v>0</v>
      </c>
      <c r="B5" s="71" t="str">
        <f>'Cover and Instructions'!D4</f>
        <v>Amerigroup Community Care</v>
      </c>
      <c r="C5" s="71"/>
    </row>
    <row r="6" spans="1:9" x14ac:dyDescent="0.35">
      <c r="A6" s="70" t="s">
        <v>514</v>
      </c>
      <c r="B6" s="71" t="str">
        <f>'Cover and Instructions'!D5</f>
        <v>Title XIX Foster Care and Adoption Assistance</v>
      </c>
      <c r="C6" s="71"/>
    </row>
    <row r="7" spans="1:9" x14ac:dyDescent="0.35">
      <c r="A7" s="70" t="s">
        <v>252</v>
      </c>
      <c r="B7" s="278" t="s">
        <v>253</v>
      </c>
      <c r="D7" s="245"/>
    </row>
    <row r="8" spans="1:9" ht="15" thickBot="1" x14ac:dyDescent="0.4">
      <c r="D8" s="245"/>
    </row>
    <row r="9" spans="1:9" ht="48" customHeight="1" thickBot="1" x14ac:dyDescent="0.4">
      <c r="A9" s="525" t="s">
        <v>280</v>
      </c>
      <c r="B9" s="526"/>
      <c r="C9" s="533" t="s">
        <v>254</v>
      </c>
      <c r="D9" s="541" t="s">
        <v>407</v>
      </c>
      <c r="E9" s="539" t="s">
        <v>443</v>
      </c>
      <c r="F9" s="540"/>
      <c r="G9" s="536" t="s">
        <v>184</v>
      </c>
      <c r="H9" s="536" t="s">
        <v>503</v>
      </c>
      <c r="I9" s="536" t="s">
        <v>475</v>
      </c>
    </row>
    <row r="10" spans="1:9" ht="30" customHeight="1" x14ac:dyDescent="0.35">
      <c r="A10" s="527"/>
      <c r="B10" s="528"/>
      <c r="C10" s="534"/>
      <c r="D10" s="542"/>
      <c r="E10" s="531" t="s">
        <v>211</v>
      </c>
      <c r="F10" s="532"/>
      <c r="G10" s="537"/>
      <c r="H10" s="537"/>
      <c r="I10" s="537"/>
    </row>
    <row r="11" spans="1:9" ht="39" customHeight="1" thickBot="1" x14ac:dyDescent="0.4">
      <c r="A11" s="529"/>
      <c r="B11" s="530"/>
      <c r="C11" s="535"/>
      <c r="D11" s="543"/>
      <c r="E11" s="270" t="s">
        <v>202</v>
      </c>
      <c r="F11" s="271" t="s">
        <v>203</v>
      </c>
      <c r="G11" s="538"/>
      <c r="H11" s="538"/>
      <c r="I11" s="538"/>
    </row>
    <row r="12" spans="1:9" ht="237.75" customHeight="1" thickBot="1" x14ac:dyDescent="0.4">
      <c r="A12" s="519" t="s">
        <v>449</v>
      </c>
      <c r="B12" s="520"/>
      <c r="C12" s="284" t="s">
        <v>6</v>
      </c>
      <c r="D12" s="273" t="s">
        <v>371</v>
      </c>
      <c r="E12" s="358" t="s">
        <v>712</v>
      </c>
      <c r="F12" s="359" t="s">
        <v>713</v>
      </c>
      <c r="G12" s="411" t="s">
        <v>732</v>
      </c>
      <c r="H12" s="361" t="s">
        <v>699</v>
      </c>
      <c r="I12" s="384" t="s">
        <v>695</v>
      </c>
    </row>
    <row r="13" spans="1:9" ht="237.75" customHeight="1" thickBot="1" x14ac:dyDescent="0.4">
      <c r="A13" s="521"/>
      <c r="B13" s="522"/>
      <c r="C13" s="272" t="s">
        <v>474</v>
      </c>
      <c r="D13" s="282" t="s">
        <v>371</v>
      </c>
      <c r="E13" s="376" t="s">
        <v>714</v>
      </c>
      <c r="F13" s="359" t="s">
        <v>713</v>
      </c>
      <c r="G13" s="391" t="s">
        <v>729</v>
      </c>
      <c r="H13" s="361" t="s">
        <v>699</v>
      </c>
      <c r="I13" s="391" t="s">
        <v>695</v>
      </c>
    </row>
    <row r="14" spans="1:9" ht="237.75" customHeight="1" thickBot="1" x14ac:dyDescent="0.4">
      <c r="A14" s="521"/>
      <c r="B14" s="522"/>
      <c r="C14" s="274" t="s">
        <v>2</v>
      </c>
      <c r="D14" s="282" t="s">
        <v>371</v>
      </c>
      <c r="E14" s="412" t="s">
        <v>715</v>
      </c>
      <c r="F14" s="413" t="s">
        <v>713</v>
      </c>
      <c r="G14" s="372" t="s">
        <v>730</v>
      </c>
      <c r="H14" s="361" t="s">
        <v>699</v>
      </c>
      <c r="I14" s="372" t="s">
        <v>695</v>
      </c>
    </row>
    <row r="15" spans="1:9" ht="237.75" customHeight="1" thickBot="1" x14ac:dyDescent="0.4">
      <c r="A15" s="521"/>
      <c r="B15" s="522"/>
      <c r="C15" s="274" t="s">
        <v>11</v>
      </c>
      <c r="D15" s="282" t="s">
        <v>371</v>
      </c>
      <c r="E15" s="370" t="s">
        <v>716</v>
      </c>
      <c r="F15" s="413" t="s">
        <v>713</v>
      </c>
      <c r="G15" s="372" t="s">
        <v>731</v>
      </c>
      <c r="H15" s="361" t="s">
        <v>699</v>
      </c>
      <c r="I15" s="372" t="s">
        <v>695</v>
      </c>
    </row>
    <row r="16" spans="1:9" ht="237.75" customHeight="1" thickBot="1" x14ac:dyDescent="0.4">
      <c r="A16" s="521"/>
      <c r="B16" s="522"/>
      <c r="C16" s="274" t="s">
        <v>12</v>
      </c>
      <c r="D16" s="282" t="s">
        <v>371</v>
      </c>
      <c r="E16" s="370" t="s">
        <v>717</v>
      </c>
      <c r="F16" s="413" t="s">
        <v>713</v>
      </c>
      <c r="G16" s="372" t="s">
        <v>732</v>
      </c>
      <c r="H16" s="361" t="s">
        <v>699</v>
      </c>
      <c r="I16" s="372" t="s">
        <v>695</v>
      </c>
    </row>
    <row r="17" spans="1:9" ht="237.75" customHeight="1" thickBot="1" x14ac:dyDescent="0.4">
      <c r="A17" s="523"/>
      <c r="B17" s="524"/>
      <c r="C17" s="276" t="s">
        <v>10</v>
      </c>
      <c r="D17" s="283" t="s">
        <v>371</v>
      </c>
      <c r="E17" s="376" t="s">
        <v>718</v>
      </c>
      <c r="F17" s="413" t="s">
        <v>713</v>
      </c>
      <c r="G17" s="392" t="s">
        <v>724</v>
      </c>
      <c r="H17" s="361" t="s">
        <v>699</v>
      </c>
      <c r="I17" s="378" t="s">
        <v>695</v>
      </c>
    </row>
    <row r="18" spans="1:9" x14ac:dyDescent="0.35">
      <c r="D18" s="64"/>
    </row>
    <row r="19" spans="1:9" x14ac:dyDescent="0.35">
      <c r="D19" s="64"/>
    </row>
    <row r="20" spans="1:9" x14ac:dyDescent="0.35">
      <c r="D20" s="64"/>
    </row>
    <row r="21" spans="1:9" x14ac:dyDescent="0.35">
      <c r="D21" s="64"/>
    </row>
    <row r="22" spans="1:9" x14ac:dyDescent="0.35">
      <c r="D22" s="64"/>
    </row>
  </sheetData>
  <sheetProtection algorithmName="SHA-512" hashValue="4Tgv6JvlfTRz+9+hRnpCnpnSA2h+MIe7bPgTudKF2swmzRcBJ0hLvw13+rbtfcsVcv2/7PvJOvlR3e6fErPG8A==" saltValue="jdwcIvHZuUnQhXuRvseHaQ==" spinCount="100000" sheet="1" objects="1" scenarios="1" formatColumns="0" formatRows="0"/>
  <customSheetViews>
    <customSheetView guid="{13810DCC-AA08-45AA-A2EB-614B3F1533B3}">
      <selection sqref="A1:XFD1048576"/>
      <pageMargins left="0.7" right="0.7" top="0.75" bottom="0.75" header="0.3" footer="0.3"/>
    </customSheetView>
  </customSheetViews>
  <mergeCells count="9">
    <mergeCell ref="I9:I11"/>
    <mergeCell ref="A9:B11"/>
    <mergeCell ref="C9:C11"/>
    <mergeCell ref="A12:B17"/>
    <mergeCell ref="D9:D11"/>
    <mergeCell ref="E9:F9"/>
    <mergeCell ref="G9:G11"/>
    <mergeCell ref="E10:F10"/>
    <mergeCell ref="H9:H11"/>
  </mergeCells>
  <conditionalFormatting sqref="I15">
    <cfRule type="expression" dxfId="56" priority="39">
      <formula>$D$15="no"</formula>
    </cfRule>
  </conditionalFormatting>
  <conditionalFormatting sqref="I16">
    <cfRule type="expression" dxfId="55" priority="38">
      <formula>$D$16="no"</formula>
    </cfRule>
  </conditionalFormatting>
  <conditionalFormatting sqref="I17">
    <cfRule type="expression" dxfId="54" priority="37">
      <formula>$D$17="no"</formula>
    </cfRule>
  </conditionalFormatting>
  <conditionalFormatting sqref="I12">
    <cfRule type="expression" dxfId="53" priority="31">
      <formula>$D$12="no"</formula>
    </cfRule>
  </conditionalFormatting>
  <conditionalFormatting sqref="I14">
    <cfRule type="expression" dxfId="52" priority="30">
      <formula>$D$14="no"</formula>
    </cfRule>
  </conditionalFormatting>
  <conditionalFormatting sqref="I13">
    <cfRule type="expression" dxfId="51" priority="29">
      <formula>$D$13="no"</formula>
    </cfRule>
  </conditionalFormatting>
  <conditionalFormatting sqref="E12">
    <cfRule type="expression" dxfId="50" priority="28">
      <formula>$D$12="no"</formula>
    </cfRule>
  </conditionalFormatting>
  <conditionalFormatting sqref="F12">
    <cfRule type="expression" dxfId="49" priority="27">
      <formula>$D$12="no"</formula>
    </cfRule>
  </conditionalFormatting>
  <conditionalFormatting sqref="G12">
    <cfRule type="expression" dxfId="48" priority="26">
      <formula>$D$12="no"</formula>
    </cfRule>
  </conditionalFormatting>
  <conditionalFormatting sqref="H12">
    <cfRule type="expression" dxfId="47" priority="25">
      <formula>$D$12="no"</formula>
    </cfRule>
  </conditionalFormatting>
  <conditionalFormatting sqref="E13">
    <cfRule type="expression" dxfId="46" priority="24">
      <formula>$D$20="no"</formula>
    </cfRule>
  </conditionalFormatting>
  <conditionalFormatting sqref="G13">
    <cfRule type="expression" dxfId="45" priority="22">
      <formula>$D$13="no"</formula>
    </cfRule>
  </conditionalFormatting>
  <conditionalFormatting sqref="H13">
    <cfRule type="expression" dxfId="44" priority="21">
      <formula>$D$12="no"</formula>
    </cfRule>
  </conditionalFormatting>
  <conditionalFormatting sqref="E14">
    <cfRule type="expression" dxfId="43" priority="20">
      <formula>$D$14="no"</formula>
    </cfRule>
  </conditionalFormatting>
  <conditionalFormatting sqref="F14">
    <cfRule type="expression" dxfId="42" priority="19">
      <formula>$D$14="no"</formula>
    </cfRule>
  </conditionalFormatting>
  <conditionalFormatting sqref="G14">
    <cfRule type="expression" dxfId="41" priority="18">
      <formula>$D$14="no"</formula>
    </cfRule>
  </conditionalFormatting>
  <conditionalFormatting sqref="H14">
    <cfRule type="expression" dxfId="40" priority="17">
      <formula>$D$12="no"</formula>
    </cfRule>
  </conditionalFormatting>
  <conditionalFormatting sqref="E15">
    <cfRule type="expression" dxfId="39" priority="16">
      <formula>$D$15="no"</formula>
    </cfRule>
  </conditionalFormatting>
  <conditionalFormatting sqref="F15">
    <cfRule type="expression" dxfId="38" priority="15">
      <formula>$D$14="no"</formula>
    </cfRule>
  </conditionalFormatting>
  <conditionalFormatting sqref="G15">
    <cfRule type="expression" dxfId="37" priority="14">
      <formula>$D$15="no"</formula>
    </cfRule>
  </conditionalFormatting>
  <conditionalFormatting sqref="H15">
    <cfRule type="expression" dxfId="36" priority="13">
      <formula>$D$12="no"</formula>
    </cfRule>
  </conditionalFormatting>
  <conditionalFormatting sqref="E16">
    <cfRule type="expression" dxfId="35" priority="12">
      <formula>$D$16="no"</formula>
    </cfRule>
  </conditionalFormatting>
  <conditionalFormatting sqref="F16">
    <cfRule type="expression" dxfId="34" priority="10">
      <formula>$D$14="no"</formula>
    </cfRule>
  </conditionalFormatting>
  <conditionalFormatting sqref="H16">
    <cfRule type="expression" dxfId="33" priority="7">
      <formula>$D$12="no"</formula>
    </cfRule>
  </conditionalFormatting>
  <conditionalFormatting sqref="E17">
    <cfRule type="expression" dxfId="32" priority="6">
      <formula>$D$17="no"</formula>
    </cfRule>
  </conditionalFormatting>
  <conditionalFormatting sqref="F17">
    <cfRule type="expression" dxfId="31" priority="5">
      <formula>$D$14="no"</formula>
    </cfRule>
  </conditionalFormatting>
  <conditionalFormatting sqref="G17">
    <cfRule type="expression" dxfId="30" priority="4">
      <formula>$D$17="no"</formula>
    </cfRule>
  </conditionalFormatting>
  <conditionalFormatting sqref="H17">
    <cfRule type="expression" dxfId="29" priority="3">
      <formula>$D$12="no"</formula>
    </cfRule>
  </conditionalFormatting>
  <conditionalFormatting sqref="F13">
    <cfRule type="expression" dxfId="28" priority="2">
      <formula>$D$12="no"</formula>
    </cfRule>
  </conditionalFormatting>
  <conditionalFormatting sqref="G16">
    <cfRule type="expression" dxfId="27" priority="1">
      <formula>$D$16="no"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'Yes or No'!$A:$A</xm:f>
          </x14:formula1>
          <xm:sqref>D12:D17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P21"/>
  <sheetViews>
    <sheetView showGridLines="0" zoomScaleNormal="100" workbookViewId="0">
      <pane xSplit="3" ySplit="11" topLeftCell="D12" activePane="bottomRight" state="frozen"/>
      <selection pane="topRight"/>
      <selection pane="bottomLeft"/>
      <selection pane="bottomRight" activeCell="O15" sqref="O15"/>
    </sheetView>
  </sheetViews>
  <sheetFormatPr defaultColWidth="8.7265625" defaultRowHeight="14.5" x14ac:dyDescent="0.35"/>
  <cols>
    <col min="1" max="1" width="15.54296875" style="64" customWidth="1"/>
    <col min="2" max="2" width="25.7265625" style="64" customWidth="1"/>
    <col min="3" max="3" width="22.7265625" style="64" customWidth="1"/>
    <col min="4" max="4" width="24.26953125" style="268" customWidth="1"/>
    <col min="5" max="12" width="47.26953125" style="64" customWidth="1"/>
    <col min="13" max="15" width="51.26953125" style="64" customWidth="1"/>
    <col min="16" max="16" width="38.7265625" style="64" customWidth="1"/>
    <col min="17" max="16384" width="8.7265625" style="64"/>
  </cols>
  <sheetData>
    <row r="1" spans="1:16" ht="18.75" customHeight="1" x14ac:dyDescent="0.45">
      <c r="A1" s="63" t="str">
        <f>'Cover and Instructions'!A1</f>
        <v>Georgia Families MHPAEA Parity</v>
      </c>
      <c r="E1" s="65" t="s">
        <v>571</v>
      </c>
    </row>
    <row r="2" spans="1:16" ht="26" x14ac:dyDescent="0.6">
      <c r="A2" s="66" t="s">
        <v>16</v>
      </c>
    </row>
    <row r="3" spans="1:16" ht="21" x14ac:dyDescent="0.5">
      <c r="A3" s="68" t="s">
        <v>183</v>
      </c>
    </row>
    <row r="4" spans="1:16" x14ac:dyDescent="0.35">
      <c r="D4" s="245"/>
    </row>
    <row r="5" spans="1:16" x14ac:dyDescent="0.35">
      <c r="A5" s="70" t="s">
        <v>0</v>
      </c>
      <c r="B5" s="71" t="str">
        <f>'Cover and Instructions'!D4</f>
        <v>Amerigroup Community Care</v>
      </c>
      <c r="C5" s="71"/>
    </row>
    <row r="6" spans="1:16" x14ac:dyDescent="0.35">
      <c r="A6" s="70" t="s">
        <v>514</v>
      </c>
      <c r="B6" s="71" t="str">
        <f>'Cover and Instructions'!D5</f>
        <v>Title XIX Foster Care and Adoption Assistance</v>
      </c>
      <c r="C6" s="71"/>
    </row>
    <row r="7" spans="1:16" x14ac:dyDescent="0.35">
      <c r="A7" s="70" t="s">
        <v>255</v>
      </c>
      <c r="B7" s="278" t="s">
        <v>279</v>
      </c>
      <c r="D7" s="245"/>
    </row>
    <row r="8" spans="1:16" ht="15" thickBot="1" x14ac:dyDescent="0.4">
      <c r="D8" s="245"/>
      <c r="E8" s="269"/>
    </row>
    <row r="9" spans="1:16" ht="39" customHeight="1" thickBot="1" x14ac:dyDescent="0.4">
      <c r="A9" s="525" t="s">
        <v>280</v>
      </c>
      <c r="B9" s="526"/>
      <c r="C9" s="533" t="s">
        <v>256</v>
      </c>
      <c r="D9" s="541" t="s">
        <v>407</v>
      </c>
      <c r="E9" s="539" t="s">
        <v>343</v>
      </c>
      <c r="F9" s="540"/>
      <c r="G9" s="539" t="s">
        <v>344</v>
      </c>
      <c r="H9" s="540"/>
      <c r="I9" s="539" t="s">
        <v>345</v>
      </c>
      <c r="J9" s="540"/>
      <c r="K9" s="539" t="s">
        <v>443</v>
      </c>
      <c r="L9" s="540"/>
      <c r="M9" s="536" t="s">
        <v>184</v>
      </c>
      <c r="N9" s="536" t="s">
        <v>503</v>
      </c>
      <c r="O9" s="536" t="s">
        <v>446</v>
      </c>
      <c r="P9" s="552"/>
    </row>
    <row r="10" spans="1:16" ht="26.25" customHeight="1" x14ac:dyDescent="0.35">
      <c r="A10" s="527"/>
      <c r="B10" s="528"/>
      <c r="C10" s="534"/>
      <c r="D10" s="542"/>
      <c r="E10" s="531" t="s">
        <v>211</v>
      </c>
      <c r="F10" s="532"/>
      <c r="G10" s="531" t="s">
        <v>211</v>
      </c>
      <c r="H10" s="532"/>
      <c r="I10" s="531" t="s">
        <v>211</v>
      </c>
      <c r="J10" s="532"/>
      <c r="K10" s="531" t="s">
        <v>211</v>
      </c>
      <c r="L10" s="532"/>
      <c r="M10" s="537"/>
      <c r="N10" s="537"/>
      <c r="O10" s="537"/>
      <c r="P10" s="552"/>
    </row>
    <row r="11" spans="1:16" ht="26.25" customHeight="1" thickBot="1" x14ac:dyDescent="0.4">
      <c r="A11" s="529"/>
      <c r="B11" s="530"/>
      <c r="C11" s="535"/>
      <c r="D11" s="543"/>
      <c r="E11" s="270" t="s">
        <v>202</v>
      </c>
      <c r="F11" s="271" t="s">
        <v>203</v>
      </c>
      <c r="G11" s="270" t="s">
        <v>202</v>
      </c>
      <c r="H11" s="271" t="s">
        <v>203</v>
      </c>
      <c r="I11" s="270" t="s">
        <v>202</v>
      </c>
      <c r="J11" s="271" t="s">
        <v>203</v>
      </c>
      <c r="K11" s="270" t="s">
        <v>202</v>
      </c>
      <c r="L11" s="271" t="s">
        <v>203</v>
      </c>
      <c r="M11" s="538"/>
      <c r="N11" s="538"/>
      <c r="O11" s="538"/>
      <c r="P11" s="552"/>
    </row>
    <row r="12" spans="1:16" ht="140.25" customHeight="1" thickBot="1" x14ac:dyDescent="0.4">
      <c r="A12" s="546" t="s">
        <v>450</v>
      </c>
      <c r="B12" s="547"/>
      <c r="C12" s="284" t="s">
        <v>208</v>
      </c>
      <c r="D12" s="273" t="s">
        <v>372</v>
      </c>
      <c r="E12" s="356"/>
      <c r="F12" s="357"/>
      <c r="G12" s="358"/>
      <c r="H12" s="359"/>
      <c r="I12" s="356"/>
      <c r="J12" s="357"/>
      <c r="K12" s="358"/>
      <c r="L12" s="359"/>
      <c r="M12" s="384"/>
      <c r="N12" s="414"/>
      <c r="O12" s="384"/>
    </row>
    <row r="13" spans="1:16" ht="140.25" customHeight="1" x14ac:dyDescent="0.35">
      <c r="A13" s="548"/>
      <c r="B13" s="549"/>
      <c r="C13" s="274" t="s">
        <v>504</v>
      </c>
      <c r="D13" s="282" t="s">
        <v>371</v>
      </c>
      <c r="E13" s="369" t="s">
        <v>719</v>
      </c>
      <c r="F13" s="369" t="s">
        <v>720</v>
      </c>
      <c r="G13" s="369" t="s">
        <v>719</v>
      </c>
      <c r="H13" s="369" t="s">
        <v>720</v>
      </c>
      <c r="I13" s="369" t="s">
        <v>719</v>
      </c>
      <c r="J13" s="369" t="s">
        <v>720</v>
      </c>
      <c r="K13" s="369" t="s">
        <v>719</v>
      </c>
      <c r="L13" s="369" t="s">
        <v>720</v>
      </c>
      <c r="M13" s="372" t="s">
        <v>721</v>
      </c>
      <c r="N13" s="361" t="s">
        <v>699</v>
      </c>
      <c r="O13" s="372" t="s">
        <v>695</v>
      </c>
    </row>
    <row r="14" spans="1:16" ht="140.25" customHeight="1" thickBot="1" x14ac:dyDescent="0.4">
      <c r="A14" s="548"/>
      <c r="B14" s="549"/>
      <c r="C14" s="274" t="s">
        <v>5</v>
      </c>
      <c r="D14" s="282" t="s">
        <v>372</v>
      </c>
      <c r="E14" s="368"/>
      <c r="F14" s="369"/>
      <c r="G14" s="370"/>
      <c r="H14" s="371"/>
      <c r="I14" s="368"/>
      <c r="J14" s="369"/>
      <c r="K14" s="370"/>
      <c r="L14" s="371"/>
      <c r="M14" s="372"/>
      <c r="N14" s="373"/>
      <c r="O14" s="372"/>
    </row>
    <row r="15" spans="1:16" ht="140.25" customHeight="1" x14ac:dyDescent="0.35">
      <c r="A15" s="548"/>
      <c r="B15" s="549"/>
      <c r="C15" s="274" t="s">
        <v>505</v>
      </c>
      <c r="D15" s="282" t="s">
        <v>371</v>
      </c>
      <c r="E15" s="369" t="s">
        <v>719</v>
      </c>
      <c r="F15" s="369" t="s">
        <v>720</v>
      </c>
      <c r="G15" s="369" t="s">
        <v>719</v>
      </c>
      <c r="H15" s="369" t="s">
        <v>720</v>
      </c>
      <c r="I15" s="369" t="s">
        <v>719</v>
      </c>
      <c r="J15" s="369" t="s">
        <v>720</v>
      </c>
      <c r="K15" s="369" t="s">
        <v>720</v>
      </c>
      <c r="L15" s="369" t="s">
        <v>720</v>
      </c>
      <c r="M15" s="372" t="s">
        <v>721</v>
      </c>
      <c r="N15" s="361" t="s">
        <v>699</v>
      </c>
      <c r="O15" s="372" t="s">
        <v>695</v>
      </c>
    </row>
    <row r="16" spans="1:16" ht="140.25" customHeight="1" x14ac:dyDescent="0.35">
      <c r="A16" s="548"/>
      <c r="B16" s="549"/>
      <c r="C16" s="274" t="s">
        <v>8</v>
      </c>
      <c r="D16" s="282" t="s">
        <v>372</v>
      </c>
      <c r="E16" s="415"/>
      <c r="F16" s="386"/>
      <c r="G16" s="387"/>
      <c r="H16" s="388"/>
      <c r="I16" s="385"/>
      <c r="J16" s="386"/>
      <c r="K16" s="387"/>
      <c r="L16" s="388"/>
      <c r="M16" s="389"/>
      <c r="N16" s="390"/>
      <c r="O16" s="389"/>
    </row>
    <row r="17" spans="1:15" ht="140.25" customHeight="1" thickBot="1" x14ac:dyDescent="0.4">
      <c r="A17" s="550"/>
      <c r="B17" s="551"/>
      <c r="C17" s="276" t="s">
        <v>4</v>
      </c>
      <c r="D17" s="283" t="s">
        <v>372</v>
      </c>
      <c r="E17" s="405"/>
      <c r="F17" s="406"/>
      <c r="G17" s="407"/>
      <c r="H17" s="408"/>
      <c r="I17" s="405"/>
      <c r="J17" s="406"/>
      <c r="K17" s="407"/>
      <c r="L17" s="408"/>
      <c r="M17" s="409"/>
      <c r="N17" s="410"/>
      <c r="O17" s="409"/>
    </row>
    <row r="18" spans="1:15" x14ac:dyDescent="0.35">
      <c r="D18" s="64"/>
    </row>
    <row r="19" spans="1:15" x14ac:dyDescent="0.35">
      <c r="D19" s="64"/>
    </row>
    <row r="20" spans="1:15" x14ac:dyDescent="0.35">
      <c r="D20" s="64"/>
    </row>
    <row r="21" spans="1:15" x14ac:dyDescent="0.35">
      <c r="D21" s="64"/>
    </row>
  </sheetData>
  <sheetProtection algorithmName="SHA-512" hashValue="JCchByypLoN5WvsPHeq/jgCxy9fBoUkN4nv1u7FIS9LVN8e4Vv9HWLZP+dc1aMHBpRr3WLSKgb8TFTde1QGymA==" saltValue="D922k46oHmyWQFWCl0GseA==" spinCount="100000" sheet="1" objects="1" scenarios="1" formatColumns="0" formatRows="0"/>
  <customSheetViews>
    <customSheetView guid="{13810DCC-AA08-45AA-A2EB-614B3F1533B3}">
      <pageMargins left="0.7" right="0.7" top="0.75" bottom="0.75" header="0.3" footer="0.3"/>
    </customSheetView>
  </customSheetViews>
  <mergeCells count="16">
    <mergeCell ref="A12:B17"/>
    <mergeCell ref="G9:H9"/>
    <mergeCell ref="D9:D11"/>
    <mergeCell ref="I9:J9"/>
    <mergeCell ref="K9:L9"/>
    <mergeCell ref="E10:F10"/>
    <mergeCell ref="G10:H10"/>
    <mergeCell ref="I10:J10"/>
    <mergeCell ref="K10:L10"/>
    <mergeCell ref="P9:P11"/>
    <mergeCell ref="O9:O11"/>
    <mergeCell ref="A9:B11"/>
    <mergeCell ref="C9:C11"/>
    <mergeCell ref="E9:F9"/>
    <mergeCell ref="M9:M11"/>
    <mergeCell ref="N9:N11"/>
  </mergeCells>
  <conditionalFormatting sqref="N13:O13">
    <cfRule type="expression" dxfId="26" priority="34">
      <formula>$D$13="no"</formula>
    </cfRule>
  </conditionalFormatting>
  <conditionalFormatting sqref="O15">
    <cfRule type="expression" dxfId="25" priority="32">
      <formula>$D$15="no"</formula>
    </cfRule>
  </conditionalFormatting>
  <conditionalFormatting sqref="E16:O16">
    <cfRule type="expression" dxfId="24" priority="31">
      <formula>$D$16="no"</formula>
    </cfRule>
  </conditionalFormatting>
  <conditionalFormatting sqref="E17:O17">
    <cfRule type="expression" dxfId="23" priority="30">
      <formula>$D$17="no"</formula>
    </cfRule>
  </conditionalFormatting>
  <conditionalFormatting sqref="E12:O12">
    <cfRule type="expression" dxfId="22" priority="23">
      <formula>$D$12="no"</formula>
    </cfRule>
  </conditionalFormatting>
  <conditionalFormatting sqref="E14:O14">
    <cfRule type="expression" dxfId="21" priority="22">
      <formula>$D$14="no"</formula>
    </cfRule>
  </conditionalFormatting>
  <conditionalFormatting sqref="E13">
    <cfRule type="expression" dxfId="20" priority="21">
      <formula>$D$13="no"</formula>
    </cfRule>
  </conditionalFormatting>
  <conditionalFormatting sqref="F13">
    <cfRule type="expression" dxfId="19" priority="20">
      <formula>$D$13="no"</formula>
    </cfRule>
  </conditionalFormatting>
  <conditionalFormatting sqref="G13">
    <cfRule type="expression" dxfId="18" priority="19">
      <formula>$D$13="no"</formula>
    </cfRule>
  </conditionalFormatting>
  <conditionalFormatting sqref="H13">
    <cfRule type="expression" dxfId="17" priority="18">
      <formula>$D$13="no"</formula>
    </cfRule>
  </conditionalFormatting>
  <conditionalFormatting sqref="I13">
    <cfRule type="expression" dxfId="16" priority="17">
      <formula>$D$13="no"</formula>
    </cfRule>
  </conditionalFormatting>
  <conditionalFormatting sqref="J13">
    <cfRule type="expression" dxfId="15" priority="16">
      <formula>$D$13="no"</formula>
    </cfRule>
  </conditionalFormatting>
  <conditionalFormatting sqref="K13">
    <cfRule type="expression" dxfId="14" priority="15">
      <formula>$D$13="no"</formula>
    </cfRule>
  </conditionalFormatting>
  <conditionalFormatting sqref="L13">
    <cfRule type="expression" dxfId="13" priority="14">
      <formula>$D$13="no"</formula>
    </cfRule>
  </conditionalFormatting>
  <conditionalFormatting sqref="N13">
    <cfRule type="expression" dxfId="12" priority="13">
      <formula>$D$12="no"</formula>
    </cfRule>
  </conditionalFormatting>
  <conditionalFormatting sqref="M13">
    <cfRule type="expression" dxfId="11" priority="12">
      <formula>$D$13="no"</formula>
    </cfRule>
  </conditionalFormatting>
  <conditionalFormatting sqref="E15">
    <cfRule type="expression" dxfId="10" priority="11">
      <formula>$D$13="no"</formula>
    </cfRule>
  </conditionalFormatting>
  <conditionalFormatting sqref="F15">
    <cfRule type="expression" dxfId="9" priority="10">
      <formula>$D$13="no"</formula>
    </cfRule>
  </conditionalFormatting>
  <conditionalFormatting sqref="G15">
    <cfRule type="expression" dxfId="8" priority="9">
      <formula>$D$13="no"</formula>
    </cfRule>
  </conditionalFormatting>
  <conditionalFormatting sqref="H15">
    <cfRule type="expression" dxfId="7" priority="8">
      <formula>$D$13="no"</formula>
    </cfRule>
  </conditionalFormatting>
  <conditionalFormatting sqref="I15">
    <cfRule type="expression" dxfId="6" priority="7">
      <formula>$D$13="no"</formula>
    </cfRule>
  </conditionalFormatting>
  <conditionalFormatting sqref="J15">
    <cfRule type="expression" dxfId="5" priority="6">
      <formula>$D$13="no"</formula>
    </cfRule>
  </conditionalFormatting>
  <conditionalFormatting sqref="K15">
    <cfRule type="expression" dxfId="4" priority="5">
      <formula>$D$13="no"</formula>
    </cfRule>
  </conditionalFormatting>
  <conditionalFormatting sqref="L15">
    <cfRule type="expression" dxfId="3" priority="4">
      <formula>$D$13="no"</formula>
    </cfRule>
  </conditionalFormatting>
  <conditionalFormatting sqref="M15">
    <cfRule type="expression" dxfId="2" priority="3">
      <formula>$D$13="no"</formula>
    </cfRule>
  </conditionalFormatting>
  <conditionalFormatting sqref="N15">
    <cfRule type="expression" dxfId="1" priority="2">
      <formula>$D$13="no"</formula>
    </cfRule>
  </conditionalFormatting>
  <conditionalFormatting sqref="N15">
    <cfRule type="expression" dxfId="0" priority="1">
      <formula>$D$12="no"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'Yes or No'!$A:$A</xm:f>
          </x14:formula1>
          <xm:sqref>D12:D17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8971D"/>
  </sheetPr>
  <dimension ref="A1:N15"/>
  <sheetViews>
    <sheetView showGridLines="0" workbookViewId="0">
      <selection activeCell="G20" sqref="G20"/>
    </sheetView>
  </sheetViews>
  <sheetFormatPr defaultColWidth="9.26953125" defaultRowHeight="14.5" x14ac:dyDescent="0.35"/>
  <cols>
    <col min="1" max="2" width="3" style="64" customWidth="1"/>
    <col min="3" max="7" width="9.26953125" style="64"/>
    <col min="8" max="8" width="3" style="64" customWidth="1"/>
    <col min="9" max="16384" width="9.26953125" style="64"/>
  </cols>
  <sheetData>
    <row r="1" spans="1:14" ht="18.5" x14ac:dyDescent="0.45">
      <c r="A1" s="63" t="str">
        <f>'Cover and Instructions'!A1</f>
        <v>Georgia Families MHPAEA Parity</v>
      </c>
      <c r="N1" s="65" t="s">
        <v>571</v>
      </c>
    </row>
    <row r="2" spans="1:14" ht="26" x14ac:dyDescent="0.6">
      <c r="A2" s="66" t="s">
        <v>16</v>
      </c>
    </row>
    <row r="3" spans="1:14" ht="21" x14ac:dyDescent="0.5">
      <c r="A3" s="68" t="s">
        <v>122</v>
      </c>
      <c r="B3" s="305"/>
      <c r="C3" s="305"/>
      <c r="D3" s="305"/>
      <c r="E3" s="305"/>
      <c r="F3" s="305"/>
      <c r="G3" s="305"/>
      <c r="H3" s="305"/>
      <c r="I3" s="305"/>
      <c r="J3" s="305"/>
      <c r="K3" s="305"/>
      <c r="L3" s="305"/>
      <c r="M3" s="305"/>
      <c r="N3" s="305"/>
    </row>
    <row r="5" spans="1:14" x14ac:dyDescent="0.35">
      <c r="A5" s="70" t="s">
        <v>0</v>
      </c>
      <c r="D5" s="71" t="str">
        <f>'Cover and Instructions'!$D$4</f>
        <v>Amerigroup Community Care</v>
      </c>
    </row>
    <row r="6" spans="1:14" x14ac:dyDescent="0.35">
      <c r="A6" s="70" t="s">
        <v>514</v>
      </c>
      <c r="D6" s="71" t="str">
        <f>'Cover and Instructions'!D5</f>
        <v>Title XIX Foster Care and Adoption Assistance</v>
      </c>
    </row>
    <row r="8" spans="1:14" x14ac:dyDescent="0.35">
      <c r="A8" s="306"/>
      <c r="B8" s="553" t="s">
        <v>491</v>
      </c>
      <c r="C8" s="553"/>
      <c r="D8" s="553"/>
      <c r="E8" s="553"/>
      <c r="F8" s="553"/>
      <c r="G8" s="553"/>
      <c r="H8" s="553"/>
      <c r="I8" s="553"/>
      <c r="J8" s="553"/>
      <c r="K8" s="553"/>
      <c r="L8" s="553"/>
      <c r="M8" s="553"/>
      <c r="N8" s="553"/>
    </row>
    <row r="9" spans="1:14" x14ac:dyDescent="0.35">
      <c r="A9" s="306"/>
      <c r="B9" s="553"/>
      <c r="C9" s="553"/>
      <c r="D9" s="553"/>
      <c r="E9" s="553"/>
      <c r="F9" s="553"/>
      <c r="G9" s="553"/>
      <c r="H9" s="553"/>
      <c r="I9" s="553"/>
      <c r="J9" s="553"/>
      <c r="K9" s="553"/>
      <c r="L9" s="553"/>
      <c r="M9" s="553"/>
      <c r="N9" s="553"/>
    </row>
    <row r="10" spans="1:14" ht="25.5" customHeight="1" x14ac:dyDescent="0.35">
      <c r="A10" s="306"/>
      <c r="B10" s="553"/>
      <c r="C10" s="553"/>
      <c r="D10" s="553"/>
      <c r="E10" s="553"/>
      <c r="F10" s="553"/>
      <c r="G10" s="553"/>
      <c r="H10" s="553"/>
      <c r="I10" s="553"/>
      <c r="J10" s="553"/>
      <c r="K10" s="553"/>
      <c r="L10" s="553"/>
      <c r="M10" s="553"/>
      <c r="N10" s="553"/>
    </row>
    <row r="11" spans="1:14" x14ac:dyDescent="0.35">
      <c r="A11" s="306"/>
      <c r="B11" s="307"/>
      <c r="C11" s="307"/>
      <c r="D11" s="307"/>
      <c r="E11" s="307"/>
      <c r="F11" s="307"/>
      <c r="G11" s="307"/>
      <c r="H11" s="307"/>
      <c r="I11" s="307"/>
      <c r="J11" s="307"/>
      <c r="K11" s="307"/>
      <c r="L11" s="307"/>
      <c r="M11" s="307"/>
      <c r="N11" s="305"/>
    </row>
    <row r="12" spans="1:14" ht="15" customHeight="1" x14ac:dyDescent="0.35">
      <c r="A12" s="306"/>
      <c r="B12" s="308" t="s">
        <v>281</v>
      </c>
      <c r="C12" s="308"/>
      <c r="D12" s="308"/>
      <c r="E12" s="308"/>
      <c r="F12" s="308"/>
      <c r="G12" s="308"/>
      <c r="H12" s="308"/>
      <c r="I12" s="308"/>
      <c r="J12" s="308"/>
      <c r="K12" s="308"/>
      <c r="L12" s="308"/>
      <c r="M12" s="308"/>
      <c r="N12" s="309"/>
    </row>
    <row r="13" spans="1:14" x14ac:dyDescent="0.35">
      <c r="A13" s="306"/>
      <c r="B13" s="307"/>
      <c r="C13" s="307"/>
      <c r="D13" s="307"/>
      <c r="E13" s="307"/>
      <c r="F13" s="307"/>
      <c r="G13" s="307"/>
      <c r="H13" s="307"/>
      <c r="I13" s="307"/>
      <c r="J13" s="307"/>
      <c r="K13" s="307"/>
      <c r="L13" s="307"/>
      <c r="M13" s="307"/>
      <c r="N13" s="305"/>
    </row>
    <row r="14" spans="1:14" x14ac:dyDescent="0.35">
      <c r="A14" s="306"/>
      <c r="B14" s="305"/>
      <c r="C14" s="554" t="s">
        <v>742</v>
      </c>
      <c r="D14" s="554"/>
      <c r="E14" s="554"/>
      <c r="F14" s="554"/>
      <c r="G14" s="554"/>
      <c r="H14" s="310"/>
      <c r="I14" s="554" t="s">
        <v>741</v>
      </c>
      <c r="J14" s="554"/>
      <c r="K14" s="554"/>
      <c r="L14" s="554"/>
      <c r="M14" s="554"/>
      <c r="N14" s="305"/>
    </row>
    <row r="15" spans="1:14" x14ac:dyDescent="0.35">
      <c r="A15" s="306"/>
      <c r="B15" s="305"/>
      <c r="C15" s="305" t="s">
        <v>123</v>
      </c>
      <c r="D15" s="305"/>
      <c r="E15" s="305"/>
      <c r="F15" s="305"/>
      <c r="G15" s="305"/>
      <c r="H15" s="311"/>
      <c r="I15" s="305" t="s">
        <v>124</v>
      </c>
      <c r="J15" s="305"/>
      <c r="K15" s="305"/>
      <c r="L15" s="305"/>
      <c r="M15" s="305"/>
      <c r="N15" s="305"/>
    </row>
  </sheetData>
  <sheetProtection algorithmName="SHA-512" hashValue="qFGAbjw9KDuUM14MEvilUWAKIqci/+SDkxDATy1JLHgw6F3wxOqE+3UImdv3DYODUlAdk1U6giaXpEevZdKdFA==" saltValue="eE5qTeQkyhDU3HxS/q6HWg==" spinCount="100000" sheet="1" objects="1" scenarios="1"/>
  <customSheetViews>
    <customSheetView guid="{13810DCC-AA08-45AA-A2EB-614B3F1533B3}">
      <selection activeCell="F17" sqref="F17"/>
      <pageMargins left="0.7" right="0.7" top="0.75" bottom="0.75" header="0.3" footer="0.3"/>
    </customSheetView>
  </customSheetViews>
  <mergeCells count="3">
    <mergeCell ref="B8:N10"/>
    <mergeCell ref="I14:M14"/>
    <mergeCell ref="C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CB0C5026F5CA4587CC2B23ED63B265" ma:contentTypeVersion="12" ma:contentTypeDescription="Create a new document." ma:contentTypeScope="" ma:versionID="7ba80afdfefea23a39301ec24d0275e7">
  <xsd:schema xmlns:xsd="http://www.w3.org/2001/XMLSchema" xmlns:xs="http://www.w3.org/2001/XMLSchema" xmlns:p="http://schemas.microsoft.com/office/2006/metadata/properties" xmlns:ns3="723e90ec-80d3-4e8b-8161-fa8c0a8db5d1" xmlns:ns4="926f9e61-4822-4386-b1b0-37b8f0e65b07" targetNamespace="http://schemas.microsoft.com/office/2006/metadata/properties" ma:root="true" ma:fieldsID="aae75f6a93d9c161fac6d0e6c9e8546d" ns3:_="" ns4:_="">
    <xsd:import namespace="723e90ec-80d3-4e8b-8161-fa8c0a8db5d1"/>
    <xsd:import namespace="926f9e61-4822-4386-b1b0-37b8f0e65b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e90ec-80d3-4e8b-8161-fa8c0a8db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6f9e61-4822-4386-b1b0-37b8f0e65b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F5F65F-32B8-4D07-AB3D-C22F49A3982C}">
  <ds:schemaRefs>
    <ds:schemaRef ds:uri="http://schemas.microsoft.com/sharepoint/v3/contenttype/forms"/>
  </ds:schemaRefs>
</ds:datastoreItem>
</file>

<file path=customXml/itemProps2.xml><?xml version="1.0" encoding="utf-8"?>
<ds:datastoreItem xmlns:ds="http://schemas.openxmlformats.org/officeDocument/2006/customXml" ds:itemID="{313253D4-DEA6-41B0-AF91-CB13062D8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e90ec-80d3-4e8b-8161-fa8c0a8db5d1"/>
    <ds:schemaRef ds:uri="926f9e61-4822-4386-b1b0-37b8f0e65b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DD8947-F5DB-4045-AB7A-8EA0448E46A8}">
  <ds:schemaRefs>
    <ds:schemaRef ds:uri="http://schemas.microsoft.com/office/2006/documentManagement/types"/>
    <ds:schemaRef ds:uri="http://schemas.openxmlformats.org/package/2006/metadata/core-properties"/>
    <ds:schemaRef ds:uri="http://purl.org/dc/dcmitype/"/>
    <ds:schemaRef ds:uri="926f9e61-4822-4386-b1b0-37b8f0e65b07"/>
    <ds:schemaRef ds:uri="http://schemas.microsoft.com/office/infopath/2007/PartnerControls"/>
    <ds:schemaRef ds:uri="http://purl.org/dc/elements/1.1/"/>
    <ds:schemaRef ds:uri="http://schemas.microsoft.com/office/2006/metadata/properties"/>
    <ds:schemaRef ds:uri="723e90ec-80d3-4e8b-8161-fa8c0a8db5d1"/>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27</vt:i4>
      </vt:variant>
    </vt:vector>
  </HeadingPairs>
  <TitlesOfParts>
    <vt:vector size="27" baseType="lpstr">
      <vt:lpstr>Cover and Instructions</vt:lpstr>
      <vt:lpstr>Definitions</vt:lpstr>
      <vt:lpstr>Acronyms</vt:lpstr>
      <vt:lpstr>Benefit Plan</vt:lpstr>
      <vt:lpstr>Yes or No</vt:lpstr>
      <vt:lpstr>Overview - AL ADL</vt:lpstr>
      <vt:lpstr>Overview - FR</vt:lpstr>
      <vt:lpstr>Overview - QTL</vt:lpstr>
      <vt:lpstr>Overview - NQTL</vt:lpstr>
      <vt:lpstr>Rpt - AL ADL</vt:lpstr>
      <vt:lpstr>Rpt - IP FR</vt:lpstr>
      <vt:lpstr>Rpt - OP FR Office Visits</vt:lpstr>
      <vt:lpstr>Rpt - OP FR Other</vt:lpstr>
      <vt:lpstr>Rpt - EC FR</vt:lpstr>
      <vt:lpstr>Rpt Rx FR</vt:lpstr>
      <vt:lpstr>Rpt - IP QTL</vt:lpstr>
      <vt:lpstr>Rpt - OP QTL</vt:lpstr>
      <vt:lpstr>Rpt - EC QTL</vt:lpstr>
      <vt:lpstr>Rpt - Rx QTL</vt:lpstr>
      <vt:lpstr>Rpt - NQTL 1a</vt:lpstr>
      <vt:lpstr>Rpt - NQTL 1b</vt:lpstr>
      <vt:lpstr>Rpt - NQTL 1c</vt:lpstr>
      <vt:lpstr>Rpt - NQTL 2</vt:lpstr>
      <vt:lpstr>Rpt - NQTL 3</vt:lpstr>
      <vt:lpstr>Rpt - NQTL 4</vt:lpstr>
      <vt:lpstr>Rpt - NQTL 5</vt:lpstr>
      <vt:lpstr>Certification Stmt</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Jackson, Kiana</cp:lastModifiedBy>
  <dcterms:created xsi:type="dcterms:W3CDTF">2020-05-08T16:15:00Z</dcterms:created>
  <dcterms:modified xsi:type="dcterms:W3CDTF">2022-01-25T21:01:16Z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0x01010062CB0C5026F5CA4587CC2B23ED63B265</vt:lpwstr>
  </property>
</Properties>
</file>