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fileSharing readOnlyRecommended="1"/>
  <workbookPr/>
  <mc:AlternateContent xmlns:mc="http://schemas.openxmlformats.org/markup-compatibility/2006">
    <mc:Choice Requires="x15">
      <x15ac:absPath xmlns:x15ac="http://schemas.microsoft.com/office/spreadsheetml/2010/11/ac" url="C:\Users\kiana.jackson\Downloads\"/>
    </mc:Choice>
  </mc:AlternateContent>
  <xr:revisionPtr revIDLastSave="0" documentId="13_ncr:1_{9E9C5131-D592-4D38-9CA4-C0485E189F34}" xr6:coauthVersionLast="47" xr6:coauthVersionMax="47" xr10:uidLastSave="{00000000-0000-0000-0000-000000000000}"/>
  <bookViews>
    <workbookView xWindow="-110" yWindow="-110" windowWidth="19420" windowHeight="11020" tabRatio="90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Rpt - AL ADL" sheetId="8" r:id="rId10"/>
    <sheet name="Rpt - IP FR" sheetId="31" r:id="rId11"/>
    <sheet name="Rpt - OP FR Office Visits" sheetId="32" r:id="rId12"/>
    <sheet name="Rpt - OP FR Other" sheetId="36" r:id="rId13"/>
    <sheet name="Rpt - EC FR" sheetId="33" r:id="rId14"/>
    <sheet name="Rpt Rx FR" sheetId="34" r:id="rId15"/>
    <sheet name="Rpt - IP QTL" sheetId="26" r:id="rId16"/>
    <sheet name="Rpt - OP QTL" sheetId="27" r:id="rId17"/>
    <sheet name="Rpt - EC QTL" sheetId="28" r:id="rId18"/>
    <sheet name="Rpt - Rx QTL" sheetId="35" r:id="rId19"/>
    <sheet name="Rpt - NQTL 1a" sheetId="13" r:id="rId20"/>
    <sheet name="Rpt - NQTL 1b" sheetId="14" r:id="rId21"/>
    <sheet name="Rpt - NQTL 1c" sheetId="15" r:id="rId22"/>
    <sheet name="Rpt - NQTL 2" sheetId="16" r:id="rId23"/>
    <sheet name="Rpt - NQTL 3" sheetId="17" r:id="rId24"/>
    <sheet name="Rpt - NQTL 4" sheetId="18" r:id="rId25"/>
    <sheet name="Rpt - NQTL 5" sheetId="19" r:id="rId26"/>
    <sheet name="Certification Stmt" sheetId="20" r:id="rId27"/>
  </sheet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34" l="1"/>
  <c r="G17" i="33"/>
  <c r="G17" i="36"/>
  <c r="G17" i="31"/>
  <c r="G17" i="32"/>
  <c r="D6" i="20" l="1"/>
  <c r="C6" i="31" l="1"/>
  <c r="C6" i="32"/>
  <c r="C6" i="36"/>
  <c r="C6" i="33"/>
  <c r="C6" i="34"/>
  <c r="C6" i="26"/>
  <c r="C6" i="27"/>
  <c r="C6" i="28"/>
  <c r="C6" i="35"/>
  <c r="B6" i="13"/>
  <c r="B6" i="14"/>
  <c r="B6" i="15"/>
  <c r="B6" i="16"/>
  <c r="B6" i="17"/>
  <c r="B6" i="18"/>
  <c r="B6" i="19"/>
  <c r="C6" i="8"/>
  <c r="A1" i="34" l="1"/>
  <c r="A1" i="33" l="1"/>
  <c r="H119" i="33"/>
  <c r="H121" i="33" s="1"/>
  <c r="G119" i="33"/>
  <c r="G121" i="33" s="1"/>
  <c r="F119" i="33"/>
  <c r="F121" i="33" s="1"/>
  <c r="E119" i="33"/>
  <c r="E121" i="33" s="1"/>
  <c r="D119" i="33"/>
  <c r="D121" i="33" s="1"/>
  <c r="H98" i="33"/>
  <c r="H100" i="33" s="1"/>
  <c r="G98" i="33"/>
  <c r="G100" i="33" s="1"/>
  <c r="G101" i="33" s="1"/>
  <c r="G102" i="33" s="1"/>
  <c r="G103" i="33" s="1"/>
  <c r="C180" i="33" s="1"/>
  <c r="F98" i="33"/>
  <c r="F100" i="33" s="1"/>
  <c r="E98" i="33"/>
  <c r="E100" i="33" s="1"/>
  <c r="D98" i="33"/>
  <c r="D100" i="33" s="1"/>
  <c r="H77" i="33"/>
  <c r="H79" i="33" s="1"/>
  <c r="G77" i="33"/>
  <c r="G79" i="33" s="1"/>
  <c r="F77" i="33"/>
  <c r="F79" i="33" s="1"/>
  <c r="E77" i="33"/>
  <c r="E79" i="33" s="1"/>
  <c r="D77" i="33"/>
  <c r="D79" i="33" s="1"/>
  <c r="G80" i="33" l="1"/>
  <c r="G81" i="33" s="1"/>
  <c r="G82" i="33" s="1"/>
  <c r="C172" i="33" s="1"/>
  <c r="F101" i="33"/>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B5" i="19"/>
  <c r="A1" i="19"/>
  <c r="B5" i="18"/>
  <c r="A1" i="18"/>
  <c r="B5" i="17"/>
  <c r="A1" i="17"/>
  <c r="B5" i="16"/>
  <c r="A1" i="16"/>
  <c r="B5" i="15"/>
  <c r="A1" i="15"/>
  <c r="B5" i="14"/>
  <c r="A1" i="14"/>
  <c r="B5" i="13"/>
  <c r="A1" i="13"/>
  <c r="A1" i="35" l="1"/>
  <c r="A1" i="28"/>
  <c r="A1" i="27"/>
  <c r="A1" i="26"/>
  <c r="A1" i="8" l="1"/>
  <c r="A1" i="7"/>
  <c r="A1" i="6"/>
  <c r="A1" i="5"/>
  <c r="A1" i="4"/>
  <c r="A1" i="3"/>
  <c r="A1" i="2"/>
  <c r="E217" i="36" l="1"/>
  <c r="F216" i="36" s="1"/>
  <c r="E212" i="36"/>
  <c r="F211" i="36" s="1"/>
  <c r="E205" i="36"/>
  <c r="F203" i="36" s="1"/>
  <c r="E194" i="36"/>
  <c r="F193" i="36" s="1"/>
  <c r="E186" i="36"/>
  <c r="F184" i="36" s="1"/>
  <c r="E179" i="36"/>
  <c r="F178" i="36" s="1"/>
  <c r="E170" i="36"/>
  <c r="F169" i="36" s="1"/>
  <c r="H137" i="36"/>
  <c r="H139" i="36" s="1"/>
  <c r="G137" i="36"/>
  <c r="G139" i="36" s="1"/>
  <c r="F137" i="36"/>
  <c r="F139" i="36" s="1"/>
  <c r="E137" i="36"/>
  <c r="E139" i="36" s="1"/>
  <c r="D137" i="36"/>
  <c r="D139" i="36" s="1"/>
  <c r="H116" i="36"/>
  <c r="H118" i="36" s="1"/>
  <c r="G116" i="36"/>
  <c r="G118" i="36" s="1"/>
  <c r="F116" i="36"/>
  <c r="F118" i="36" s="1"/>
  <c r="E116" i="36"/>
  <c r="E118" i="36" s="1"/>
  <c r="D116" i="36"/>
  <c r="D118" i="36" s="1"/>
  <c r="H95" i="36"/>
  <c r="H97" i="36" s="1"/>
  <c r="G95" i="36"/>
  <c r="G97" i="36" s="1"/>
  <c r="F95" i="36"/>
  <c r="F97" i="36" s="1"/>
  <c r="E95" i="36"/>
  <c r="E97" i="36" s="1"/>
  <c r="D95" i="36"/>
  <c r="D97" i="36" s="1"/>
  <c r="H74" i="36"/>
  <c r="H76" i="36" s="1"/>
  <c r="G74" i="36"/>
  <c r="G76" i="36" s="1"/>
  <c r="F74" i="36"/>
  <c r="F76" i="36" s="1"/>
  <c r="E74" i="36"/>
  <c r="E76" i="36" s="1"/>
  <c r="D74" i="36"/>
  <c r="D76" i="36" s="1"/>
  <c r="G20" i="36"/>
  <c r="G15" i="36"/>
  <c r="G13" i="36"/>
  <c r="G11" i="36"/>
  <c r="C5" i="36"/>
  <c r="F192" i="36" l="1"/>
  <c r="F200" i="36"/>
  <c r="F201" i="36"/>
  <c r="F202" i="36"/>
  <c r="F164" i="36"/>
  <c r="F176" i="36"/>
  <c r="F177" i="36"/>
  <c r="F197" i="36"/>
  <c r="F173" i="36"/>
  <c r="F209" i="36"/>
  <c r="F189" i="36"/>
  <c r="F191" i="36"/>
  <c r="E98" i="36"/>
  <c r="E99" i="36" s="1"/>
  <c r="E100" i="36" s="1"/>
  <c r="G77" i="36"/>
  <c r="G78" i="36" s="1"/>
  <c r="C182" i="36" s="1"/>
  <c r="E77" i="36"/>
  <c r="E78" i="36" s="1"/>
  <c r="E79" i="36" s="1"/>
  <c r="F167" i="36"/>
  <c r="F175" i="36"/>
  <c r="F182" i="36"/>
  <c r="F190" i="36"/>
  <c r="F204" i="36"/>
  <c r="F210" i="36"/>
  <c r="F119" i="36"/>
  <c r="F120" i="36" s="1"/>
  <c r="F121" i="36" s="1"/>
  <c r="F168" i="36"/>
  <c r="F185" i="36"/>
  <c r="F208" i="36"/>
  <c r="F215" i="36"/>
  <c r="F166" i="36"/>
  <c r="H140" i="36"/>
  <c r="H141" i="36" s="1"/>
  <c r="H142" i="36" s="1"/>
  <c r="E140" i="36"/>
  <c r="E141" i="36" s="1"/>
  <c r="E142" i="36" s="1"/>
  <c r="F140" i="36"/>
  <c r="F141" i="36" s="1"/>
  <c r="F142" i="36" s="1"/>
  <c r="G140" i="36"/>
  <c r="G141" i="36" s="1"/>
  <c r="G142" i="36" s="1"/>
  <c r="E119" i="36"/>
  <c r="E120" i="36" s="1"/>
  <c r="E121" i="36" s="1"/>
  <c r="G98" i="36"/>
  <c r="G99" i="36" s="1"/>
  <c r="C189" i="36" s="1"/>
  <c r="H98" i="36"/>
  <c r="H99" i="36" s="1"/>
  <c r="H100" i="36" s="1"/>
  <c r="F98" i="36"/>
  <c r="F99" i="36" s="1"/>
  <c r="F100" i="36" s="1"/>
  <c r="H77" i="36"/>
  <c r="H78" i="36" s="1"/>
  <c r="G119" i="36"/>
  <c r="G120" i="36" s="1"/>
  <c r="F77" i="36"/>
  <c r="F78" i="36" s="1"/>
  <c r="H119" i="36"/>
  <c r="H120" i="36" s="1"/>
  <c r="H121" i="36" s="1"/>
  <c r="F165" i="36"/>
  <c r="F174" i="36"/>
  <c r="F183" i="36"/>
  <c r="F198" i="36"/>
  <c r="G100" i="36" l="1"/>
  <c r="G79" i="36"/>
  <c r="C164" i="36"/>
  <c r="C208" i="36"/>
  <c r="C197" i="36"/>
  <c r="G121" i="36"/>
  <c r="F79" i="36"/>
  <c r="C173" i="36"/>
  <c r="C215" i="36"/>
  <c r="H79" i="36"/>
  <c r="H119" i="32" l="1"/>
  <c r="H121" i="32" s="1"/>
  <c r="G119" i="32"/>
  <c r="G121" i="32" s="1"/>
  <c r="F119" i="32"/>
  <c r="F121" i="32" s="1"/>
  <c r="E119" i="32"/>
  <c r="E121" i="32" s="1"/>
  <c r="D119" i="32"/>
  <c r="D121" i="32" s="1"/>
  <c r="H98" i="32"/>
  <c r="H100" i="32" s="1"/>
  <c r="G98" i="32"/>
  <c r="G100" i="32" s="1"/>
  <c r="F98" i="32"/>
  <c r="F100" i="32" s="1"/>
  <c r="E98" i="32"/>
  <c r="E100" i="32" s="1"/>
  <c r="D98" i="32"/>
  <c r="D100" i="32" s="1"/>
  <c r="H77" i="32"/>
  <c r="H79" i="32" s="1"/>
  <c r="G77" i="32"/>
  <c r="G79" i="32" s="1"/>
  <c r="F77" i="32"/>
  <c r="F79" i="32" s="1"/>
  <c r="E77" i="32"/>
  <c r="E79" i="32" s="1"/>
  <c r="D77" i="32"/>
  <c r="D79"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1" i="32" l="1"/>
  <c r="E102" i="32" s="1"/>
  <c r="E103" i="32" s="1"/>
  <c r="F122" i="32"/>
  <c r="F123" i="32" s="1"/>
  <c r="F124" i="32" s="1"/>
  <c r="G80" i="32"/>
  <c r="G81" i="32" s="1"/>
  <c r="E80" i="32"/>
  <c r="E81" i="32" s="1"/>
  <c r="E82" i="32" s="1"/>
  <c r="F101" i="32"/>
  <c r="F102" i="32" s="1"/>
  <c r="F103" i="32" s="1"/>
  <c r="H101" i="32"/>
  <c r="H102" i="32" s="1"/>
  <c r="H103" i="32" s="1"/>
  <c r="G122" i="32"/>
  <c r="G123" i="32" s="1"/>
  <c r="G101" i="32"/>
  <c r="G102" i="32" s="1"/>
  <c r="H122" i="32"/>
  <c r="H123" i="32" s="1"/>
  <c r="H124" i="32" s="1"/>
  <c r="F80" i="32"/>
  <c r="F81" i="32" s="1"/>
  <c r="F82" i="32" s="1"/>
  <c r="E122" i="32"/>
  <c r="E123" i="32" s="1"/>
  <c r="E124" i="32" s="1"/>
  <c r="H80" i="32"/>
  <c r="H81" i="32" s="1"/>
  <c r="H82"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3" i="32"/>
  <c r="C180" i="32"/>
  <c r="G105" i="31"/>
  <c r="C180" i="31"/>
  <c r="G84" i="31"/>
  <c r="C173" i="31"/>
  <c r="G124" i="32"/>
  <c r="C190" i="32"/>
  <c r="G82" i="32"/>
  <c r="C171" i="32"/>
  <c r="E108" i="35"/>
  <c r="F107" i="35" s="1"/>
  <c r="E99" i="35"/>
  <c r="F98" i="35" s="1"/>
  <c r="E90" i="35"/>
  <c r="F89" i="35" s="1"/>
  <c r="E80" i="35"/>
  <c r="H50" i="35"/>
  <c r="H52" i="35" s="1"/>
  <c r="G50" i="35"/>
  <c r="G52" i="35" s="1"/>
  <c r="F50" i="35"/>
  <c r="F52" i="35" s="1"/>
  <c r="E50" i="35"/>
  <c r="E52" i="35" s="1"/>
  <c r="D50" i="35"/>
  <c r="D52" i="35" s="1"/>
  <c r="G17" i="35"/>
  <c r="G15" i="35"/>
  <c r="G13" i="35"/>
  <c r="G11" i="35"/>
  <c r="C5" i="35"/>
  <c r="E281" i="34"/>
  <c r="F276" i="34" s="1"/>
  <c r="E272" i="34"/>
  <c r="E263" i="34"/>
  <c r="F258" i="34" s="1"/>
  <c r="H207" i="34"/>
  <c r="G207" i="34"/>
  <c r="D207" i="34"/>
  <c r="H186" i="34"/>
  <c r="G186" i="34"/>
  <c r="D186" i="34"/>
  <c r="H205" i="34"/>
  <c r="G205" i="34"/>
  <c r="F205" i="34"/>
  <c r="F207" i="34" s="1"/>
  <c r="E205" i="34"/>
  <c r="E207" i="34" s="1"/>
  <c r="D205" i="34"/>
  <c r="H184" i="34"/>
  <c r="G184" i="34"/>
  <c r="F184" i="34"/>
  <c r="F186" i="34" s="1"/>
  <c r="E184" i="34"/>
  <c r="E186" i="34" s="1"/>
  <c r="D184" i="34"/>
  <c r="H163" i="34"/>
  <c r="H165" i="34" s="1"/>
  <c r="G163" i="34"/>
  <c r="G165" i="34" s="1"/>
  <c r="F163" i="34"/>
  <c r="F165" i="34" s="1"/>
  <c r="E163" i="34"/>
  <c r="E165" i="34" s="1"/>
  <c r="D163" i="34"/>
  <c r="D165" i="34" s="1"/>
  <c r="E286" i="34"/>
  <c r="F285" i="34" s="1"/>
  <c r="E254" i="34"/>
  <c r="E247" i="34"/>
  <c r="F246" i="34" s="1"/>
  <c r="E238" i="34"/>
  <c r="F237" i="34" s="1"/>
  <c r="H142" i="34"/>
  <c r="H144" i="34" s="1"/>
  <c r="G142" i="34"/>
  <c r="G144" i="34" s="1"/>
  <c r="F142" i="34"/>
  <c r="F144" i="34" s="1"/>
  <c r="E142" i="34"/>
  <c r="E144" i="34" s="1"/>
  <c r="D142" i="34"/>
  <c r="D144"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196" i="32"/>
  <c r="E187" i="32"/>
  <c r="E177" i="32"/>
  <c r="E201" i="32"/>
  <c r="E168" i="32"/>
  <c r="E161" i="32"/>
  <c r="F159" i="32" s="1"/>
  <c r="E152" i="32"/>
  <c r="F149" i="32" s="1"/>
  <c r="H56" i="32"/>
  <c r="H58" i="32" s="1"/>
  <c r="G56" i="32"/>
  <c r="G58" i="32" s="1"/>
  <c r="F56" i="32"/>
  <c r="F58" i="32" s="1"/>
  <c r="E56" i="32"/>
  <c r="E58" i="32" s="1"/>
  <c r="D56" i="32"/>
  <c r="D58" i="32" s="1"/>
  <c r="G20" i="32"/>
  <c r="G15" i="32"/>
  <c r="G13" i="32"/>
  <c r="G11" i="32"/>
  <c r="C5" i="32"/>
  <c r="E192" i="31"/>
  <c r="E184" i="31"/>
  <c r="E177" i="31"/>
  <c r="F76" i="35" l="1"/>
  <c r="F75" i="35"/>
  <c r="F74" i="35"/>
  <c r="F190" i="32"/>
  <c r="F192" i="32"/>
  <c r="F193" i="32"/>
  <c r="F181" i="32"/>
  <c r="F184" i="32"/>
  <c r="F185" i="32"/>
  <c r="F183" i="32"/>
  <c r="F174" i="32"/>
  <c r="F175" i="32"/>
  <c r="F79" i="35"/>
  <c r="F269" i="34"/>
  <c r="F180" i="32"/>
  <c r="F266" i="34"/>
  <c r="F279" i="34"/>
  <c r="F277" i="34"/>
  <c r="F280" i="34"/>
  <c r="F176" i="31"/>
  <c r="F189" i="33"/>
  <c r="F180" i="31"/>
  <c r="F172" i="32"/>
  <c r="F173" i="32"/>
  <c r="F171" i="32"/>
  <c r="F253" i="34"/>
  <c r="F271" i="34"/>
  <c r="F268" i="34"/>
  <c r="F172" i="33"/>
  <c r="F267" i="34"/>
  <c r="F173" i="31"/>
  <c r="F188" i="31"/>
  <c r="F187" i="31"/>
  <c r="F166" i="32"/>
  <c r="F164" i="32"/>
  <c r="F167" i="32"/>
  <c r="F165" i="32"/>
  <c r="F191" i="32"/>
  <c r="F181" i="33"/>
  <c r="F181" i="31"/>
  <c r="F270" i="34"/>
  <c r="F275" i="34"/>
  <c r="F278" i="34"/>
  <c r="F176" i="32"/>
  <c r="F186" i="32"/>
  <c r="F182" i="32"/>
  <c r="F194"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208" i="34"/>
  <c r="E209" i="34" s="1"/>
  <c r="E210" i="34" s="1"/>
  <c r="F208" i="34"/>
  <c r="F209" i="34" s="1"/>
  <c r="F210" i="34" s="1"/>
  <c r="F257" i="34"/>
  <c r="F261" i="34"/>
  <c r="F259" i="34"/>
  <c r="F260" i="34"/>
  <c r="F262" i="34"/>
  <c r="H208" i="34"/>
  <c r="H209" i="34" s="1"/>
  <c r="H210" i="34" s="1"/>
  <c r="G208" i="34"/>
  <c r="G209" i="34" s="1"/>
  <c r="G187" i="34"/>
  <c r="G188" i="34" s="1"/>
  <c r="H187" i="34"/>
  <c r="H188" i="34" s="1"/>
  <c r="H189" i="34" s="1"/>
  <c r="E187" i="34"/>
  <c r="E188" i="34" s="1"/>
  <c r="F187" i="34"/>
  <c r="F188" i="34" s="1"/>
  <c r="H166" i="34"/>
  <c r="H167" i="34" s="1"/>
  <c r="H168" i="34" s="1"/>
  <c r="E166" i="34"/>
  <c r="E167" i="34" s="1"/>
  <c r="E168" i="34" s="1"/>
  <c r="E145" i="34"/>
  <c r="E146" i="34" s="1"/>
  <c r="E147" i="34" s="1"/>
  <c r="F166" i="34"/>
  <c r="F167" i="34" s="1"/>
  <c r="F168" i="34" s="1"/>
  <c r="G166" i="34"/>
  <c r="G167" i="34" s="1"/>
  <c r="C257" i="34" s="1"/>
  <c r="F235" i="34"/>
  <c r="H145" i="34"/>
  <c r="H146" i="34" s="1"/>
  <c r="H147" i="34" s="1"/>
  <c r="G145" i="34"/>
  <c r="G146" i="34" s="1"/>
  <c r="G147" i="34" s="1"/>
  <c r="F243" i="34"/>
  <c r="F145" i="34"/>
  <c r="F146" i="34" s="1"/>
  <c r="F147" i="34" s="1"/>
  <c r="F234" i="34"/>
  <c r="F244" i="34"/>
  <c r="F232" i="34"/>
  <c r="F236" i="34"/>
  <c r="F241" i="34"/>
  <c r="F245" i="34"/>
  <c r="F250" i="34"/>
  <c r="F252" i="34"/>
  <c r="F284" i="34"/>
  <c r="F233" i="34"/>
  <c r="F242" i="34"/>
  <c r="F251"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59" i="32"/>
  <c r="G60" i="32" s="1"/>
  <c r="C164" i="32" s="1"/>
  <c r="F150" i="32"/>
  <c r="F147" i="32"/>
  <c r="F156" i="32"/>
  <c r="F148" i="32"/>
  <c r="F157" i="32"/>
  <c r="E59" i="32"/>
  <c r="E60" i="32" s="1"/>
  <c r="C146" i="32" s="1"/>
  <c r="F146" i="32"/>
  <c r="F151" i="32"/>
  <c r="F160" i="32"/>
  <c r="F59" i="32"/>
  <c r="F60" i="32" s="1"/>
  <c r="F61" i="32" s="1"/>
  <c r="F158" i="32"/>
  <c r="F155" i="32"/>
  <c r="F200" i="32"/>
  <c r="H59" i="32"/>
  <c r="H60" i="32" s="1"/>
  <c r="F199" i="32"/>
  <c r="G189" i="34" l="1"/>
  <c r="C266" i="34"/>
  <c r="G210" i="34"/>
  <c r="C275" i="34"/>
  <c r="C102" i="35"/>
  <c r="C84" i="35"/>
  <c r="C164" i="33"/>
  <c r="G55" i="35"/>
  <c r="E55" i="35"/>
  <c r="G168" i="34"/>
  <c r="F189" i="34"/>
  <c r="E189" i="34"/>
  <c r="C250" i="34"/>
  <c r="C232" i="34"/>
  <c r="C284" i="34"/>
  <c r="C241" i="34"/>
  <c r="G61" i="33"/>
  <c r="H61" i="33"/>
  <c r="C155" i="33"/>
  <c r="F61" i="33"/>
  <c r="E61" i="33"/>
  <c r="C146" i="33"/>
  <c r="G61" i="32"/>
  <c r="C155" i="32"/>
  <c r="E61" i="32"/>
  <c r="H61" i="32"/>
  <c r="C199"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E12" i="17"/>
  <c r="E11" i="16"/>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I62" i="8" s="1"/>
  <c r="G61" i="8"/>
  <c r="E61" i="8"/>
  <c r="F94" i="27" l="1"/>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<sst xmlns="http://schemas.openxmlformats.org/spreadsheetml/2006/main" count="2339" uniqueCount="743">
  <si>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</si>
  <si>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</si>
  <si>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</si>
  <si>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</si>
  <si>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</si>
  <si>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</si>
  <si>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</si>
  <si>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</si>
  <si>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</si>
  <si>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</si>
  <si>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</si>
  <si>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</si>
  <si>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</si>
  <si>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</si>
  <si>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</si>
  <si>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</si>
  <si>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</si>
  <si>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</si>
  <si>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</si>
  <si>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</si>
  <si>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</si>
  <si>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or PAHP.</t>
    </r>
  </si>
  <si>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or PAHP.</t>
    </r>
  </si>
  <si>
    <t>(b) MCOs, PIHPs, or PAHPs with no limit or limits on less than one-third of all medical/surgical benefits.</t>
  </si>
  <si>
    <t>(c) MCOs, PIHPs, or PAHPs with a limit on at least two-thirds of all medical/surgical benefits.</t>
  </si>
  <si>
    <t>If a MCO, PIHP, or PAHP includes an aggregate lifetime or annual dollar limit on at least two-thirds of all medical/surgical benefits provided to enrollees through a contract with the State, it must either:</t>
  </si>
  <si>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</si>
  <si>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</si>
  <si>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</si>
  <si>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</si>
  <si>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</si>
  <si>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(e) MCO, PIHP, or PAHP not described in this section.</t>
  </si>
  <si>
    <t>A MCO, PIHP, or PAHP that is not described in paragraph (b) or (c) of this section for aggregate lifetime or annual dollar limits on medical/surgical benefits, must either:</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</si>
  <si>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</si>
  <si>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</si>
  <si>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</si>
  <si>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</si>
  <si>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If a MCO, PIHP, or PAHP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</si>
  <si>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(b) General parity requirement - (1) General rule and scope.</t>
  </si>
  <si>
    <t>Each MCO, PIHP and PAHP providing services to MCO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</si>
  <si>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</si>
  <si>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</si>
  <si>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</si>
  <si>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</si>
  <si>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</si>
  <si>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</si>
  <si>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</si>
  <si>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</si>
  <si>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A MCO, PIHP, or PAHP may not apply any cumulative financial requirement for mental health or substance use disorder benefits in a classification that accumulates separately from any established for medical/surgical benefits in the same classification.</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</si>
  <si>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</si>
  <si>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</si>
  <si>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</si>
  <si>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</si>
  <si>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</si>
  <si>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</si>
  <si>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</si>
  <si>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</si>
  <si>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</si>
  <si>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</si>
  <si>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</si>
  <si>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</si>
  <si>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</si>
  <si>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</si>
  <si>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</si>
  <si>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</si>
  <si>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</si>
  <si>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</si>
  <si>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</si>
  <si>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</si>
  <si>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</si>
  <si>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</si>
  <si>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</si>
  <si>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</si>
  <si>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</si>
  <si>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</si>
  <si>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</si>
  <si>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For MCOs, PIHPs, or PAHPs with multiple network tiers (such as preferred providers and participating providers), network tier design;</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</si>
  <si>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</si>
  <si>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</si>
  <si>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</si>
  <si>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</si>
  <si>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</si>
  <si>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</si>
  <si>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</si>
  <si>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</si>
  <si>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Federal Register / Vol. 81, No. 61, Part 438 Managed Care, Subpart K, § 438.900 Meaning of terms.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</si>
  <si>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</si>
  <si>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</si>
  <si>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</si>
  <si>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</si>
  <si>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</si>
  <si>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</si>
  <si>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</si>
  <si>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</si>
  <si>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</si>
  <si>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</si>
  <si>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</si>
  <si>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</si>
  <si>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</si>
  <si>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</si>
  <si>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</si>
  <si>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</si>
  <si>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</si>
  <si>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</si>
  <si>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</si>
  <si>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</si>
  <si>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If an MCO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</si>
  <si>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or PAHP may not impose a nonquantitative treatment limitation for mental health or substance use disorder benefits in any classification unless, under the policies and procedures of the MCO, PIHP, or PAHP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</si>
  <si>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MCO, PIHP, or PAHP methods for determining usual, customary, and reasonable charges;</t>
  </si>
  <si>
    <t>Refusal to pay for higher-cost therapies until it can be shown that a lower-cost therapy is not effective (also known as fail-first policies or step therapy protocols);</t>
  </si>
  <si>
    <t>Restrictions based on geographic location, facility type, provider specialty, and other criteria that limit the scope or duration of benefits for services provided under the MCO, PIHP, or PAHP; and</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</si>
  <si>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</si>
  <si>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</si>
  <si>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</si>
  <si>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</si>
  <si>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</si>
  <si>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</si>
  <si>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</si>
  <si>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</si>
  <si>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</si>
  <si>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</si>
  <si>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</si>
  <si>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</si>
  <si>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</si>
  <si>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</si>
  <si>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</si>
  <si>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</si>
  <si>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</si>
  <si>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</si>
  <si>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</si>
  <si>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</si>
  <si>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</si>
  <si>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</si>
  <si>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</si>
  <si>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</si>
  <si>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</si>
  <si>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</si>
  <si>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</si>
  <si>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</si>
  <si>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</si>
  <si>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</si>
  <si>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</si>
  <si>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</si>
  <si>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</si>
  <si>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</si>
  <si>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</si>
  <si>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</si>
  <si>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</si>
  <si>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</si>
  <si>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</si>
  <si>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</si>
  <si>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</si>
  <si>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</si>
  <si>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</si>
  <si>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</si>
  <si>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</si>
  <si>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</si>
  <si>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</si>
  <si>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</si>
  <si>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</si>
  <si>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</si>
  <si>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</si>
  <si>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</si>
  <si>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</si>
  <si>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</si>
  <si>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</si>
  <si>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</si>
  <si>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</si>
  <si>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</si>
  <si>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</si>
  <si>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</si>
  <si>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</si>
  <si>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</si>
  <si>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</si>
  <si>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</si>
  <si>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</si>
  <si>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</si>
  <si>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</si>
  <si>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</si>
  <si>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</si>
  <si>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</si>
  <si>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</si>
  <si>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</si>
  <si>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</si>
  <si>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</si>
  <si>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</si>
  <si>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</si>
  <si>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</si>
  <si>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</si>
  <si>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</si>
  <si>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</si>
  <si>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</si>
  <si>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</si>
  <si>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</si>
  <si>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</si>
  <si>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</si>
  <si>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</si>
  <si>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</si>
  <si>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</si>
  <si>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</si>
  <si>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</si>
  <si>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</si>
  <si>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</si>
  <si>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</si>
  <si>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</si>
  <si>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</si>
  <si>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</si>
  <si>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</si>
  <si>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</si>
  <si>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</si>
  <si>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</si>
  <si>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</si>
  <si>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</si>
  <si>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</si>
  <si>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</si>
  <si>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</si>
  <si>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</si>
  <si>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</si>
  <si>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</si>
  <si>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</si>
  <si>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</si>
  <si>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</si>
  <si>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</si>
  <si>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</si>
  <si>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</si>
  <si>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</si>
  <si>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</si>
  <si>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</si>
  <si>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</si>
  <si>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</si>
  <si>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</si>
  <si>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</si>
  <si>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</si>
  <si>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</si>
  <si>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</si>
  <si>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</si>
  <si>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</si>
  <si>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</si>
  <si>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</si>
  <si>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</si>
  <si>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</si>
  <si>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</si>
  <si>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</si>
  <si>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</si>
  <si>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</si>
  <si>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</si>
  <si>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</si>
  <si>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</si>
  <si>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</si>
  <si>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</si>
  <si>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</si>
  <si>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</si>
  <si>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</si>
  <si>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</si>
  <si>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</si>
  <si>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</si>
  <si>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</si>
  <si>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</si>
  <si>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</si>
  <si>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</si>
  <si>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</si>
  <si>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</si>
  <si>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</si>
  <si>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</si>
  <si>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</si>
  <si>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</si>
  <si>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</si>
  <si>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</si>
  <si>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</si>
  <si>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</si>
  <si>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</si>
  <si>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</si>
  <si>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</si>
  <si>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</si>
  <si>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</si>
  <si>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</si>
  <si>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</si>
  <si>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</si>
  <si>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</si>
  <si>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</si>
  <si>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</si>
  <si>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</si>
  <si>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</si>
  <si>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</si>
  <si>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</si>
  <si>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</si>
  <si>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</si>
  <si>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</si>
  <si>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</si>
  <si>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</si>
  <si>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</si>
  <si>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</si>
  <si>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</si>
  <si>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</si>
  <si>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</si>
  <si>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</si>
  <si>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</si>
  <si>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</si>
  <si>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</si>
  <si>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</si>
  <si>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</si>
  <si>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</si>
  <si>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</si>
  <si>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</si>
  <si>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</si>
  <si>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</si>
  <si>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</si>
  <si>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</si>
  <si>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</si>
  <si>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</si>
  <si>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</si>
  <si>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</si>
  <si>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</si>
  <si>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</si>
  <si>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</si>
  <si>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</si>
  <si>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</si>
  <si>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</si>
  <si>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</si>
  <si>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</si>
  <si>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</si>
  <si>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</si>
  <si>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</si>
  <si>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</si>
  <si>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</si>
  <si>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</si>
  <si>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</si>
  <si>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</si>
  <si>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</si>
  <si>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</si>
  <si>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</si>
  <si>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</si>
  <si>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</si>
  <si>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</si>
  <si>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</si>
  <si>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</si>
  <si>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</si>
  <si>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</si>
  <si>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</si>
  <si>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</si>
  <si>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</si>
  <si>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</si>
  <si>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</si>
  <si>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</si>
  <si>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</si>
  <si>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</si>
  <si>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</si>
  <si>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</si>
  <si>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</si>
  <si>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</si>
  <si>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</si>
  <si>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</si>
  <si>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</si>
  <si>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</si>
  <si>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</si>
  <si>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</si>
  <si>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</si>
  <si>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</si>
  <si>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</si>
  <si>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</si>
  <si>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</si>
  <si>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</si>
  <si>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</si>
  <si>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</si>
  <si>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</si>
  <si>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</si>
  <si>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</si>
  <si>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</si>
  <si>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</si>
  <si>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</si>
  <si>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</si>
  <si>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</si>
  <si>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</si>
  <si>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</si>
  <si>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</si>
  <si>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</si>
  <si>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</si>
  <si>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</si>
  <si>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</si>
  <si>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</si>
  <si>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</si>
  <si>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</si>
  <si>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</si>
  <si>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</si>
  <si>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</si>
  <si>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</si>
  <si>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</si>
  <si>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</si>
  <si>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</si>
  <si>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</si>
  <si>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</si>
  <si>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</si>
  <si>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</si>
  <si>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</si>
  <si>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</si>
  <si>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</si>
  <si>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</si>
  <si>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</si>
  <si>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</si>
  <si>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</si>
  <si>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</si>
  <si>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</si>
  <si>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</si>
  <si>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</si>
  <si>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</si>
  <si>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</si>
  <si>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</si>
  <si>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</si>
  <si>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</si>
  <si>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</si>
  <si>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</si>
  <si>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</si>
  <si>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</si>
  <si>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</si>
  <si>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</si>
  <si>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</si>
  <si>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</si>
  <si>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</si>
  <si>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</si>
  <si>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</si>
  <si>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</si>
  <si>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</si>
  <si>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</si>
  <si>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</si>
  <si>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</si>
  <si>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</si>
  <si>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</si>
  <si>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</si>
  <si>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</si>
  <si>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</si>
  <si>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</si>
  <si>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</si>
  <si>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</si>
  <si>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</si>
  <si>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</si>
  <si>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</si>
  <si>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</si>
  <si>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</si>
  <si>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</si>
  <si>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</si>
  <si>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</si>
  <si>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</si>
  <si>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</si>
  <si>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</si>
  <si>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</si>
  <si>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</si>
  <si>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</si>
  <si>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</si>
  <si>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</si>
  <si>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</si>
  <si>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</si>
  <si>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</si>
  <si>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</si>
  <si>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</si>
  <si>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</si>
  <si>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</si>
  <si>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</si>
  <si>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</si>
  <si>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</si>
  <si>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</si>
  <si>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</si>
  <si>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July 1, 2019-June 30, 2020</t>
  </si>
  <si>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</si>
  <si>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</si>
  <si>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</si>
  <si>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</si>
  <si>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</si>
  <si>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</si>
  <si>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</si>
  <si>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</si>
  <si>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</si>
  <si>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</si>
  <si>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</si>
  <si>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</si>
  <si>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</si>
  <si>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</si>
  <si>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t>Georgia Families MHPAEA Parity</t>
  </si>
  <si>
    <r>
      <rPr>
        <b/>
        <sz val="11"/>
        <color theme="1"/>
        <rFont val="Calibri"/>
        <family val="2"/>
        <scheme val="minor"/>
      </rPr>
      <t>Georgia Families MHPAEA Health Plan Reporting Workbook:</t>
    </r>
    <r>
      <rPr>
        <sz val="11"/>
        <color theme="1"/>
        <rFont val="Calibri"/>
        <family val="2"/>
        <scheme val="minor"/>
      </rPr>
      <t xml:space="preserve"> The workbook contains the following tabs, which are color coded as indicated below.</t>
    </r>
  </si>
  <si>
    <t>Tabs with blue fill contain an overview and reference material regarding Georgia Families MHPAEA Parity requirements. Each tab refers to information in the green tabs, where Health Plan reporting is completed. No input is needed on the blue tabs. Carefully review the information on these tabs before completing subsequent tabs.</t>
  </si>
  <si>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Georgia Families and Georgia Families 360° program.</t>
    </r>
  </si>
  <si>
    <r>
      <t xml:space="preserve">Purpose: </t>
    </r>
    <r>
      <rPr>
        <sz val="11"/>
        <color theme="1"/>
        <rFont val="Calibri"/>
        <family val="2"/>
        <scheme val="minor"/>
      </rPr>
      <t xml:space="preserve">The objective of this reporting tool is to provide a comprehensive, standard document for Georgia Families health plans to demonstrate compliance with the mental health parity requirements under MHPAEA, Federal Register Vol 81 No 61 Part V March 30, 2016 </t>
    </r>
    <r>
      <rPr>
        <sz val="11"/>
        <rFont val="Calibri"/>
        <family val="2"/>
        <scheme val="minor"/>
      </rPr>
      <t>(42 CFR Parts 438, 440, 456 and 457</t>
    </r>
    <r>
      <rPr>
        <sz val="11"/>
        <color theme="1"/>
        <rFont val="Calibri"/>
        <family val="2"/>
        <scheme val="minor"/>
      </rPr>
      <t>). The health plans' reporting correlates to a specific state fiscal year with the Georgia Department of Community Health (Department). Health plans are solely responsible for maintaining, monitoring, and reporting on compliance with MHPAEA requirements.</t>
    </r>
  </si>
  <si>
    <r>
      <rPr>
        <b/>
        <i/>
        <sz val="11"/>
        <color rgb="FF38939B"/>
        <rFont val="Calibri"/>
        <family val="2"/>
        <scheme val="minor"/>
      </rPr>
      <t>Department</t>
    </r>
    <r>
      <rPr>
        <sz val="11"/>
        <color theme="1"/>
        <rFont val="Calibri"/>
        <family val="2"/>
        <scheme val="minor"/>
      </rPr>
      <t xml:space="preserve"> means the Georgia Deparment of Community Health.</t>
    </r>
  </si>
  <si>
    <t>GF</t>
  </si>
  <si>
    <t>Georgia Families</t>
  </si>
  <si>
    <t>CMO</t>
  </si>
  <si>
    <t>Care Management Organization</t>
  </si>
  <si>
    <t>Georgia Families Financial Requirement Reporting</t>
  </si>
  <si>
    <t>Georgia Families Quantitative Treatment Limitation Reporting</t>
  </si>
  <si>
    <t>Georgia Families NQTL Reporting</t>
  </si>
  <si>
    <t>The reporting for Georgia Families NQTLs are organized as shown in the table below.</t>
  </si>
  <si>
    <t>Note: Input/analysis can be divided into multiple tiers to accommodate distinct benefit packages (e.g., different co-pay tiers), if needed.</t>
  </si>
  <si>
    <t>By typing my name on this Georgia Families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</si>
  <si>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</si>
  <si>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</si>
  <si>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</si>
  <si>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</si>
  <si>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</si>
  <si>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Georgia Families Aggregate Lifetime and Annual Dollar Limit Reporting</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</si>
  <si>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and PAHP payments for medical/surgical benefits expected to be paid under the MCO, PIHP, or PAHP for a contract year.</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</si>
  <si>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</si>
  <si>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</si>
  <si>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</si>
  <si>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</si>
  <si>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</si>
  <si>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</si>
  <si>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</si>
  <si>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</si>
  <si>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Title XIX Children</t>
  </si>
  <si>
    <t>Title XIX Adults</t>
  </si>
  <si>
    <t>Title XIX Foster Care and Adoption Assistance</t>
  </si>
  <si>
    <t>Amerigroup Community Care</t>
  </si>
  <si>
    <t>CareSource</t>
  </si>
  <si>
    <t>Peach State Health Plan</t>
  </si>
  <si>
    <t>WellCare of Georgia</t>
  </si>
  <si>
    <t>Benefit Package:</t>
  </si>
  <si>
    <t>Copayment TIER 2: Income Level 2</t>
  </si>
  <si>
    <t>Copayment TIER 3: Income Level 3</t>
  </si>
  <si>
    <t>Copayment TIER 4: Income Level 4</t>
  </si>
  <si>
    <t>Select a Benefit Package</t>
  </si>
  <si>
    <t>Select a Health Plan</t>
  </si>
  <si>
    <r>
      <t xml:space="preserve">Tabs with green fill are designed for the health plan to report on Georgia Families MHPAEA Parity. 
Specific instruction is included within these tabs.
</t>
    </r>
    <r>
      <rPr>
        <sz val="11"/>
        <rFont val="Calibri"/>
        <family val="2"/>
        <scheme val="minor"/>
      </rPr>
      <t xml:space="preserve">"Determination of Applicability" in </t>
    </r>
    <r>
      <rPr>
        <b/>
        <sz val="11"/>
        <color rgb="FFF8971D"/>
        <rFont val="Calibri"/>
        <family val="2"/>
        <scheme val="minor"/>
      </rPr>
      <t>ORANGE BOXES</t>
    </r>
    <r>
      <rPr>
        <sz val="1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00FF"/>
        <rFont val="Calibri"/>
        <family val="2"/>
        <scheme val="minor"/>
      </rPr>
      <t>BLUE TEXT</t>
    </r>
    <r>
      <rPr>
        <sz val="1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t>
    </r>
    <r>
      <rPr>
        <b/>
        <sz val="11"/>
        <color rgb="FFF8971D"/>
        <rFont val="Calibri"/>
        <family val="2"/>
        <scheme val="minor"/>
      </rPr>
      <t xml:space="preserve">
</t>
    </r>
    <r>
      <rPr>
        <sz val="11"/>
        <color theme="1"/>
        <rFont val="Calibri"/>
        <family val="2"/>
        <scheme val="minor"/>
      </rPr>
      <t xml:space="preserve">
</t>
    </r>
    <r>
      <rPr>
        <sz val="11"/>
        <rFont val="Calibri"/>
        <family val="2"/>
        <scheme val="minor"/>
      </rPr>
      <t>Provide complete and accurate responses to the information requested on each tab within the</t>
    </r>
    <r>
      <rPr>
        <b/>
        <sz val="11"/>
        <color theme="0" tint="-0.499984740745262"/>
        <rFont val="Calibri"/>
        <family val="2"/>
        <scheme val="minor"/>
      </rPr>
      <t xml:space="preserve"> GRAY CELLS</t>
    </r>
    <r>
      <rPr>
        <sz val="11"/>
        <rFont val="Calibri"/>
        <family val="2"/>
        <scheme val="minor"/>
      </rPr>
      <t xml:space="preserve">, 
and reference source documentation the health plan consulted to support the responses given, as indicated. </t>
    </r>
    <r>
      <rPr>
        <sz val="11"/>
        <color theme="1"/>
        <rFont val="Calibri"/>
        <family val="2"/>
        <scheme val="minor"/>
      </rPr>
      <t xml:space="preserve">
</t>
    </r>
  </si>
  <si>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</si>
  <si>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</si>
  <si>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</si>
  <si>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</si>
  <si>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</si>
  <si>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</si>
  <si>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</si>
  <si>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or PAHP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</si>
  <si>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</si>
  <si>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or PAHP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</si>
  <si>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</si>
  <si>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</si>
  <si>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</si>
  <si>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</si>
  <si>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analsyis: 1) Office Visits (e.g., physician visits) and 2) all other outpatient items and services. Outpatient services are defined in federal register and the State Mental Health Parity Monitoring Databook, and include services such as:</t>
    </r>
  </si>
  <si>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</si>
  <si>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</si>
  <si>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</si>
  <si>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</si>
  <si>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</si>
  <si>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</si>
  <si>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</si>
  <si>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</si>
  <si>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</si>
  <si>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</si>
  <si>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</si>
  <si>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</si>
  <si>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</si>
  <si>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</si>
  <si>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</si>
  <si>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</si>
  <si>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</si>
  <si>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</si>
  <si>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</si>
  <si>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</si>
  <si>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</si>
  <si>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</si>
  <si>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</si>
  <si>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</si>
  <si>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</si>
  <si>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</si>
  <si>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</si>
  <si>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</si>
  <si>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</si>
  <si>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</si>
  <si>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</si>
  <si>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</si>
  <si>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</si>
  <si>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</si>
  <si>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Title XXI</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</si>
  <si>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</si>
  <si>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</si>
  <si>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</si>
  <si>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r>
      <rPr>
        <b/>
        <sz val="11"/>
        <rFont val="Calibri"/>
        <family val="2"/>
        <scheme val="minor"/>
      </rPr>
      <t>Submission:</t>
    </r>
    <r>
      <rPr>
        <sz val="11"/>
        <rFont val="Calibri"/>
        <family val="2"/>
        <scheme val="minor"/>
      </rPr>
      <t xml:space="preserve"> Health plans will be given until November 15, 2021 to complete the initial period's reporting tools, with FY2021 reports being scheduled shortly after, and then October 30 in future annual reports. Health plans will submit the completed reporting tool in Excel format to Myers and Stauffer, using the Secure File Transfer Protocol (SFTP) site. A separate completed tool must be submitted for each benefit package serviced by the health plan (e.g., Title XIX Children, Title XIX Adult, and Title XIX FC/AA). Save each file with the file name convention of </t>
    </r>
    <r>
      <rPr>
        <b/>
        <sz val="11"/>
        <rFont val="Calibri"/>
        <family val="2"/>
        <scheme val="minor"/>
      </rPr>
      <t xml:space="preserve">GA_[CMO]_MHPAEA_[Benefit Package]_[Report Period FY End]_[Submission Date as YYYYMMDD].xlsx
     </t>
    </r>
    <r>
      <rPr>
        <i/>
        <sz val="11"/>
        <rFont val="Calibri"/>
        <family val="2"/>
        <scheme val="minor"/>
      </rPr>
      <t>For Instance: GA_AG_MHPAEA_TitleXIXAdult_2020_20210731.xlsx</t>
    </r>
  </si>
  <si>
    <r>
      <t xml:space="preserve">Reporting Period: </t>
    </r>
    <r>
      <rPr>
        <sz val="11"/>
        <color theme="1"/>
        <rFont val="Calibri"/>
        <family val="2"/>
        <scheme val="minor"/>
      </rPr>
      <t>Georgia Families MHPAEA compliance reporting aligns with the state fiscal year of the contract period, which is July 1 to June 30 (date incurred). The initial year of reporting will be for the period of July 1, 2019 to June 30, 2020. Annual reporting requirements will be communicated thereafter.</t>
    </r>
  </si>
  <si>
    <t>*ADHD/ANTI-NARCOLEPSY/ANTI-OBESITY/ANOREXIANTS*</t>
  </si>
  <si>
    <t>*ANTIARRHYTHMICS*</t>
  </si>
  <si>
    <t>*ANTIFUNGALS*</t>
  </si>
  <si>
    <t>*ANTIMALARIALS*</t>
  </si>
  <si>
    <t>*ANTIMYCOBACTERIAL AGENTS*</t>
  </si>
  <si>
    <t>*ANTINEOPLASTICS AND ADJUNCTIVE THERAPIES*</t>
  </si>
  <si>
    <t>*ANTIPARKINSON AND RELATED THERAPY AGENTS*</t>
  </si>
  <si>
    <t>*CEPHALOSPORINS*</t>
  </si>
  <si>
    <t>*CHEMICALS*</t>
  </si>
  <si>
    <t>*DIAGNOSTIC PRODUCTS*</t>
  </si>
  <si>
    <t>*DIETARY PRODUCTS/DIETARY MANAGEMENT PRODUCTS*</t>
  </si>
  <si>
    <t>*DIURETICS*</t>
  </si>
  <si>
    <t>*ENDOCRINE AND METABOLIC AGENTS - MISC.*</t>
  </si>
  <si>
    <t>*GENITOURINARY AGENTS - MISCELLANEOUS*</t>
  </si>
  <si>
    <t>*HEMATOPOIETIC AGENTS*</t>
  </si>
  <si>
    <t>*HEMOSTATICS*</t>
  </si>
  <si>
    <t>*LAXATIVES*</t>
  </si>
  <si>
    <t>*MULTIVITAMINS*</t>
  </si>
  <si>
    <t>*PHARMACEUTICAL ADJUVANTS*</t>
  </si>
  <si>
    <t>*VITAMINS*</t>
  </si>
  <si>
    <t>*ANALGESICS - ANTI-INFLAMMATORY*</t>
  </si>
  <si>
    <t>*ANALGESICS - OPIOID*</t>
  </si>
  <si>
    <t>*ANTI-INFECTIVE AGENTS - MISC.*</t>
  </si>
  <si>
    <t>*ANTIASTHMATIC AND BRONCHODILATOR AGENTS*</t>
  </si>
  <si>
    <t>*ANTIEMETICS*</t>
  </si>
  <si>
    <t>*ANTIHYPERLIPIDEMICS*</t>
  </si>
  <si>
    <t>*BETA BLOCKERS*</t>
  </si>
  <si>
    <t>*CARDIOVASCULAR AGENTS - MISC.*</t>
  </si>
  <si>
    <t>*HYPNOTICS/SEDATIVES/SLEEP DISORDER AGENTS*</t>
  </si>
  <si>
    <t>*MEDICAL DEVICES AND SUPPLIES*</t>
  </si>
  <si>
    <t>*MIGRAINE PRODUCTS*</t>
  </si>
  <si>
    <t>*NUTRIENTS*</t>
  </si>
  <si>
    <t>*OTIC AGENTS*</t>
  </si>
  <si>
    <t>*PSYCHOTHERAPEUTIC AND NEUROLOGICAL AGENTS - MISC.*</t>
  </si>
  <si>
    <t>*TETRACYCLINES*</t>
  </si>
  <si>
    <t>*URINARY ANTISPASMODICS*</t>
  </si>
  <si>
    <t>*ALTERNATIVE MEDICINES*</t>
  </si>
  <si>
    <t>*ANALGESICS - NonNarcotic*</t>
  </si>
  <si>
    <t>*ANDROGENS-ANABOLIC*</t>
  </si>
  <si>
    <t>*ANORECTAL AND RELATED PRODUCTS*</t>
  </si>
  <si>
    <t>*ANTACIDS*</t>
  </si>
  <si>
    <t>*ANTHELMINTICS*</t>
  </si>
  <si>
    <t>*ANTICONVULSANTS*</t>
  </si>
  <si>
    <t>*ANTIDIABETICS*</t>
  </si>
  <si>
    <t>*ANTIDIARRHEAL/PROBIOTIC AGENTS*</t>
  </si>
  <si>
    <t>*ANTIDOTES AND SPECIFIC ANTAGONISTS*</t>
  </si>
  <si>
    <t>*COUGH/COLD/ALLERGY*</t>
  </si>
  <si>
    <t>*DERMATOLOGICALS*</t>
  </si>
  <si>
    <t>*GASTROINTESTINAL AGENTS - MISC.*</t>
  </si>
  <si>
    <t>*HEMATOLOGICAL AGENTS - MISC.*</t>
  </si>
  <si>
    <t>*MACROLIDES*</t>
  </si>
  <si>
    <t>*MOUTH/THROAT/DENTAL AGENTS*</t>
  </si>
  <si>
    <t>*MUSCULOSKELETAL THERAPY AGENTS*</t>
  </si>
  <si>
    <t>*PROGESTINS*</t>
  </si>
  <si>
    <t>*ULCER DRUGS/ANTISPASMODICS/ANTICHOLINERGICS*</t>
  </si>
  <si>
    <t>*AMEBICIDES*</t>
  </si>
  <si>
    <t>*AMINOGLYCOSIDES*</t>
  </si>
  <si>
    <t>*ANTICOAGULANTS*</t>
  </si>
  <si>
    <t>*ANTIHISTAMINES*</t>
  </si>
  <si>
    <t>*ANTIHYPERTENSIVES*</t>
  </si>
  <si>
    <t>*ANTIMYASTHENIC/CHOLINERGIC AGENTS*</t>
  </si>
  <si>
    <t>*ANTISEPTICS &amp; DISINFECTANTS*</t>
  </si>
  <si>
    <t>*ANTIVIRALS*</t>
  </si>
  <si>
    <t>*CALCIUM CHANNEL BLOCKERS*</t>
  </si>
  <si>
    <t>*CARDIOTONICS*</t>
  </si>
  <si>
    <t>*CONTRACEPTIVES*</t>
  </si>
  <si>
    <t>*CORTICOSTEROIDS*</t>
  </si>
  <si>
    <t>*ESTROGENS*</t>
  </si>
  <si>
    <t>*FLUOROQUINOLONES*</t>
  </si>
  <si>
    <t>*MINERALS &amp; ELECTROLYTES*</t>
  </si>
  <si>
    <t>*NASAL AGENTS - SYSTEMIC AND TOPICAL*</t>
  </si>
  <si>
    <t>*OPHTHALMIC AGENTS*</t>
  </si>
  <si>
    <t>*PASSIVE IMMUNIZING AND TREATMENT AGENTS*</t>
  </si>
  <si>
    <t>*PENICILLINS*</t>
  </si>
  <si>
    <t>*RESPIRATORY AGENTS - MISC.*</t>
  </si>
  <si>
    <t>*THYROID AGENTS*</t>
  </si>
  <si>
    <t>*VACCINES*</t>
  </si>
  <si>
    <t>*VAGINAL AND RELATED PRODUCTS*</t>
  </si>
  <si>
    <t>*VASOPRESSORS*</t>
  </si>
  <si>
    <t>COPAYMENT: $0.50</t>
  </si>
  <si>
    <t>COPAYMENT: $1.00</t>
  </si>
  <si>
    <t>COPAYMENT: $2.00</t>
  </si>
  <si>
    <t>COPAYMENT: $3.00</t>
  </si>
  <si>
    <t>DRUG COST: &lt; $10.01</t>
  </si>
  <si>
    <t>DRUG COST: $10.01 - $25.00</t>
  </si>
  <si>
    <t>DRUG COST: $25.01 - $50.00</t>
  </si>
  <si>
    <t>DRUG COST: &gt; $50.01</t>
  </si>
  <si>
    <t>Atypical Antipsychotics</t>
  </si>
  <si>
    <t>Antidepressants</t>
  </si>
  <si>
    <t>Anxiolytics</t>
  </si>
  <si>
    <t>OUD</t>
  </si>
  <si>
    <t>ADHD</t>
  </si>
  <si>
    <t>Durable Medical Equipment</t>
  </si>
  <si>
    <t>Orthotics and Prosthetics</t>
  </si>
  <si>
    <t>*DIGESTIVE AIDS*</t>
  </si>
  <si>
    <t>*MISCELLANEOUS THERAPEUTIC CLASSES*</t>
  </si>
  <si>
    <t>Emergency room</t>
  </si>
  <si>
    <t>Emergency transportation</t>
  </si>
  <si>
    <t>Diagnostic Services</t>
  </si>
  <si>
    <t>Home Health services</t>
  </si>
  <si>
    <t>RHC</t>
  </si>
  <si>
    <t>Therapy Services</t>
  </si>
  <si>
    <t>COPAYMENT :$3.00</t>
  </si>
  <si>
    <t>COPAYMENT :$2.00</t>
  </si>
  <si>
    <t>FQHC/RHC</t>
  </si>
  <si>
    <t>Ambulatory Surgical Centers</t>
  </si>
  <si>
    <t>Counseling Services</t>
  </si>
  <si>
    <t>Crisis</t>
  </si>
  <si>
    <t>Intensive Outpatient Services</t>
  </si>
  <si>
    <t>Inpatient Hospital Services</t>
  </si>
  <si>
    <t>Nursing Facility Services</t>
  </si>
  <si>
    <t>COPAYMENT: $12.50</t>
  </si>
  <si>
    <t>Psychiatric Residential Treatment Facility (PRTF)</t>
  </si>
  <si>
    <t>Outpatient Services</t>
  </si>
  <si>
    <t xml:space="preserve">1)	A non-clinician (CCR/Care Specialist in the Prior Authorization Team or UM Representative in HCM) or clinician receives a request for pre-certification via telephone, WebPortal, email, secure email or fax from a Primary Care Provider (PCP), specialist, provider, or facility.
2)	The non-clinician (CCR/Care Specialist in the Prior Authorization Team or UM Representative in HCM) or clinician performs the following actions:
a)	Checks for Medicare/Medicaid sanctions, Medicare preclusions, Medicare Opt-Out Status on every request for OON providers; 
b)	Validates Medicaid/Medicare ID number on every request if indicated for OON practitioners; 
c)	Verifies member eligibility, other health insurance (OHI), and benefits coverage; 
d)	Creates the auth shell with appropriate documentation.  
e)	The case may be routed to the Licensed UR Nurse or other licensed professional for Behavioral Health (BH), if indicated.  
3)	The Licensed UR Nurse or other licensed professional for BH performs the following actions:
a)	Obtains additional clinical information regarding the network affiliation of specialist, or the facility where the procedure is to be done;
b)	Determines the clinical appropriateness of the procedure based upon the appropriate medical necessity criteria, local delivery system, and the individual member needs.
c)	Consults with the requesting practitioner based on the mode of communication the practitioner initiated the request, i.e., via telephonic or facsimile.
d)	If the above information meets the medical necessity criteria used by the organization, the Licensed UR Nurse or other licensed professional for BH updates the utilization management system, per documentation standards, and releases the reference number to the requesting (attending/treating) practitioner.
e)	If the information provided does not meet pre-certification due to the criteria below, the Licensed UR Nurse or other licensed professional for BH informs the requesting (attending/treating) practitioner that a decision is required by the health plan Medical Director, updates the utilization management system, per documentation standards, and forwards the pended case to the appropriate health plan for Medical Director review and determination:    
i)	If meets a lower level of care, that care can be offered.  Authorization is approved if accepted. If not accepted, then pre-certification is sent to a Medical Director for review,
ii)	Medical necessity is not established based on application of criteria against presenting clinical information,
iii)	Member may not be eligible for the proposed procedure, and/or it may not be a covered benefit,
iv)	The specialist or facility is out-of-network and the requesting (attending/treating) practitioner or member refuses re-direction to an in-network specialist or facility. </t>
  </si>
  <si>
    <t xml:space="preserve">Criteria and Guidelines: The organization primarily utilizes current editions of Medical Policies, Clinical Utilization Management (UM) guidelines, InterQual® Level of Care and MCG® criteria to review the medical necessity and appropriateness of both physical and behavioral health services. These guidelines provide a rules-based system for screening proposed medical care based on member-specific, best medical care processes and consistently match medical services to patient needs, based upon clinical appropriateness. </t>
  </si>
  <si>
    <t>GBD-HCM-002 Clin Criteria for UM Decisions-Core Process</t>
  </si>
  <si>
    <t xml:space="preserve">PROCEDURE: 
1) The health plan is committed to assuring access to health care and services for all participating members. Among other requirements, this procedure is designed to promote compliance with the Federal Americans with Disabilities Act of 1990 and applicable state law. 
2) Over-utilization and under-utilization of services are monitored using reports made available from each health plan/region to the Health Care Management (HCM), Quality Management (QM) and Health Promotion (HP) Departments by the Plan Performance Management Analysts/Plan Finance Analysts. The results of the reviews are reported to the Medical Advisory Committee (MAC) and the Quality Management Committee (QMC), and are used to help implement strategies to achieve utilization targets consistent with clinical and quality indicators and identify fraud and abuse.  
3) Aggregated data or non-identifiable utilization reports are produced by the Performance Manager or designee at a minimum, quarterly, to review physician/member utilization of services.  
4) The health plan/region reports are reviewed looking for patterns of over-utilization and/or under-utilization of services with specific attention given to: 
a) Acute/Chronic Care: 
i) Re-admissions 
ii) Pharmaceuticals 
iii) Specialty referrals  
iv) Emergency Room (ER) utilization 
v) Home Health and Durable Medical Equipment (DME) utilization relative to diagnostic entity,  
vi) Behavioral Health 
b) Preventive Care: 
i) Well-child/adult Primary Care Provider visits  
ii) Age-appropriate immunizations  
iii) Mammograms,   
iv) Blood lead testing 
5) Providers identified as having significant aberrant patterns of utilization, i.e.: outliers are reviewed by the health plan/regional Medical Director and Provider Relations representatives to determine actual utilization of services.  
a) A provider and health plan/region action plan is developed by Provider Relations in collaboration with the appropriate health plan/regional Medical Director and discussed with the provider as appropriate.  
6) Representatives from HCM and QM collaborate with the health plan/regional Medical Director to review intervention strategies targeted at enhancing appropriate utilization practices, and provide member intervention for cases of member over-utilization and under-utilization through case/care management and/or health education and outreach.   
7) Utilization patterns of identified members/providers are monitored and trended and a review of the provider’s performance is performed by the health plan Medical Director or designee after a six-month period or earlier as indicated. </t>
  </si>
  <si>
    <t xml:space="preserve">3) Acute Inpatient Concurrent (Telephonic and On-Site Reviews): DRG reviews  
1) The CCR follows-up as clinically needed or weekly with the facility to ensure discharge planning is appropriate.  
2) The CCR documents the d/c plan with each follow up in the medical management system using the appropriate DoT template/MM Template. 
3) Once the outlier days are reached the CCR begins per diem reviews.  During per diem reviews the health plan can determine the amount of days approved per review based on severity of the case  4) NICU Admissions (Continued LOS): 
a) If less than thirty-two (32) weeks gestation, the CCR associate performs a minimum of weekly reviews and discharge planning focusing on: 
i) Mom and support system for mom and baby 
ii) Identify significant social issues 
iii) Referrals of infants less than 1200gms for SSI and transition to market-specific applicable programs (e.g., Medicaid Fee- For-Service (FFS)) 
iv) Home Health Care Assessments 
b) At thirty-two (32) weeks adjusted gestational age forward, the CCR associate may perform CCRs from once a week to daily depending upon the clinical readiness of the infant for discharge.   
i) Infants who have morbidities (e.g., apnea, chronic lung disease with oxygen dependency) or intervening clinical conditions that would necessitate additional prolonged hospitalization (i.e., sepsis, neonatal necrotizing enterocolitis, major surgery) the CCR associate performs a weekly review.  The timing of reviews should be discussed at NICU rounds. 
ii) Infants approaching discharge criteria (e.g., clinical stability, maintaining body weight in an open crib, nippling all feeds and having a pattern of weight gain) the CCR associate reviews should increase in frequency in order to detect and mitigate avoidable delays in the infant’s clinical progression towards discharge. 
(1) If the information obtained from the attending physician and/or the facility’s UM staff does not meet the medical necessity criteria, the CCR associate sends the case to the health plan Medical Director (or appropriate practitioner) for review and determination of approval or denial. 
(a) The health plan NICU Progression of Care References may be utilized as secondary to assess progression of care and to identify the need for pro-active intervention in preparation for a timely and clinically appropriate discharge. 
(2) Notifies the attending physician or facility’s UM staff of the decision as policy requires and the availability of the health plan Medical Director (or appropriate practitioner) to discuss denial cases in a peer-to-peer review.  
c) The CCR associate refers cases to the NICU/Pediatric Case Manager as indicated by the NICU /Pediatric CM referral-trigger list or any other Medical Director or (appropriate practitioner).   
i) NICU Infants are referred to CM when Discharge Plan/Date is in place- 2-4 weeks prior to discharge.   
ii) NICU CM Referral Trigger List includes but not limited to: 
(1) ≤ 34 weeks gestation with multiple needs 
(2) Complex genetic conditions requiring multispecialty follow post discharge 
(3) Complex medical conditions requiring multispecialty follow up and/or surgery 
(4) Complex home health needs 
(5) DME needs (such as monitors, vents, oxygen, tube feeding) 
(6) Failure to thrive (admission and discharge weights required) 
(7) Neonatal abstinence syndrome (NAS) on medication post discharge 
(8) Preemie &gt; 1200 grams with complex needs 
(9) Unresolved state agency issues requiring intervention post discharge 
(10) Private duty nursing 
(11) Teen mothers under 18 years 
(12) Other per Medical Director 
d) The CCR associate continually monitors for member eligibility and provides information on market-specific waiver programs where applicable. 
e) NICU review patterns may vary based upon health plan review methodology, contract, birth weight and/or DRG review process; consult your specific health plan contract for specific review process.   </t>
  </si>
  <si>
    <t>N/A</t>
  </si>
  <si>
    <t>GBD-HCM-004 Concurrent Review (Telephonic and On-Site) and On-site Review Protocol Process-Core Process</t>
  </si>
  <si>
    <t xml:space="preserve">Criteria and Guidelines: The health plan primarily utilizes current editions of Medical Policies and CUMG (Clinical Utilization Management () Guidelines) (Associate must verify if their state or region has adopted the Clinical UM Guidelines prior to using them), InterQual® Level of Care, MCG® Care Guidelines, State-specific Guidelines, AIM, ASAM (BH Only) and/or Medicare Guidelines (NCD/LCD) to review the medical necessity and appropriateness of both physical and behavioral health services. These guidelines provide a rules-based system for screening proposed medical/behavioral care based on member-specific, best medical/behavioral care processes and consistently match medical services to patient needs based upon clinical appropriateness. InterQual comprehensive Level-Of-Care (LOC) alternatives/MCG® LOC are sensitive to the differing needs of adults, adolescents and children. These guidelines are evidenced-based and supported by appropriate references in the peer-reviewed literature.  The health plan utilizes the current edition of American Society of Addiction Medicine (ASAM) Patient Placement Criteria for substance abuse decisions in the Florida, Iowa, Kentucky, New Jersey, and Texas health plans in establishing the medical necessity of requests for substance abuse treatment precertifications, and in the Florida health plan as part of the discharge planning. </t>
  </si>
  <si>
    <t>Precertification is required on selected services to ensure timeliness and appropriateness of care, 
including: 
• planned inpatient admissions, 
• certain outpatient services/programs,
• non-emergent, out-of-network services 
• home health, 
• rehabilitation services, 
• certain medications (see Pharmacy Program Description), and 
• certain diagnostic procedures. 
Precertification requirements shall NOT be applied to:
• Emergency services and assessments, and
• Psychiatric diagnostic evaluation
When a course of treatment will involve services over an extended period, the treating provider 
includes that information in the initial precertification request. If approved, the precertification may 
be extended for a longer period of time.
Precertification is performed by a team of Care Management clinicians, who are licensed 
professionals with training and experience in utilization management. They verify eligibility and 
benefits in the claim payment system and apply the appropriate criteria to determine whether the 
service is medically necessary. For those situations where medical necessity is met, the clinician
approves the services. 
When medical necessity is questioned, or when clinical information needed to make a decision has 
been requested but not received, the case is referred within the appropriate timeframes to the 
appropriate Medical Director (or appropriate practitioner reviewer) for medical necessity review and 
determination. The Medical Director (or appropriate practitioner reviewer) makes the determination, 
and documents the results of the medical necessity review. Only the Medical Director (or 
Psychologist for eligible services) can issue a medical necessity denial. The clinician then notifies the 
treating practitioner and the member of the decision as policy requires. Treating practitioners are 
notified about the availability of and how to contact a Medical Director (or appropriate practitioner 
reviewer) to discuss any Utilization Management (UM) denial decisions.
A Care Manager may issue an Administrative denial if the following circumstances exist:
2021 ABH UM Program Description Page 20 of 40 Approved: 
02/25/2021
State Sponsored Services, Inc. Proprietary Material. For authorized use only.
• Hard Benefit Limits/Exclusions- A benefit which is covered by another entity or a benefit 
limitation or exclusion that the plan will not or cannot ever cover, due to state or CMS 
requirements.
• Failure to Precertify (when required).
• Late Notification of Admission (where permitted).
Note: Late Notification is considered notification&gt;1 business day after admission unless the 
facility’s contract states otherwise. 
Precertification clinicians are responsible for the following activities during the precertification 
review process:
• Informing Case Managers of complicated admissions or patients requiring care coordination.
• Entering information including documentation of relevant clinical information into the core 
operating system.
• Providing reference numbers to appropriate providers.
• Promoting continuity of care between behavioral health providers and PCPs.
• Identifying potential quality-of-care, patient safety, or fraud issues.
• Issuing an administrative denial for late notifications when notification or precertification 
requirements were not completed timely.</t>
  </si>
  <si>
    <t>The Company is compliant with the Mental Health Parity and Addiction Equity Act of 2008 (MHPAEA) its subsequent amendments and codifying regulations.  The Company is compliant with guidance issued under MHPAEA and the 21st Century Cures Act.  Requirements under these laws include but are not limited to: 
•	Complying with requirements pertaining to Quantitative Treatment Limitations; 
•	Complying with requirements pertaining to prescription drug benefits; 
•	Complying with requirements pertaining to Nonquantitative Treatment Limitations; 
•	Complying with requirements pertaining to annual and lifetime limits; 
•	Complying with disclosure requirements established under MHPAEA.</t>
  </si>
  <si>
    <t>The health plan requires the use of a preferred generic or therapeutic equivalent alternatives as medically necessary (where applicable) prior to approval of non-formulary and/or non-preferred drugs. When or if there has been a failure, contraindication, or intolerance to the specified alternatives providers must submit a PA request documenting the aforementioned events. Similarly, Step therapy/Step protocol (ST)  requires the use of a clinically recognized first-line drug before approval of a more complex and often more expensive second-line drug where the safety, effectiveness and value has not been well established, is authorized.</t>
  </si>
  <si>
    <t>Same as Med/Surg. Amerigroup does not impose QTL [quantitative limit] or NQTL [non-quantitative limit] more stringently on mental health and substance use disorder drugs as compared to medical/surgical drugs prescriptions in accordance with 42 CFR 438.900 et. Sq. Amerigroup does not arbitrarily deny or reduce the amount, duration or scope of prescription coverage solely because of the diagnosis, type of illness or condition.</t>
  </si>
  <si>
    <t xml:space="preserve">Amerigroup's P&amp;T Process is responsible for the development and review of the formulary decisions for its managed Medicaid and CHIP plans, including the point-of-sale clinical edit programs. 
The formulary must be reviewed in its entirety at least annually. To accomplish this, the quarterly meetings of the P&amp;T process will include a review of several major drug therapeutic categories, for additions, changes or deletions. Full formulary review occurs each year. </t>
  </si>
  <si>
    <t xml:space="preserve">GBD-HCM-002 Clin Criteria for UM Decisions-Core Process
A03 Medicaid Formulary System Process </t>
  </si>
  <si>
    <t>Length of therapy is applied to the benefit following industry standards and FDA approved labeling. Length of therapy edits are placed as detailed in the applicable drug policy.
PA is required when length of therapy is exceeded.</t>
  </si>
  <si>
    <t xml:space="preserve">A16 Health Plan Pharmacy Benefits
</t>
  </si>
  <si>
    <t>Maximum daily limit (MDL) is applied to the benefit following industry standards and FDA approved labeling as follows:
a) Refills limited to 90% of previous supply used for retail; 75% for specialty drugs
b) MDLs applied as listed in the product’s FDA-approved labeling
PA is required when any plan limitation (e.g., refill threshold or MDL) is exceeded.</t>
  </si>
  <si>
    <t>Upon notification of a precertification request, the Concurrent Review Clinician reviews or attempts to obtain clinical information for review. Decisions are made in accordance with currently accepted medical or behavioral health best practices, taking into account special circumstances requiring deviation from the norm. The Concurrent Review Associate performs the following activities:
 • Admission approval for non-urgent admissions and continuing length-of-stay using the approved/ nationally recognized Behavioral Health Medical Necessity Criteria, or ASAM Criteria
 • Obtains clinical information to substantiate continued inpatient care upon notification of the admission
 • Provides continued length-of-stay authorization at each concurrent review interval, if case meets continued acute inpatient stay criteria,
 • Contacts the hospital UR if the request for inpatient admission does not appear to meet medical necessity criteria, and requests that additional information be provided or that a request for peer review be initiated by the provider within a business day or other specified timeframe consistent with NCQA or other more stringent turnaround times.
 • Notifies the provider of the decision as policy requires, • Performs discharge planning activities, including the coordination of care needs for psychosocial, economic and other variables related to discharge planning. Refers members with complex cases and ongoing needs for case management or BH programs per health plan guidelines • Ensures required letters or notices are sent to treating practitioners and members, and facilities if applicable, within required time frames,
 • Upon discharge of the member, the Concurrent Review Clinician ensures the documentation is completed in the authorization database following departmental documentation guidelines, • The Concurrent Review Clinician also makes certain the member has a follow-up appointment within seven (7) days of discharge and documents the location, time, and practitioner in the discharge notes, and
 • If at any time a potential quality issue is identified through the review process, an appropriate referral is made to the Health Plan’s Quality Management Department. A Concurrent Reviewer may issue an Administrative denial if the following circumstances exist: 
 • Hard Benefit Limits/Exclusions- A benefit which is covered by another entity or a benefit limitation or exclusion that the plan will not or cannot ever cover, due to state or CMS requirements, 
• Failure to Precertify (when required), and 
• Late Notification of Admission (where permitted). Note: Late Notification is considered notification&gt;1 business day after admission unless the facility’s contract states otherwise.</t>
  </si>
  <si>
    <t xml:space="preserve">Providers are instructed to notify the GBD Outpatient Precert (OPC), the National Customer Care (NCC) Department, Post Service Clinical Claims Review (PSCCR), or Dedicated Service Unit (DSU).
a)	Within one business day (Monday – Friday, not including weekends or weekdays that fall on a federal holiday) of an urgent/emergent inpatient admission for admission review. Elective admissions must be pre-certified a minimum of seventy-two (72) hours prior to the scheduled admission. Failure to comply with notification rules will result in an administrative denial. DRG facilities who fail to notify within the designated time frames will receive an administrative denial for the entire stay.
b)	The member appears on the health plan/regional census report and/or facility-specific census and is reviewed by the Utilization Management (UM) clinician assigned to that facility.
i)	If the UM clinician is notified of the urgent/emergent inpatient admission after the member is discharged, the health plan/region may perform a post-service (retrospective) review on the medical record (initiated by the health plan/region). A decision to approve the admission is based on company-approved medical necessity criteria and discussion with the health plan/regional Medical Director (or appropriately licensed practitioner). Please refer to the Medicaid Non-Notification Grid (NNG) and Processing Instructions.
If the GBD Outpatient Precert (OPC), the National Customer Care (NCC) Department, PSCCR, or Dedicated Service Unit (DSU)
ii)	does not receive timely notification of the urgent/emergent admission as outlined in 1) a) and the member is still inpatient at the time of notification, the health plan/region begins their review for medical necessity from the point of notification forward and notifies the provider that the timely filing denial, for the days prior to notification, may be appealed through the appropriate medical necessity or provider payment dispute appeal process.
(1)	The health plan/region may administratively deny coverage for post-stabilization care services as a result of the facility non-notification in accordance with its notification policies and applicable law. If the post-stabilization care services are administratively denied as a result of non-notification, the denial letter includes language explaining if the ordering/admitting physician believes the member was not stable at the time services were rendered/admitted, the ordering/admitting physician or facility acting on his/her behalf may submit medical records for review, and the decision will be reconsidered.
c)	Retrospective review decisions are completed within thirty (30) calendar days of receipt of request. 
i)	If the review does not meet the designated medical criteria guidelines and it is determined by the health plan/regional Medical Director (or appropriately licensed practitioner) that coverage of the service will not be authorized, the appropriate denial of coverage letter is issued to the requesting provider and the member (if required by applicable law) with appeal information included.
If the inpatient stay was an elective admission, and the GBD Outpatient Precert (OPC), the National Customer Care (NCC) Department, PSCCR, or Dedicated Service Unit (DSU)
d)	is not notified until after the member has been discharged/received the care, the provider is advised that precertification must occur prior to the procedure being completed and the health plan/region is unable to review. 
i)	The appropriate administrative denial for lack of notification letter is issued to the requesting provider with the payment dispute information included as part of the claims review process.   </t>
  </si>
  <si>
    <t>A post-service or retrospective review is a review of a service authorization request for care or services that have already been rendered. Established procedures are followed for retrospective review based on individual member medical necessity, inpatient/outpatient, elective/ urgent/emergent status, timeliness of the request/notification, and precertification and contractual requirements
. • If medical necessity review is required and ABH approved medical necessity criteria does not appear to be met, the case is referred to the appropriate Medical Director for review and determination. 
• If the provider contacts ABH after outpatient care has been rendered and the procedure was emergent (emergency services), the practitioner is advised that no precertification is required for emergency services, and that he/she should submit the claim for payment
 • If the provider contacts the ABH after outpatient care has been rendered and the procedure was not emergent (not emergency services), a late notification is issued and the request is denied (unless retro review is contractually required). Each type of review request has a different timeframe for completion of the review process. All timeframes begin with the request for review, even if the request is not received by the UM department, and ends with the date of the notification to the member and practitioner, as applicable. Unless Federal Medicare (CMS) or the State mandates otherwise</t>
  </si>
  <si>
    <t xml:space="preserve">If the outpatient procedure requires notification only (no medical necessity review), the GBD Outpatient Precert (OPC), the National Customer Care (NCC) Department, PSCCR, or Dedicated Service Unit (DSU)
a)	enters the notification into the medical management system. 
b)	If the provider contacts the health plan/region after non-emergent care has been rendered to the member and pre-certification was required, the following applies:
i)	The provider is advised that precertification must occur prior to the procedure being completed and the health plan is unable to review. 
(1)	The appropriate administrative denial letter for lack of notification is issued to the requesting provider with the payment dispute information included as part of the claims review process.  
c)	If the provider contacts the health plan/region after the care has been rendered and the procedure was emergent (emergency services), the provider is advised that no pre-certification is required for emergency services, and that he/she should submit the claim for payment. </t>
  </si>
  <si>
    <t xml:space="preserve"> The practitioner is advised that no precertification is required for emergency services, and that he/she should submit the claim for payment</t>
  </si>
  <si>
    <t>Amerigroup’s P&amp;T Process is responsible for the development and review of the formulary decisions for its managed Medicaid and CHIP plans, including the point-of-sale clinical edit programs.  The formulary must be reviewed in its entirety at least annually. To accomplish this, the quarterly meetings of the P&amp;T process will include a review of several major drug therapeutic categories, for additions, changes or deletions. Full formulary review occurs each year.  The P&amp;T process consists of two (2) interdependent committees the Pharmacy and Therapeutics Committee (P&amp;T) and the Value Assessment Committee (VAC). The P&amp;T is presented therapeutic class reviews prepared by Clinical Pharmacy Policy staff.  Once a therapeutic class review has been approved by the P&amp;T, additional updates may be reviewed by the committee before the next annual review.  The VAC reviews drugs after the P&amp;T to review formulary placement recommendations, which will include clinical designations and clinical comments from the P&amp;T, membership impact and economic considerations.  New drugs will be considered non-formulary and may be available through the PA process until they are reviewed for formulary placement through the P&amp;T Process.  Notification of formulary changes will be sent to DCH as well as the Corporate Quality Improvement Council (QIC) for review and/or approval following the P&amp;T meeting.  Providers will be notified of formulary changes via blast fax, website or provider newsletters.  Members affected by formulary changes will be notified by Amerigroup at least thirty (30) days in advance of any formulary changes.  New strengths of a product already reviewed by the P&amp;T are added to the formulary by the pharmacy department without review of the P&amp;T.</t>
  </si>
  <si>
    <t>Same as Med/Surg.  Amerigroup does not impose QTL [quantitative limit] or NQTL [non-quantitative limit] more stringently on mental health and substance use disorder drugs as compared to medical/surgical drugs prescriptions in accordance with 42 CFR 438.900 et. Sq. Amerigroup does not arbitrarily deny or reduce the amount, duration or scope of prescription coverage solely because of the diagnosis, type of illness or condition.</t>
  </si>
  <si>
    <t>Maximum daily limit (MDL) is applied to the benefit following industry standards and FDA approved labeling as follows:
a) Refills limited to 90% of previous supply used for retail; 75% for specialty drugs
b) MDLs applied as listed in the product’s FDA-approved labeling
PA is required when any plan limitation (e.g., refill threshold or MDL) is exceeded.  The claims system provides for concurrent/prospective review of drug utilization including age-specific edits. The review includes screening for potential drug therapy problems due to therapeutic duplication, drug-disease contraindications, drug-drug interactions (including serious interactions with nonprescription or over-the-counter drugs), incorrect drug dosage or duration of drug treatment, drug-allergy interactions, early refill notification, maximum daily doses and excessive duration of treatment.</t>
  </si>
  <si>
    <t>Step therapy/Step protocol (ST)  requires the use of a clinically recognized first-line drug before approval of a more complex and often more expensive second-line drug where the safety, effectiveness and value has not been well established, is authorized.</t>
  </si>
  <si>
    <t xml:space="preserve">Off-label drug use is considered medically necessary when all of the following conditions are met: 
1. The drug is approved by the FDA. AND 
2. The drug is being prescribed to treat a medical condition not listed in the product label and for which medical treatment is medically necessary. AND 
3. The prescribed drug use is supported in any one or more of the following:  
o American Hospital Formulary Service Drug Information® (AHFS® ); or 
o Thomson Reuters (Healthcare) Inc. DrugPoints® meeting each of the following: 
 Strength of Recommendation Class I or IIa; and 
 Strength of Evidence Category A or B; and 
 Efficacy Class I or IIa ;or
o National Comprehensive Cancer Network (NCCN) Drug &amp; Biologics Compendium ™ Category of Evidence and Consensus 1 or 2A; or 
o Two articles from major scientific or medical peer-reviewed journals (excluding case reports, letters, posters, and abstracts), or published studies having validated and uncontested data, which support the proposed use for the specific medical condition as safe and effective. 
 Examples of accepted journals include, but are not limited to, Journal of American Medical Association, New England Journal of Medicine, and Lancet. 
 Accepted study designs include, but are not limited to, randomized, double blind, placebo controlled clinical trials.
• If the off-label drug use is determined to be medically necessary, its use shall also be determined to be "non-investigational" for the purposes of benefit determination.
</t>
  </si>
  <si>
    <t>The purpose of the Clinical Review Committee (CRC) as part of the P&amp;T process is to clinically review drugs for efficacy, safety, effectiveness, and clinical attributes in comparison to similar drugs within a therapeutic class or used to treat a particular condition with the main goal assign a clinical designation to each single-source brand product under review. These designations are determined through a rigorous review of clinically recognized and scientifically validated evidence.  The therapeutic class review include s a comparison of the efficacy as well as the type and frequency of side effects and potential drug interactions among alternative drug products.  Once a therapeutic class review has been approved by the P&amp;T, additional updates may be reviewed by the committee before the next annual review. The update may include, but is not limited to comprehensive research on the drugs based on clinically relevant new clinical trial information, new formulations, indications, safety, or efficacy information.</t>
  </si>
  <si>
    <t>The health plan allows coverage of the following:
a) Specialty claims up to $4999.00.
b) Compound claims up to $200.00.
c) Regular (non-specialty/compound) claims up to $5000.00.
d) Requests that exceeded one of the above limits will be reviewed by a Clinical Pharmacist for appropriateness.</t>
  </si>
  <si>
    <t>Amerigroup develops standard reimbursement methodologies for Med/Surg at the enterprise level based on industry standard reimbursement methodologies for Med/Surg and Georgia Medicaid reimbursement methodologies. All reimbursement structures are governed by Amerigroup's PADU and reimbursement methodology policies.</t>
  </si>
  <si>
    <t>Amerigroup develops standard reimbursement methodologies for Mental Health/SUD at the enterprise level based on industry standard reimbursement methodologies for Mental Health/SUD and Georgia Medicaid reimbursement methodologies. All reimbursement structures are governed by Amerigroup's PADU and reimbursement methodology policies.</t>
  </si>
  <si>
    <t>Amerigroup PADU and Reimbursement methodology policies.</t>
  </si>
  <si>
    <t xml:space="preserve">A08 Pharmacy Prior Authorization
A40 Step Therapy
</t>
  </si>
  <si>
    <t>Auto approval is available when PAs are submitted electronically (ePA) if the clinical criteria, age limits, and plan limitations are met.</t>
  </si>
  <si>
    <t>A08 Pharmacy Prior Authorization</t>
  </si>
  <si>
    <t>The prescriber contacts the PBM Prior Authorization Department to request a PA by phone, by fax or via the web (i.e. ePA).  The PA is reviewed for completeness and accuracy of information.  It is then screened based on a set of standardized criteria as defined in the clinical drug policy.  If the request meets clinical criteria, the coverage request is approved and the prescriber is notified by fax.  Adoptive Assistance members are notified by letter. If the request does not meet criteria, or there is a question about the request, it will be forwarded to a clinical pharmacist for further review.  If the clinical reviewer determines the request does not meet coverage criteria after review or after speaking with the prescriber, the request will be denied by a clinical pharmacist.  The prescriber is notified of a denial by fax and letter.  Adoptive Assistance members are notified of a denial by letter.  PA coverage requests are processed with either a decision or a request for additional information within twenty-four (24) hours of receipt.  If additional information is required from the prescriber, documented telephonic or other telecommunication contact with the prescriber must be made every twenty-four (24) hours up to a final disposition within seventy-two (72) hours of receipt of the request.  Foster Care and Department of Juvenile Justice member notification letters for approvals and denials are transmitted to the Amerigroup Georgia Families 360° (GF360) Care Coordination team who processes the documents for distribution to FC and DJJ member representatives within 24 business hours.</t>
  </si>
  <si>
    <t xml:space="preserve">GBD-UM-017 Pre-Certification of Requested Services - Core Process
2021 UM Program Description 
A08 Pharmacy Prior Authorization
A74 Notification for Foster Care and Department of Juvenile Justice Members
</t>
  </si>
  <si>
    <t xml:space="preserve">GBD-UM-015 Over Under-Utilization of Services
A16 Health Plan Pharmacy Benefits
Psychotropic Medication Program – GA
</t>
  </si>
  <si>
    <t>Same as Med/Surg.  In addition, these members are also identified if they have multiple prescribers and multiple psychotropic medications in the following medication classes: antidepressants, stimulants, antipsychotics, sedative hypnotics, and anxiolytics.  Once members are identified to be included into the program, prescribers are notified via outbound fax with information of what is seen in the member profile. The prescriber has the opportunity to review and sign-off that therapy is either: appropriate, change in therapy is needed or request one of our licensed pharmacists to call for further discussion.  The following parameters are monitored to ensure that all transitioning and newly enrolled participants in the Georgia Families 360° program have a psychotropic medication management review:    
* Higher than recommended dosage of antipsychotic or stimulant medication 
* Diagnosis consistent with prescribed medication 
* Lower than recommended dosage of antipsychotic or stimulant medication 
* Laboratory monitoring as indicated 
* Concurrent BH counseling as indicated 
* Antipsychotic medication in children less than 6 years of age 
* Use of 2 or more concomitant antipsychotic medications 
* Use of 4 or more psychotropic medications in youth less than age 18 years of age 
* Use of 5 or more psychotropic medications for members over 18 years of age 
 Amerigroup does not impose QTL [quantitative limit] or NQTL [non-quantitative limit] more stringently on mental health and substance use disorder drugs as compared to medical/surgical drugs prescriptions in accordance with 42 CFR 438.900 et. Sq.  Amerigroup does not arbitrarily deny or reduce the amount, duration or scope of prescription coverage solely because of the diagnosis, type of illness or condition.</t>
  </si>
  <si>
    <t xml:space="preserve">A16 Health Plan Pharmacy Benefits
A02 Drug Use Evaluation
</t>
  </si>
  <si>
    <t>A40 Step Therapy</t>
  </si>
  <si>
    <t>A07 Off Label, Investigational/Experimental, and Emergency Use</t>
  </si>
  <si>
    <t>A03 Medicaid Formulary System Process</t>
  </si>
  <si>
    <t xml:space="preserve">This review is performed electronically by the contracted PBM at the point of sale.  The review includes screening for potential drug therapy problems due to therapeutic duplication, drug-disease contraindications, drug-drug interactions (including serious interactions with nonprescription or over-the-counter drugs), incorrect drug dosage or duration of drug treatment, drug-allergy interactions, early refill notification, maximum daily doses and excessive duration of treatment.
The compendia and literature used for such review include but are not limited to:  American Hospital Formulary Service Drug Information, United States Pharmacopeia-Drug Information, and the DRUGDEX Information System and peer-reviewed medical literature.
When potential safety issues are triggered, warning messages are transmitted to the dispensing pharmacy to provide an opportunity for the pharmacist to evaluate the issues and determine the need for intervention.
Each processed prescription that receives a DUR and/or Drug-to-Drug Interaction (DDI) warning based on information stored in Medispan is reviewed by the dispensing pharmacist to make certain that the prescribed medication(s) is being properly administered to the plan participant. 
The dispensing pharmacist reviews the prescription and evaluates the DUR warning for clinical relevance and significance and determines the next course of action. The following actions are available:
1) The pharmacist determines that the DUR warning is not clinically significant and requires no further intervention. The pharmacist documents any comments that are necessary in the prescription record and overrides the DUR warning.
2) The pharmacist determines that the DUR warning is clinically significant and therefore requires contact with the prescriber. The pharmacist contacts the prescriber and documents the results of the contact.  
3) During the contact the:
a) Prescriber agrees that the warning/interaction is clinically significant and requests that the prescription in question is cancelled.
b) Prescriber agrees that the warning/interaction is clinically significant and prescribes alternate medication or dosing.
c) Prescriber is aware of the warning/interaction, but believes that the benefits outweighs the risks and still wants the prescription filled. The discussion with the prescriber will be documented in the prescription record and the DUR will be overridden.
d) Prescriber is aware of the warning/interaction, but believes that the benefits outweigh the risks. However, the pharmacist disagrees and informs the prescriber that the prescription will not be filled. The pharmacist documents the discussion with the prescriber in the prescription record and the prescription is returned to the member with the appropriate general communication as to why the prescription was not filled and refers the member back to the prescriber.
</t>
  </si>
  <si>
    <t xml:space="preserve">GBD-HCM-004 Concurrent Review (Telephonic and On-Site) and On-site Review Protocol Process-Core Process
2021 UM Program Description
A02 Drug Use Evaluation
</t>
  </si>
  <si>
    <t>The review includes screening for potential drug therapy problems due to therapeutic duplication, drug-disease contraindications, drug-drug interactions (including serious interactions with nonprescription or over-the-counter drugs), incorrect drug dosage or duration of drug treatment, drug-allergy interactions, early refill notification, maximum daily doses and excessive duration of treatment.</t>
  </si>
  <si>
    <t>A02 Drug Use Evaluation</t>
  </si>
  <si>
    <t xml:space="preserve">The Retrospective DUR program provides for the ongoing periodic examination of claims data and other records in order to identify patterns of potential controlled substance fraud or abuse, gross overuse or inappropriate or medically unnecessary care, among physicians and members or associated with specific drugs or groups of drugs processed through the PBM. Retrospective DUR results can be used for many purposes, including but not limited to:
a) Education with members and/or prescribers, if drug prescribing is deemed inappropriate.  These interventions may be in the form of phone calls, letters or referrals to case management or disease management programs.
b) Referral of member to pharmacy lock-in programs.
c) Referral to internal investigations for suspected fraud and abuse.
d) Referral to the PBM for pharmacy audits.
e) Provider newsletters.
The Amerigroup GA and Special Investigations Unit (MSIU) have responsibility for oversight of this program. Together they review DUR activities and outcomes, and direct interventions.
</t>
  </si>
  <si>
    <t xml:space="preserve">GBD UM-020 Retrospective Review 
2021 UM Program Description
A02 Drug Use Evaluation
</t>
  </si>
  <si>
    <t xml:space="preserve">May be used to identify patterns of potential controlled substance fraud or abuse, gross overuse or inappropriate or medically unnecessary care, among physicians and members or associated with specific drugs or groups of drugs processed through the PBM. </t>
  </si>
  <si>
    <t xml:space="preserve">GBD-HCM-002 Clin Criteria for UM Decisions-Core Process
 </t>
  </si>
  <si>
    <t>Director Behavioral Health Services</t>
  </si>
  <si>
    <t xml:space="preserve">Lakeisha R. Williams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</si>
</sst>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44" formatCode="_(&quot;$&quot;* #,##0.00_);_(&quot;$&quot;* \(#,##0.00\);_(&quot;$&quot;* &quot;-&quot;??_);_(@_)"/>
  </numFmts>
  <fonts count="64"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sz val="11"/>
      <color theme="0" tint="-0.499984740745262"/>
      <name val="Calibri"/>
      <family val="2"/>
      <scheme val="minor"/>
    </font>
    <font>
      <b/>
      <u/>
      <sz val="11"/>
      <name val="Calibri"/>
      <family val="2"/>
      <scheme val="minor"/>
    </font>
    <font>
      <i/>
      <sz val="10"/>
      <name val="Calibri"/>
      <family val="2"/>
      <scheme val="minor"/>
    </font>
    <font>
      <b/>
      <sz val="11"/>
      <color rgb="FF0000FF"/>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b/>
      <sz val="11"/>
      <color rgb="FFFF0000"/>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sz val="1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60" fillId="0" borderId="0" applyNumberFormat="0" applyFill="0" applyBorder="0" applyAlignment="0" applyProtection="0"/>
  </cellStyleXfs>
  <cellXfs count="555">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Fill="1" applyAlignment="1">
      <alignment horizontal="center"/>
    </xf>
    <xf numFmtId="0" fontId="0" fillId="0" borderId="0" xfId="0" applyFill="1"/>
    <xf numFmtId="0" fontId="0" fillId="0" borderId="0" xfId="0" applyFont="1" applyFill="1"/>
    <xf numFmtId="0" fontId="14" fillId="0" borderId="6" xfId="0" applyFont="1" applyFill="1" applyBorder="1"/>
    <xf numFmtId="0" fontId="14" fillId="0" borderId="7" xfId="0" applyFont="1" applyFill="1" applyBorder="1"/>
    <xf numFmtId="0" fontId="14" fillId="0" borderId="8" xfId="0" applyFont="1" applyFill="1" applyBorder="1"/>
    <xf numFmtId="0" fontId="14" fillId="3" borderId="6" xfId="0" applyFont="1" applyFill="1" applyBorder="1"/>
    <xf numFmtId="0" fontId="14" fillId="3" borderId="7" xfId="0" applyFont="1" applyFill="1" applyBorder="1"/>
    <xf numFmtId="0" fontId="14" fillId="3" borderId="8"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Fill="1" applyBorder="1" applyAlignment="1">
      <alignment horizontal="center"/>
    </xf>
    <xf numFmtId="0" fontId="0" fillId="0" borderId="0" xfId="0"/>
    <xf numFmtId="0" fontId="1" fillId="0" borderId="0" xfId="0" applyFont="1"/>
    <xf numFmtId="0" fontId="2" fillId="0" borderId="0" xfId="0" applyFont="1"/>
    <xf numFmtId="0" fontId="4" fillId="0" borderId="0" xfId="0" applyFont="1"/>
    <xf numFmtId="0" fontId="0" fillId="0" borderId="0" xfId="0" applyBorder="1"/>
    <xf numFmtId="0" fontId="0" fillId="0" borderId="0" xfId="0" applyFill="1" applyBorder="1"/>
    <xf numFmtId="0" fontId="16" fillId="0" borderId="0" xfId="0" applyFont="1" applyFill="1"/>
    <xf numFmtId="0" fontId="16" fillId="0" borderId="0" xfId="0" quotePrefix="1" applyFont="1" applyFill="1"/>
    <xf numFmtId="0" fontId="32" fillId="0" borderId="0" xfId="0" applyFont="1"/>
    <xf numFmtId="0" fontId="0" fillId="0" borderId="0" xfId="0" applyAlignment="1">
      <alignment wrapText="1"/>
    </xf>
    <xf numFmtId="0" fontId="0" fillId="0" borderId="0" xfId="0" applyFill="1" applyAlignment="1"/>
    <xf numFmtId="0" fontId="13" fillId="0" borderId="0" xfId="0" applyFont="1" applyAlignment="1"/>
    <xf numFmtId="0" fontId="9" fillId="0" borderId="0" xfId="0" applyFont="1"/>
    <xf numFmtId="0" fontId="9" fillId="0" borderId="0" xfId="0" applyFont="1" applyAlignment="1"/>
    <xf numFmtId="0" fontId="1" fillId="0" borderId="2" xfId="0" applyFont="1" applyBorder="1"/>
    <xf numFmtId="0" fontId="5" fillId="0" borderId="2" xfId="0" applyFont="1" applyBorder="1"/>
    <xf numFmtId="0" fontId="5" fillId="0" borderId="2" xfId="0" applyFont="1" applyFill="1" applyBorder="1"/>
    <xf numFmtId="0" fontId="0" fillId="0" borderId="0" xfId="0" applyFill="1" applyAlignment="1">
      <alignment horizontal="left" vertical="top" wrapText="1"/>
    </xf>
    <xf numFmtId="0" fontId="33" fillId="0" borderId="0" xfId="0" applyFont="1" applyFill="1"/>
    <xf numFmtId="0" fontId="9" fillId="0" borderId="0" xfId="0" applyFont="1" applyFill="1"/>
    <xf numFmtId="0" fontId="0" fillId="0" borderId="0" xfId="0" applyAlignment="1">
      <alignment horizontal="left" vertical="top" wrapText="1"/>
    </xf>
    <xf numFmtId="0" fontId="38" fillId="0" borderId="0" xfId="0" applyFont="1" applyAlignment="1">
      <alignment horizontal="left"/>
    </xf>
    <xf numFmtId="0" fontId="14" fillId="5" borderId="7" xfId="0" applyFont="1" applyFill="1" applyBorder="1" applyAlignment="1">
      <alignment vertical="top"/>
    </xf>
    <xf numFmtId="0" fontId="0" fillId="0" borderId="0" xfId="0" applyFill="1" applyAlignment="1">
      <alignment horizontal="center" vertical="top" wrapText="1"/>
    </xf>
    <xf numFmtId="0" fontId="3" fillId="0" borderId="0" xfId="0" applyFont="1" applyFill="1" applyAlignment="1">
      <alignment horizontal="center" vertical="top"/>
    </xf>
    <xf numFmtId="0" fontId="0" fillId="0" borderId="0" xfId="0" applyFill="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20" fillId="0" borderId="0" xfId="0" applyFont="1"/>
    <xf numFmtId="0" fontId="0" fillId="0" borderId="0" xfId="0" applyFont="1"/>
    <xf numFmtId="0" fontId="33" fillId="0" borderId="0" xfId="0" applyFont="1" applyFill="1" applyAlignment="1">
      <alignment wrapText="1"/>
    </xf>
    <xf numFmtId="0" fontId="48" fillId="0" borderId="2" xfId="0" applyFont="1" applyBorder="1" applyAlignment="1">
      <alignment horizontal="center"/>
    </xf>
    <xf numFmtId="0" fontId="0" fillId="0" borderId="0" xfId="0" applyFill="1" applyAlignment="1">
      <alignment horizontal="left" vertical="top" wrapText="1"/>
    </xf>
    <xf numFmtId="0" fontId="16" fillId="0" borderId="0" xfId="0" applyFont="1" applyFill="1" applyAlignment="1">
      <alignment wrapText="1"/>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61" fillId="0" borderId="0" xfId="0" applyFont="1" applyAlignment="1">
      <alignment horizontal="right"/>
    </xf>
    <xf numFmtId="0" fontId="2" fillId="0" borderId="0" xfId="0" applyFont="1" applyProtection="1">
      <protection hidden="1"/>
    </xf>
    <xf numFmtId="0" fontId="0" fillId="0" borderId="0" xfId="0" applyProtection="1">
      <protection hidden="1"/>
    </xf>
    <xf numFmtId="0" fontId="61" fillId="0" borderId="0" xfId="0" applyFont="1" applyAlignment="1" applyProtection="1">
      <alignment horizontal="right"/>
      <protection hidden="1"/>
    </xf>
    <xf numFmtId="0" fontId="4" fillId="0" borderId="0" xfId="0" applyFont="1" applyProtection="1">
      <protection hidden="1"/>
    </xf>
    <xf numFmtId="0" fontId="28" fillId="0" borderId="0" xfId="0" applyFont="1" applyFill="1" applyBorder="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Fill="1" applyBorder="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Border="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Border="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Border="1" applyProtection="1">
      <protection hidden="1"/>
    </xf>
    <xf numFmtId="0" fontId="0" fillId="8" borderId="0" xfId="0"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Border="1" applyProtection="1">
      <protection hidden="1"/>
    </xf>
    <xf numFmtId="0" fontId="38" fillId="0" borderId="0" xfId="0" applyFont="1" applyProtection="1">
      <protection hidden="1"/>
    </xf>
    <xf numFmtId="0" fontId="1" fillId="8" borderId="0" xfId="0" applyFont="1" applyFill="1" applyBorder="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0" xfId="0" applyBorder="1" applyProtection="1">
      <protection hidden="1"/>
    </xf>
    <xf numFmtId="0" fontId="0" fillId="0" borderId="13" xfId="0" applyBorder="1" applyProtection="1">
      <protection hidden="1"/>
    </xf>
    <xf numFmtId="0" fontId="25" fillId="0" borderId="0" xfId="0" applyFont="1" applyBorder="1" applyProtection="1">
      <protection hidden="1"/>
    </xf>
    <xf numFmtId="0" fontId="1" fillId="0" borderId="0" xfId="0" applyFont="1" applyBorder="1" applyProtection="1">
      <protection hidden="1"/>
    </xf>
    <xf numFmtId="0" fontId="1" fillId="0" borderId="0"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Border="1" applyAlignment="1" applyProtection="1">
      <alignment horizontal="center" wrapText="1"/>
      <protection hidden="1"/>
    </xf>
    <xf numFmtId="0" fontId="1" fillId="0" borderId="0" xfId="0" applyFont="1" applyFill="1" applyBorder="1" applyAlignment="1" applyProtection="1">
      <alignment horizontal="center" wrapText="1"/>
      <protection hidden="1"/>
    </xf>
    <xf numFmtId="0" fontId="1" fillId="0" borderId="13" xfId="0" applyFont="1" applyFill="1" applyBorder="1" applyAlignment="1" applyProtection="1">
      <alignment horizontal="center" wrapText="1"/>
      <protection hidden="1"/>
    </xf>
    <xf numFmtId="0" fontId="1" fillId="0" borderId="2" xfId="0" applyFont="1" applyFill="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1" fillId="0" borderId="2" xfId="0" applyFont="1" applyFill="1" applyBorder="1" applyAlignment="1" applyProtection="1">
      <alignment horizontal="center" wrapText="1"/>
      <protection hidden="1"/>
    </xf>
    <xf numFmtId="0" fontId="60" fillId="0" borderId="12" xfId="3" applyBorder="1" applyAlignment="1" applyProtection="1">
      <alignment horizontal="center" wrapText="1"/>
      <protection hidden="1"/>
    </xf>
    <xf numFmtId="0" fontId="6" fillId="0" borderId="0" xfId="0" applyFont="1" applyFill="1" applyBorder="1" applyAlignment="1" applyProtection="1">
      <alignment horizontal="left"/>
      <protection hidden="1"/>
    </xf>
    <xf numFmtId="0" fontId="24" fillId="0" borderId="0" xfId="0" applyFont="1" applyBorder="1" applyAlignment="1" applyProtection="1">
      <alignment horizontal="center" wrapText="1"/>
      <protection hidden="1"/>
    </xf>
    <xf numFmtId="0" fontId="24" fillId="0" borderId="13" xfId="0" applyFont="1" applyBorder="1" applyAlignment="1" applyProtection="1">
      <alignment horizontal="center" wrapText="1"/>
      <protection hidden="1"/>
    </xf>
    <xf numFmtId="5" fontId="0" fillId="0" borderId="0" xfId="0" applyNumberFormat="1" applyBorder="1" applyProtection="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Border="1" applyProtection="1">
      <protection hidden="1"/>
    </xf>
    <xf numFmtId="9" fontId="0" fillId="0" borderId="0" xfId="1" applyFont="1" applyAlignment="1" applyProtection="1">
      <alignment horizontal="center"/>
      <protection hidden="1"/>
    </xf>
    <xf numFmtId="9" fontId="0" fillId="0" borderId="12" xfId="0" applyNumberFormat="1" applyFill="1" applyBorder="1" applyProtection="1">
      <protection hidden="1"/>
    </xf>
    <xf numFmtId="9" fontId="0" fillId="0" borderId="13" xfId="0" applyNumberFormat="1" applyFill="1" applyBorder="1" applyProtection="1">
      <protection hidden="1"/>
    </xf>
    <xf numFmtId="0" fontId="0" fillId="0" borderId="0" xfId="0" applyBorder="1" applyAlignment="1" applyProtection="1">
      <protection hidden="1"/>
    </xf>
    <xf numFmtId="0" fontId="25" fillId="0" borderId="0" xfId="0" applyFont="1" applyBorder="1" applyAlignment="1" applyProtection="1">
      <alignment horizontal="right"/>
      <protection hidden="1"/>
    </xf>
    <xf numFmtId="0" fontId="0" fillId="0" borderId="13" xfId="0" applyFill="1" applyBorder="1" applyProtection="1">
      <protection hidden="1"/>
    </xf>
    <xf numFmtId="0" fontId="1" fillId="0" borderId="11" xfId="0" applyFont="1" applyFill="1" applyBorder="1" applyProtection="1">
      <protection hidden="1"/>
    </xf>
    <xf numFmtId="0" fontId="1" fillId="0" borderId="0" xfId="0" applyFont="1" applyFill="1" applyBorder="1" applyProtection="1">
      <protection hidden="1"/>
    </xf>
    <xf numFmtId="0" fontId="0" fillId="0" borderId="0" xfId="0" applyFill="1" applyBorder="1" applyProtection="1">
      <protection hidden="1"/>
    </xf>
    <xf numFmtId="0" fontId="0" fillId="0" borderId="0" xfId="0" applyFill="1" applyBorder="1" applyAlignment="1" applyProtection="1">
      <alignment horizontal="left"/>
      <protection hidden="1"/>
    </xf>
    <xf numFmtId="0" fontId="0" fillId="0" borderId="13" xfId="0" applyFill="1" applyBorder="1" applyAlignment="1" applyProtection="1">
      <alignment horizontal="left"/>
      <protection hidden="1"/>
    </xf>
    <xf numFmtId="0" fontId="0" fillId="0" borderId="0" xfId="0" applyFill="1" applyProtection="1">
      <protection hidden="1"/>
    </xf>
    <xf numFmtId="0" fontId="0" fillId="0" borderId="11" xfId="0" applyBorder="1" applyProtection="1">
      <protection hidden="1"/>
    </xf>
    <xf numFmtId="0" fontId="1" fillId="0" borderId="0" xfId="0" applyFont="1" applyBorder="1" applyAlignment="1" applyProtection="1">
      <alignment horizontal="left"/>
      <protection hidden="1"/>
    </xf>
    <xf numFmtId="0" fontId="12" fillId="0" borderId="0" xfId="0" applyFont="1" applyBorder="1" applyAlignment="1" applyProtection="1">
      <alignment horizontal="center" wrapText="1"/>
      <protection hidden="1"/>
    </xf>
    <xf numFmtId="0" fontId="31" fillId="0" borderId="0" xfId="0" applyFont="1" applyBorder="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Fill="1" applyBorder="1" applyAlignment="1" applyProtection="1">
      <alignment horizontal="center" vertical="top"/>
      <protection hidden="1"/>
    </xf>
    <xf numFmtId="0" fontId="0" fillId="0" borderId="0" xfId="0" applyFont="1" applyFill="1" applyBorder="1" applyAlignment="1" applyProtection="1">
      <alignment horizontal="left" vertical="top" wrapText="1"/>
      <protection hidden="1"/>
    </xf>
    <xf numFmtId="0" fontId="16" fillId="0" borderId="0" xfId="0" applyFont="1" applyFill="1" applyBorder="1" applyAlignment="1" applyProtection="1">
      <alignment horizontal="left" vertical="top"/>
      <protection hidden="1"/>
    </xf>
    <xf numFmtId="0" fontId="0" fillId="0" borderId="0" xfId="0" applyFont="1" applyFill="1" applyBorder="1" applyAlignment="1" applyProtection="1">
      <alignment horizontal="left" vertical="top"/>
      <protection hidden="1"/>
    </xf>
    <xf numFmtId="44" fontId="0" fillId="0" borderId="0" xfId="0" applyNumberFormat="1" applyFill="1" applyBorder="1" applyAlignment="1" applyProtection="1">
      <alignment horizontal="left" vertical="top"/>
      <protection hidden="1"/>
    </xf>
    <xf numFmtId="44" fontId="15" fillId="0" borderId="0" xfId="0" applyNumberFormat="1" applyFont="1" applyFill="1" applyBorder="1" applyAlignment="1" applyProtection="1">
      <alignment horizontal="left" vertical="top" wrapText="1"/>
      <protection hidden="1"/>
    </xf>
    <xf numFmtId="44" fontId="15" fillId="0" borderId="13" xfId="0" applyNumberFormat="1" applyFont="1" applyFill="1" applyBorder="1" applyAlignment="1" applyProtection="1">
      <alignment horizontal="left" vertical="top" wrapText="1"/>
      <protection hidden="1"/>
    </xf>
    <xf numFmtId="0" fontId="0" fillId="0" borderId="0" xfId="0" applyFont="1" applyFill="1" applyBorder="1" applyAlignment="1" applyProtection="1">
      <alignment horizontal="left" vertical="center"/>
      <protection hidden="1"/>
    </xf>
    <xf numFmtId="0" fontId="24"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top"/>
      <protection hidden="1"/>
    </xf>
    <xf numFmtId="0" fontId="0" fillId="0" borderId="14" xfId="0" applyBorder="1" applyProtection="1">
      <protection hidden="1"/>
    </xf>
    <xf numFmtId="0" fontId="51" fillId="0" borderId="0" xfId="0" applyFont="1" applyFill="1" applyProtection="1">
      <protection hidden="1"/>
    </xf>
    <xf numFmtId="0" fontId="33" fillId="0" borderId="0" xfId="0" applyFont="1" applyFill="1" applyProtection="1">
      <protection hidden="1"/>
    </xf>
    <xf numFmtId="0" fontId="52" fillId="0" borderId="0" xfId="0" applyFont="1" applyFill="1" applyProtection="1">
      <protection hidden="1"/>
    </xf>
    <xf numFmtId="0" fontId="53" fillId="0" borderId="0" xfId="0" applyFont="1" applyFill="1" applyAlignment="1" applyProtection="1">
      <alignment horizontal="left"/>
      <protection hidden="1"/>
    </xf>
    <xf numFmtId="0" fontId="52" fillId="0" borderId="0" xfId="0" applyFont="1" applyFill="1" applyAlignment="1" applyProtection="1">
      <alignment horizontal="left"/>
      <protection hidden="1"/>
    </xf>
    <xf numFmtId="0" fontId="1" fillId="0" borderId="0" xfId="0" applyFont="1" applyFill="1" applyAlignment="1" applyProtection="1">
      <alignment horizontal="left"/>
      <protection hidden="1"/>
    </xf>
    <xf numFmtId="0" fontId="37" fillId="8" borderId="0" xfId="0" applyFont="1" applyFill="1" applyBorder="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Border="1" applyAlignment="1" applyProtection="1">
      <alignment horizontal="center"/>
      <protection hidden="1"/>
    </xf>
    <xf numFmtId="0" fontId="20" fillId="0" borderId="0" xfId="0" applyFont="1" applyProtection="1">
      <protection hidden="1"/>
    </xf>
    <xf numFmtId="0" fontId="56" fillId="0" borderId="0" xfId="0" applyFont="1" applyProtection="1">
      <protection hidden="1"/>
    </xf>
    <xf numFmtId="0" fontId="36" fillId="8" borderId="15" xfId="0" applyFont="1" applyFill="1" applyBorder="1" applyProtection="1">
      <protection hidden="1"/>
    </xf>
    <xf numFmtId="0" fontId="1" fillId="0" borderId="0" xfId="0" applyFont="1" applyFill="1" applyBorder="1" applyAlignment="1" applyProtection="1">
      <alignment horizontal="center"/>
      <protection hidden="1"/>
    </xf>
    <xf numFmtId="0" fontId="1" fillId="0" borderId="13" xfId="0" applyFont="1" applyFill="1" applyBorder="1" applyAlignment="1" applyProtection="1">
      <alignment horizontal="center"/>
      <protection hidden="1"/>
    </xf>
    <xf numFmtId="0" fontId="1" fillId="0" borderId="13" xfId="0" applyFont="1" applyBorder="1" applyAlignment="1" applyProtection="1">
      <alignment horizontal="center" wrapText="1"/>
      <protection hidden="1"/>
    </xf>
    <xf numFmtId="0" fontId="1" fillId="0" borderId="12" xfId="0" applyFont="1" applyBorder="1" applyAlignment="1" applyProtection="1">
      <alignment horizontal="center" wrapText="1"/>
      <protection hidden="1"/>
    </xf>
    <xf numFmtId="0" fontId="54" fillId="0" borderId="0" xfId="0" applyFont="1" applyProtection="1">
      <protection hidden="1"/>
    </xf>
    <xf numFmtId="0" fontId="27" fillId="0" borderId="11" xfId="0" applyFont="1" applyBorder="1" applyProtection="1">
      <protection hidden="1"/>
    </xf>
    <xf numFmtId="0" fontId="1" fillId="0" borderId="0" xfId="0" applyFont="1" applyFill="1" applyBorder="1" applyAlignment="1" applyProtection="1">
      <alignment horizontal="left" vertical="top"/>
      <protection hidden="1"/>
    </xf>
    <xf numFmtId="0" fontId="50" fillId="0" borderId="0" xfId="0" applyFont="1" applyProtection="1">
      <protection hidden="1"/>
    </xf>
    <xf numFmtId="3" fontId="16" fillId="0" borderId="0" xfId="0" applyNumberFormat="1" applyFont="1" applyFill="1" applyBorder="1" applyAlignment="1" applyProtection="1">
      <alignment horizontal="right" vertical="top"/>
      <protection hidden="1"/>
    </xf>
    <xf numFmtId="3" fontId="0" fillId="0" borderId="0" xfId="0" applyNumberFormat="1" applyFont="1" applyFill="1" applyBorder="1" applyAlignment="1" applyProtection="1">
      <alignment horizontal="right" vertical="top"/>
      <protection hidden="1"/>
    </xf>
    <xf numFmtId="3" fontId="0" fillId="0" borderId="13" xfId="0" applyNumberFormat="1" applyFont="1" applyFill="1" applyBorder="1" applyAlignment="1" applyProtection="1">
      <alignment horizontal="right" vertical="top"/>
      <protection hidden="1"/>
    </xf>
    <xf numFmtId="0" fontId="24" fillId="0" borderId="0" xfId="0" applyFont="1" applyFill="1" applyBorder="1" applyAlignment="1" applyProtection="1">
      <alignment vertical="center"/>
      <protection hidden="1"/>
    </xf>
    <xf numFmtId="44" fontId="0" fillId="0" borderId="0" xfId="2" applyNumberFormat="1" applyFont="1" applyBorder="1" applyAlignment="1" applyProtection="1">
      <alignment horizontal="right"/>
      <protection hidden="1"/>
    </xf>
    <xf numFmtId="44" fontId="0" fillId="0" borderId="0" xfId="0" applyNumberFormat="1" applyBorder="1" applyAlignment="1" applyProtection="1">
      <alignment horizontal="right"/>
      <protection hidden="1"/>
    </xf>
    <xf numFmtId="44" fontId="0" fillId="0" borderId="53" xfId="2" applyNumberFormat="1" applyFont="1" applyBorder="1" applyAlignment="1" applyProtection="1">
      <alignment horizontal="right"/>
      <protection hidden="1"/>
    </xf>
    <xf numFmtId="3" fontId="22" fillId="0" borderId="0" xfId="0" applyNumberFormat="1" applyFont="1" applyFill="1" applyBorder="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NumberFormat="1" applyFont="1" applyBorder="1" applyAlignment="1" applyProtection="1">
      <alignment horizontal="right"/>
      <protection hidden="1"/>
    </xf>
    <xf numFmtId="9" fontId="0" fillId="0" borderId="13" xfId="1" applyFont="1" applyBorder="1" applyProtection="1">
      <protection hidden="1"/>
    </xf>
    <xf numFmtId="0" fontId="0" fillId="0" borderId="0" xfId="0" applyFont="1" applyBorder="1" applyProtection="1">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Border="1" applyAlignment="1" applyProtection="1">
      <alignment horizontal="right"/>
      <protection hidden="1"/>
    </xf>
    <xf numFmtId="0" fontId="24" fillId="0" borderId="13" xfId="0" applyFont="1" applyFill="1" applyBorder="1" applyAlignment="1" applyProtection="1">
      <alignment vertical="center"/>
      <protection hidden="1"/>
    </xf>
    <xf numFmtId="0" fontId="24" fillId="0" borderId="0" xfId="0" applyFont="1" applyBorder="1" applyAlignme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Border="1" applyProtection="1">
      <protection hidden="1"/>
    </xf>
    <xf numFmtId="0" fontId="0" fillId="0" borderId="0" xfId="0" applyBorder="1" applyAlignment="1" applyProtection="1">
      <alignment horizontal="right"/>
      <protection hidden="1"/>
    </xf>
    <xf numFmtId="44" fontId="16" fillId="0" borderId="1" xfId="0" applyNumberFormat="1" applyFont="1" applyFill="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NumberFormat="1"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Fill="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Fill="1" applyBorder="1" applyAlignment="1" applyProtection="1">
      <alignment horizontal="left" vertical="top"/>
      <protection hidden="1"/>
    </xf>
    <xf numFmtId="0" fontId="50" fillId="0" borderId="0" xfId="0" applyFont="1" applyAlignment="1" applyProtection="1">
      <protection hidden="1"/>
    </xf>
    <xf numFmtId="0" fontId="1" fillId="0" borderId="10" xfId="0" applyFont="1" applyFill="1" applyBorder="1" applyAlignment="1" applyProtection="1">
      <alignment horizontal="left" vertical="top"/>
      <protection hidden="1"/>
    </xf>
    <xf numFmtId="0" fontId="22" fillId="0" borderId="10" xfId="0" applyFont="1" applyFill="1" applyBorder="1" applyAlignment="1" applyProtection="1">
      <alignment horizontal="left" vertical="top"/>
      <protection hidden="1"/>
    </xf>
    <xf numFmtId="0" fontId="0" fillId="0" borderId="15" xfId="0" applyFont="1" applyFill="1" applyBorder="1" applyAlignment="1" applyProtection="1">
      <alignment horizontal="left" vertical="top"/>
      <protection hidden="1"/>
    </xf>
    <xf numFmtId="0" fontId="58" fillId="0" borderId="0" xfId="0" applyFont="1" applyProtection="1">
      <protection hidden="1"/>
    </xf>
    <xf numFmtId="0" fontId="20" fillId="0" borderId="0" xfId="0" quotePrefix="1" applyFont="1" applyProtection="1">
      <protection hidden="1"/>
    </xf>
    <xf numFmtId="9" fontId="0" fillId="0" borderId="0" xfId="1" applyNumberFormat="1" applyFont="1" applyBorder="1" applyProtection="1">
      <protection hidden="1"/>
    </xf>
    <xf numFmtId="0" fontId="49"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0" fillId="0" borderId="10" xfId="0" applyFill="1" applyBorder="1" applyProtection="1">
      <protection hidden="1"/>
    </xf>
    <xf numFmtId="0" fontId="36" fillId="0" borderId="10" xfId="0" applyFont="1" applyFill="1" applyBorder="1" applyProtection="1">
      <protection hidden="1"/>
    </xf>
    <xf numFmtId="9" fontId="5" fillId="0" borderId="13" xfId="1" applyFont="1" applyBorder="1" applyAlignment="1" applyProtection="1">
      <alignment horizontal="center" vertical="center"/>
      <protection hidden="1"/>
    </xf>
    <xf numFmtId="0" fontId="50" fillId="0" borderId="0" xfId="0" applyFont="1" applyFill="1" applyBorder="1" applyAlignment="1" applyProtection="1">
      <alignment horizontal="left"/>
      <protection hidden="1"/>
    </xf>
    <xf numFmtId="44" fontId="16" fillId="0" borderId="5" xfId="2" applyNumberFormat="1"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1"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2" fillId="8" borderId="11" xfId="0" applyFont="1" applyFill="1" applyBorder="1" applyAlignment="1" applyProtection="1">
      <alignment vertical="top"/>
      <protection hidden="1"/>
    </xf>
    <xf numFmtId="0" fontId="42" fillId="8" borderId="0" xfId="0" applyFont="1" applyFill="1" applyBorder="1" applyAlignment="1" applyProtection="1">
      <alignment vertical="top" wrapText="1"/>
      <protection hidden="1"/>
    </xf>
    <xf numFmtId="0" fontId="42"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Border="1" applyProtection="1">
      <protection hidden="1"/>
    </xf>
    <xf numFmtId="0" fontId="27" fillId="8" borderId="11" xfId="0" applyFont="1" applyFill="1" applyBorder="1" applyProtection="1">
      <protection hidden="1"/>
    </xf>
    <xf numFmtId="0" fontId="27" fillId="8" borderId="0" xfId="0" applyFont="1" applyFill="1" applyBorder="1" applyProtection="1">
      <protection hidden="1"/>
    </xf>
    <xf numFmtId="0" fontId="33" fillId="0" borderId="0" xfId="0" applyFont="1" applyProtection="1">
      <protection hidden="1"/>
    </xf>
    <xf numFmtId="0" fontId="16" fillId="0" borderId="0" xfId="0" applyFont="1" applyBorder="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0" fontId="1" fillId="0" borderId="0" xfId="0" applyFont="1" applyAlignment="1" applyProtection="1">
      <alignment horizontal="center"/>
      <protection hidden="1"/>
    </xf>
    <xf numFmtId="0" fontId="1" fillId="0" borderId="12" xfId="0" applyFont="1" applyFill="1" applyBorder="1" applyAlignment="1" applyProtection="1">
      <alignment horizontal="center" wrapText="1"/>
      <protection hidden="1"/>
    </xf>
    <xf numFmtId="44" fontId="0" fillId="0" borderId="13" xfId="0" applyNumberFormat="1" applyBorder="1" applyAlignment="1" applyProtection="1">
      <alignment horizontal="right"/>
      <protection hidden="1"/>
    </xf>
    <xf numFmtId="0" fontId="24" fillId="0" borderId="0" xfId="0" applyFont="1" applyBorder="1" applyAlignment="1" applyProtection="1">
      <alignment vertical="center"/>
      <protection hidden="1"/>
    </xf>
    <xf numFmtId="0" fontId="24" fillId="0" borderId="13" xfId="0" applyFont="1" applyBorder="1" applyAlignment="1" applyProtection="1">
      <alignment vertical="center"/>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Fill="1" applyBorder="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39" xfId="0" applyBorder="1" applyAlignment="1" applyProtection="1">
      <protection hidden="1"/>
    </xf>
    <xf numFmtId="0" fontId="0" fillId="0" borderId="40" xfId="0" applyBorder="1" applyAlignment="1" applyProtection="1">
      <protection hidden="1"/>
    </xf>
    <xf numFmtId="3" fontId="0" fillId="0" borderId="0" xfId="0" applyNumberFormat="1" applyBorder="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Fill="1" applyBorder="1" applyAlignment="1" applyProtection="1">
      <alignment horizontal="left" vertical="top"/>
      <protection hidden="1"/>
    </xf>
    <xf numFmtId="0" fontId="5" fillId="0" borderId="0" xfId="0" applyFont="1" applyBorder="1" applyAlignment="1" applyProtection="1">
      <alignment horizontal="right" vertical="top"/>
      <protection hidden="1"/>
    </xf>
    <xf numFmtId="0" fontId="4" fillId="0" borderId="0" xfId="0" applyNumberFormat="1" applyFont="1" applyProtection="1">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NumberFormat="1"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8" fillId="0" borderId="0" xfId="0" applyFont="1" applyProtection="1">
      <protection hidden="1"/>
    </xf>
    <xf numFmtId="0" fontId="57"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Fill="1" applyBorder="1" applyAlignment="1" applyProtection="1">
      <alignment horizontal="center" vertical="center" wrapText="1"/>
      <protection hidden="1"/>
    </xf>
    <xf numFmtId="0" fontId="31" fillId="0" borderId="42" xfId="0" applyFont="1" applyFill="1" applyBorder="1" applyAlignment="1" applyProtection="1">
      <alignment horizontal="center" vertical="center" wrapText="1"/>
      <protection hidden="1"/>
    </xf>
    <xf numFmtId="0" fontId="1" fillId="0" borderId="26" xfId="0" applyFont="1" applyFill="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Fill="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Fill="1" applyBorder="1" applyAlignment="1" applyProtection="1">
      <alignment horizontal="left" vertical="top" wrapText="1"/>
      <protection hidden="1"/>
    </xf>
    <xf numFmtId="0" fontId="27" fillId="8" borderId="37" xfId="0" applyFont="1" applyFill="1" applyBorder="1" applyAlignment="1" applyProtection="1">
      <alignment horizontal="center" vertical="top" wrapText="1"/>
      <protection locked="0" hidden="1"/>
    </xf>
    <xf numFmtId="0" fontId="1" fillId="0" borderId="0" xfId="0" applyFont="1" applyAlignment="1" applyProtection="1">
      <protection hidden="1"/>
    </xf>
    <xf numFmtId="0" fontId="12" fillId="0" borderId="24" xfId="0" applyFont="1" applyFill="1" applyBorder="1" applyAlignment="1" applyProtection="1">
      <alignment horizontal="center" vertical="center" wrapText="1"/>
      <protection hidden="1"/>
    </xf>
    <xf numFmtId="0" fontId="31" fillId="0" borderId="62" xfId="0" applyFont="1" applyFill="1" applyBorder="1" applyAlignment="1" applyProtection="1">
      <alignment horizontal="center" vertical="center" wrapText="1"/>
      <protection hidden="1"/>
    </xf>
    <xf numFmtId="0" fontId="31" fillId="0" borderId="25" xfId="0" applyFont="1" applyFill="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Fill="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1"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2" fillId="12" borderId="11" xfId="0" applyFont="1" applyFill="1" applyBorder="1" applyAlignment="1" applyProtection="1">
      <alignment vertical="top"/>
      <protection hidden="1"/>
    </xf>
    <xf numFmtId="0" fontId="0" fillId="12" borderId="0" xfId="0" applyFill="1" applyBorder="1" applyProtection="1">
      <protection hidden="1"/>
    </xf>
    <xf numFmtId="0" fontId="1" fillId="12" borderId="0" xfId="0" applyFont="1" applyFill="1" applyBorder="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4"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4" fillId="12" borderId="15" xfId="0" applyFont="1" applyFill="1" applyBorder="1" applyAlignment="1" applyProtection="1">
      <alignment horizontal="right"/>
      <protection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0" fontId="17" fillId="0" borderId="0" xfId="0" applyFont="1" applyAlignment="1" applyProtection="1">
      <protection hidden="1"/>
    </xf>
    <xf numFmtId="0" fontId="17" fillId="0" borderId="0" xfId="0" applyFont="1" applyFill="1" applyBorder="1" applyProtection="1">
      <protection hidden="1"/>
    </xf>
    <xf numFmtId="0" fontId="17" fillId="0" borderId="0" xfId="0" applyFont="1" applyBorder="1" applyProtection="1">
      <protection hidden="1"/>
    </xf>
    <xf numFmtId="5" fontId="0" fillId="2" borderId="48" xfId="0" applyNumberFormat="1" applyFill="1" applyBorder="1" applyProtection="1">
      <protection locked="0"/>
    </xf>
    <xf numFmtId="5" fontId="0" fillId="2" borderId="48" xfId="0" applyNumberFormat="1" applyFont="1" applyFill="1" applyBorder="1" applyAlignment="1" applyProtection="1">
      <alignment horizontal="left" vertical="top"/>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NumberFormat="1"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NumberFormat="1" applyFont="1" applyFill="1" applyBorder="1" applyAlignment="1" applyProtection="1">
      <alignment horizontal="right" vertical="top"/>
      <protection locked="0"/>
    </xf>
    <xf numFmtId="44" fontId="0" fillId="2" borderId="47" xfId="2" applyNumberFormat="1" applyFont="1" applyFill="1" applyBorder="1" applyAlignment="1" applyProtection="1">
      <alignment horizontal="right" vertical="top"/>
      <protection locked="0"/>
    </xf>
    <xf numFmtId="44" fontId="0" fillId="2" borderId="48" xfId="0" applyNumberFormat="1" applyFont="1" applyFill="1" applyBorder="1" applyAlignment="1" applyProtection="1">
      <alignment horizontal="right" vertical="top"/>
      <protection locked="0"/>
    </xf>
    <xf numFmtId="44" fontId="0" fillId="2" borderId="47" xfId="0" applyNumberFormat="1" applyFon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3" fontId="16" fillId="2" borderId="56"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9" fontId="0" fillId="2" borderId="26" xfId="1" applyFont="1" applyFill="1" applyBorder="1" applyAlignment="1" applyProtection="1">
      <alignment horizontal="center"/>
      <protection locked="0"/>
    </xf>
    <xf numFmtId="3" fontId="16" fillId="2" borderId="55" xfId="0" applyNumberFormat="1" applyFont="1" applyFill="1" applyBorder="1" applyAlignment="1" applyProtection="1">
      <alignment horizontal="right" vertical="top"/>
      <protection locked="0"/>
    </xf>
    <xf numFmtId="44" fontId="16" fillId="2" borderId="55" xfId="2" applyNumberFormat="1" applyFont="1" applyFill="1" applyBorder="1" applyAlignment="1" applyProtection="1">
      <alignment horizontal="right" vertical="top"/>
      <protection locked="0"/>
    </xf>
    <xf numFmtId="9" fontId="0" fillId="2" borderId="23" xfId="1" applyFont="1" applyFill="1" applyBorder="1" applyAlignment="1" applyProtection="1">
      <alignment horizontal="center"/>
      <protection locked="0"/>
    </xf>
    <xf numFmtId="3" fontId="30" fillId="2" borderId="48" xfId="0" applyNumberFormat="1" applyFont="1" applyFill="1" applyBorder="1" applyAlignment="1" applyProtection="1">
      <alignment horizontal="right" vertical="top" wrapText="1"/>
      <protection locked="0"/>
    </xf>
    <xf numFmtId="9" fontId="24" fillId="2" borderId="23" xfId="1" applyFont="1" applyFill="1" applyBorder="1" applyAlignment="1" applyProtection="1">
      <alignment horizontal="center" wrapText="1"/>
      <protection locked="0"/>
    </xf>
    <xf numFmtId="0" fontId="46" fillId="2" borderId="48" xfId="0" applyFont="1" applyFill="1" applyBorder="1" applyAlignment="1" applyProtection="1">
      <alignment horizontal="left" vertical="top"/>
      <protection locked="0"/>
    </xf>
    <xf numFmtId="6" fontId="16" fillId="2" borderId="48" xfId="0" applyNumberFormat="1"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NumberFormat="1" applyFont="1" applyFill="1" applyBorder="1" applyAlignment="1" applyProtection="1">
      <alignment horizontal="right" vertical="top"/>
      <protection locked="0"/>
    </xf>
    <xf numFmtId="3" fontId="30" fillId="2" borderId="48" xfId="0" applyNumberFormat="1" applyFont="1" applyFill="1" applyBorder="1" applyAlignment="1" applyProtection="1">
      <alignment horizontal="right" vertical="top" wrapText="1"/>
    </xf>
    <xf numFmtId="44" fontId="16" fillId="2" borderId="48" xfId="2" applyNumberFormat="1" applyFont="1" applyFill="1" applyBorder="1" applyAlignment="1" applyProtection="1">
      <alignment horizontal="right" vertical="top"/>
    </xf>
    <xf numFmtId="3" fontId="16" fillId="2" borderId="56" xfId="0" applyNumberFormat="1" applyFont="1" applyFill="1" applyBorder="1" applyAlignment="1" applyProtection="1">
      <alignment horizontal="right" vertical="top"/>
    </xf>
    <xf numFmtId="44" fontId="16" fillId="2" borderId="55" xfId="0" applyNumberFormat="1" applyFont="1" applyFill="1" applyBorder="1" applyAlignment="1" applyProtection="1">
      <alignment horizontal="right" vertical="top"/>
    </xf>
    <xf numFmtId="9" fontId="24" fillId="2" borderId="23" xfId="1" applyFont="1" applyFill="1" applyBorder="1" applyAlignment="1" applyProtection="1">
      <alignment horizontal="center" wrapText="1"/>
    </xf>
    <xf numFmtId="44" fontId="33" fillId="11" borderId="48" xfId="0" applyNumberFormat="1" applyFont="1" applyFill="1" applyBorder="1" applyAlignment="1" applyProtection="1">
      <alignment horizontal="right" vertical="top"/>
      <protection locked="0"/>
    </xf>
    <xf numFmtId="44" fontId="16" fillId="2" borderId="47" xfId="2" applyNumberFormat="1"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3" fontId="16" fillId="2" borderId="63" xfId="0" applyNumberFormat="1" applyFont="1" applyFill="1" applyBorder="1" applyAlignment="1" applyProtection="1">
      <alignment horizontal="right" vertical="top"/>
      <protection locked="0"/>
    </xf>
    <xf numFmtId="44" fontId="16" fillId="2" borderId="63" xfId="2" applyNumberFormat="1" applyFon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wrapText="1"/>
      <protection locked="0"/>
    </xf>
    <xf numFmtId="9" fontId="0" fillId="2" borderId="23" xfId="1" applyFont="1" applyFill="1" applyBorder="1" applyAlignment="1" applyProtection="1">
      <alignment horizontal="center" wrapText="1"/>
      <protection locked="0"/>
    </xf>
    <xf numFmtId="0" fontId="30" fillId="2" borderId="48" xfId="0" applyFont="1" applyFill="1" applyBorder="1" applyAlignment="1" applyProtection="1">
      <alignment horizontal="left" vertical="top"/>
      <protection locked="0"/>
    </xf>
    <xf numFmtId="3" fontId="0" fillId="2" borderId="48" xfId="0" applyNumberFormat="1" applyFont="1" applyFill="1" applyBorder="1" applyAlignment="1" applyProtection="1">
      <alignment horizontal="right" vertical="top"/>
      <protection locked="0"/>
    </xf>
    <xf numFmtId="3" fontId="0" fillId="2" borderId="47" xfId="0" applyNumberFormat="1" applyFont="1" applyFill="1" applyBorder="1" applyAlignment="1" applyProtection="1">
      <alignment horizontal="right" vertical="top"/>
      <protection locked="0"/>
    </xf>
    <xf numFmtId="9" fontId="55" fillId="2" borderId="26" xfId="1" applyFont="1" applyFill="1" applyBorder="1" applyAlignment="1" applyProtection="1">
      <alignment horizontal="center" wrapText="1"/>
      <protection locked="0"/>
    </xf>
    <xf numFmtId="9" fontId="15" fillId="2" borderId="26" xfId="1" applyFont="1" applyFill="1" applyBorder="1" applyAlignment="1" applyProtection="1">
      <alignment horizontal="center" vertical="center" wrapText="1"/>
      <protection locked="0"/>
    </xf>
    <xf numFmtId="0" fontId="30" fillId="2" borderId="48" xfId="0" applyFont="1" applyFill="1" applyBorder="1" applyAlignment="1" applyProtection="1">
      <alignment horizontal="left" vertical="top" wrapText="1"/>
      <protection locked="0"/>
    </xf>
    <xf numFmtId="0" fontId="30" fillId="2" borderId="44" xfId="0" applyFont="1" applyFill="1" applyBorder="1" applyAlignment="1" applyProtection="1">
      <alignment horizontal="left" vertical="top" wrapText="1"/>
      <protection locked="0"/>
    </xf>
    <xf numFmtId="0" fontId="30" fillId="2" borderId="27" xfId="0" applyFont="1" applyFill="1" applyBorder="1" applyAlignment="1" applyProtection="1">
      <alignment horizontal="left" vertical="top" wrapText="1"/>
      <protection locked="0"/>
    </xf>
    <xf numFmtId="0" fontId="30" fillId="10" borderId="44" xfId="0" applyFont="1" applyFill="1" applyBorder="1" applyAlignment="1" applyProtection="1">
      <alignment horizontal="left" vertical="top" wrapText="1"/>
      <protection locked="0"/>
    </xf>
    <xf numFmtId="0" fontId="30" fillId="10" borderId="27" xfId="0" applyFont="1" applyFill="1" applyBorder="1" applyAlignment="1" applyProtection="1">
      <alignment horizontal="left" vertical="top" wrapText="1"/>
      <protection locked="0"/>
    </xf>
    <xf numFmtId="0" fontId="30" fillId="2" borderId="43" xfId="0" applyFont="1" applyFill="1" applyBorder="1" applyAlignment="1" applyProtection="1">
      <alignment horizontal="left" vertical="top" wrapText="1"/>
      <protection locked="0"/>
    </xf>
    <xf numFmtId="0" fontId="30" fillId="10" borderId="43"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5" fillId="10" borderId="22" xfId="0" applyFont="1" applyFill="1" applyBorder="1" applyAlignment="1" applyProtection="1">
      <alignment horizontal="left" vertical="top" wrapText="1"/>
      <protection locked="0"/>
    </xf>
    <xf numFmtId="0" fontId="5" fillId="10" borderId="23" xfId="0" applyFont="1" applyFill="1" applyBorder="1" applyAlignment="1" applyProtection="1">
      <alignment horizontal="left" vertical="top" wrapText="1"/>
      <protection locked="0"/>
    </xf>
    <xf numFmtId="0" fontId="5" fillId="2" borderId="30" xfId="0" applyFont="1" applyFill="1" applyBorder="1" applyAlignment="1" applyProtection="1">
      <alignment horizontal="left" vertical="top" wrapText="1"/>
      <protection locked="0"/>
    </xf>
    <xf numFmtId="0" fontId="5" fillId="10" borderId="30" xfId="0" applyFont="1" applyFill="1" applyBorder="1" applyAlignment="1" applyProtection="1">
      <alignment horizontal="left" vertical="top" wrapText="1"/>
      <protection locked="0"/>
    </xf>
    <xf numFmtId="0" fontId="24" fillId="2" borderId="22"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4" fillId="10" borderId="22" xfId="0" applyFont="1" applyFill="1" applyBorder="1" applyAlignment="1" applyProtection="1">
      <alignment horizontal="left" vertical="top" wrapText="1"/>
      <protection locked="0"/>
    </xf>
    <xf numFmtId="0" fontId="24" fillId="10" borderId="23" xfId="0" applyFont="1" applyFill="1" applyBorder="1" applyAlignment="1" applyProtection="1">
      <alignment horizontal="left" vertical="top" wrapText="1"/>
      <protection locked="0"/>
    </xf>
    <xf numFmtId="0" fontId="24" fillId="2" borderId="30" xfId="0" applyFont="1" applyFill="1" applyBorder="1" applyAlignment="1" applyProtection="1">
      <alignment horizontal="left" vertical="top" wrapText="1"/>
      <protection locked="0"/>
    </xf>
    <xf numFmtId="0" fontId="24" fillId="10" borderId="30" xfId="0" applyFont="1" applyFill="1" applyBorder="1" applyAlignment="1" applyProtection="1">
      <alignment horizontal="left" vertical="top" wrapText="1"/>
      <protection locked="0"/>
    </xf>
    <xf numFmtId="0" fontId="24" fillId="2" borderId="24" xfId="0" applyFont="1" applyFill="1" applyBorder="1" applyAlignment="1" applyProtection="1">
      <alignment horizontal="left" vertical="top" wrapText="1"/>
      <protection locked="0"/>
    </xf>
    <xf numFmtId="0" fontId="24" fillId="2" borderId="25" xfId="0" applyFont="1" applyFill="1" applyBorder="1" applyAlignment="1" applyProtection="1">
      <alignment horizontal="left" vertical="top" wrapText="1"/>
      <protection locked="0"/>
    </xf>
    <xf numFmtId="0" fontId="24" fillId="10" borderId="24" xfId="0" applyFont="1" applyFill="1" applyBorder="1" applyAlignment="1" applyProtection="1">
      <alignment horizontal="left" vertical="top" wrapText="1"/>
      <protection locked="0"/>
    </xf>
    <xf numFmtId="0" fontId="24" fillId="10" borderId="25" xfId="0" applyFont="1" applyFill="1" applyBorder="1" applyAlignment="1" applyProtection="1">
      <alignment horizontal="left" vertical="top" wrapText="1"/>
      <protection locked="0"/>
    </xf>
    <xf numFmtId="0" fontId="24" fillId="2" borderId="31" xfId="0" applyFont="1" applyFill="1" applyBorder="1" applyAlignment="1" applyProtection="1">
      <alignment horizontal="left" vertical="top" wrapText="1"/>
      <protection locked="0"/>
    </xf>
    <xf numFmtId="0" fontId="30" fillId="2" borderId="38" xfId="0" applyFont="1" applyFill="1" applyBorder="1" applyAlignment="1" applyProtection="1">
      <alignment horizontal="left" vertical="top" wrapText="1"/>
      <protection locked="0"/>
    </xf>
    <xf numFmtId="0" fontId="30" fillId="2" borderId="26" xfId="0" applyFont="1" applyFill="1" applyBorder="1" applyAlignment="1" applyProtection="1">
      <alignment horizontal="left" vertical="top" wrapText="1"/>
      <protection locked="0"/>
    </xf>
    <xf numFmtId="0" fontId="30" fillId="10" borderId="38" xfId="0" applyFont="1" applyFill="1" applyBorder="1" applyAlignment="1" applyProtection="1">
      <alignment horizontal="left" vertical="top" wrapText="1"/>
      <protection locked="0"/>
    </xf>
    <xf numFmtId="0" fontId="30" fillId="10" borderId="26" xfId="0" applyFont="1" applyFill="1" applyBorder="1" applyAlignment="1" applyProtection="1">
      <alignment horizontal="left" vertical="top" wrapText="1"/>
      <protection locked="0"/>
    </xf>
    <xf numFmtId="0" fontId="24" fillId="10" borderId="38" xfId="0" applyFont="1" applyFill="1" applyBorder="1" applyAlignment="1" applyProtection="1">
      <alignment horizontal="left" vertical="top" wrapText="1"/>
      <protection locked="0"/>
    </xf>
    <xf numFmtId="0" fontId="24" fillId="2" borderId="43" xfId="0" applyFont="1"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30" fillId="2" borderId="30" xfId="0" applyFont="1" applyFill="1" applyBorder="1" applyAlignment="1" applyProtection="1">
      <alignment horizontal="left" vertical="top" wrapText="1"/>
      <protection locked="0"/>
    </xf>
    <xf numFmtId="0" fontId="30" fillId="2" borderId="31" xfId="0" applyFont="1" applyFill="1" applyBorder="1" applyAlignment="1" applyProtection="1">
      <alignment horizontal="left" vertical="top" wrapText="1"/>
      <protection locked="0"/>
    </xf>
    <xf numFmtId="0" fontId="24" fillId="2" borderId="44" xfId="0" applyFont="1" applyFill="1" applyBorder="1" applyAlignment="1" applyProtection="1">
      <alignment horizontal="left" vertical="top" wrapText="1"/>
      <protection locked="0"/>
    </xf>
    <xf numFmtId="0" fontId="24" fillId="2" borderId="27" xfId="0" applyFont="1" applyFill="1" applyBorder="1" applyAlignment="1" applyProtection="1">
      <alignment horizontal="left" vertical="top" wrapText="1"/>
      <protection locked="0"/>
    </xf>
    <xf numFmtId="0" fontId="24" fillId="10" borderId="44" xfId="0" applyFont="1" applyFill="1" applyBorder="1" applyAlignment="1" applyProtection="1">
      <alignment horizontal="left" vertical="top" wrapText="1"/>
      <protection locked="0"/>
    </xf>
    <xf numFmtId="0" fontId="24" fillId="10" borderId="27" xfId="0" applyFont="1" applyFill="1" applyBorder="1" applyAlignment="1" applyProtection="1">
      <alignment horizontal="left" vertical="top" wrapText="1"/>
      <protection locked="0"/>
    </xf>
    <xf numFmtId="0" fontId="24" fillId="2" borderId="29" xfId="0" applyFont="1"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5" fillId="2" borderId="29" xfId="0" applyFont="1"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49" fontId="24" fillId="2" borderId="43" xfId="0" applyNumberFormat="1" applyFont="1" applyFill="1" applyBorder="1" applyAlignment="1" applyProtection="1">
      <alignment horizontal="left" vertical="top" wrapText="1"/>
      <protection locked="0"/>
    </xf>
    <xf numFmtId="0" fontId="30" fillId="10" borderId="22" xfId="0" applyFont="1" applyFill="1" applyBorder="1" applyAlignment="1" applyProtection="1">
      <alignment horizontal="left" vertical="top" wrapText="1"/>
      <protection locked="0"/>
    </xf>
    <xf numFmtId="0" fontId="30" fillId="10" borderId="23" xfId="0" applyFont="1" applyFill="1" applyBorder="1" applyAlignment="1" applyProtection="1">
      <alignment horizontal="left" vertical="top" wrapText="1"/>
      <protection locked="0"/>
    </xf>
    <xf numFmtId="0" fontId="24" fillId="10" borderId="43" xfId="0" applyFont="1" applyFill="1" applyBorder="1" applyAlignment="1" applyProtection="1">
      <alignment horizontal="left" vertical="top" wrapText="1"/>
      <protection locked="0"/>
    </xf>
    <xf numFmtId="0" fontId="47" fillId="2" borderId="22" xfId="0" applyFont="1" applyFill="1" applyBorder="1" applyAlignment="1" applyProtection="1">
      <alignment horizontal="left" vertical="top" wrapText="1"/>
      <protection locked="0"/>
    </xf>
    <xf numFmtId="0" fontId="30" fillId="2" borderId="48" xfId="0" applyFont="1" applyFill="1" applyBorder="1" applyAlignment="1" applyProtection="1">
      <alignment horizontal="left" vertical="top"/>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1" fillId="0" borderId="0" xfId="0" applyFont="1" applyFill="1" applyAlignment="1">
      <alignment wrapText="1"/>
    </xf>
    <xf numFmtId="0" fontId="1" fillId="0" borderId="0" xfId="0" applyFont="1" applyAlignment="1">
      <alignment wrapText="1"/>
    </xf>
    <xf numFmtId="0" fontId="0" fillId="0" borderId="0" xfId="0" applyAlignment="1">
      <alignment horizontal="left" vertical="top" wrapText="1"/>
    </xf>
    <xf numFmtId="0" fontId="16" fillId="0" borderId="0" xfId="0" applyFont="1" applyFill="1" applyAlignment="1">
      <alignment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6" fillId="0" borderId="0" xfId="0" applyFont="1" applyFill="1" applyAlignment="1">
      <alignment horizontal="left" vertical="top" wrapText="1"/>
    </xf>
    <xf numFmtId="0" fontId="1" fillId="0" borderId="0" xfId="0" applyFont="1" applyFill="1" applyAlignment="1">
      <alignment horizontal="left" wrapText="1"/>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0" fillId="0" borderId="0" xfId="0" applyFill="1" applyAlignment="1">
      <alignment horizontal="left" vertical="top" wrapText="1"/>
    </xf>
    <xf numFmtId="0" fontId="0" fillId="0" borderId="0" xfId="0" applyFill="1" applyAlignment="1">
      <alignment wrapText="1"/>
    </xf>
    <xf numFmtId="0" fontId="9" fillId="0" borderId="0" xfId="0" applyFont="1" applyFill="1" applyAlignment="1">
      <alignment horizontal="left" vertical="top" wrapText="1"/>
    </xf>
    <xf numFmtId="0" fontId="16" fillId="0" borderId="0" xfId="0" applyFont="1" applyAlignment="1">
      <alignment wrapText="1"/>
    </xf>
    <xf numFmtId="0" fontId="0" fillId="0" borderId="0" xfId="0" applyAlignment="1">
      <alignment wrapText="1"/>
    </xf>
    <xf numFmtId="0" fontId="32" fillId="0" borderId="0" xfId="0" applyFont="1" applyAlignment="1">
      <alignment wrapText="1"/>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Border="1" applyAlignment="1" applyProtection="1">
      <alignment vertical="center" wrapText="1"/>
      <protection hidden="1"/>
    </xf>
    <xf numFmtId="0" fontId="5" fillId="0" borderId="11" xfId="0" applyFont="1" applyFill="1" applyBorder="1" applyAlignment="1" applyProtection="1">
      <alignment horizontal="center" vertical="top"/>
      <protection hidden="1"/>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4" fillId="2" borderId="0" xfId="0" applyFont="1" applyFill="1" applyBorder="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8" xfId="0" applyFont="1" applyFill="1" applyBorder="1" applyAlignment="1" applyProtection="1">
      <alignment horizontal="left" vertical="center"/>
      <protection locked="0"/>
    </xf>
    <xf numFmtId="0" fontId="0" fillId="2" borderId="0"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0" fillId="0" borderId="0" xfId="0" applyBorder="1" applyAlignment="1" applyProtection="1">
      <alignment wrapText="1"/>
      <protection hidden="1"/>
    </xf>
    <xf numFmtId="0" fontId="0" fillId="0" borderId="13" xfId="0" applyBorder="1" applyAlignment="1" applyProtection="1">
      <alignment wrapText="1"/>
      <protection hidden="1"/>
    </xf>
    <xf numFmtId="0" fontId="1" fillId="3" borderId="0" xfId="0" applyFont="1" applyFill="1" applyBorder="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0" xfId="0" applyFont="1" applyFill="1" applyBorder="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0" fillId="2" borderId="2"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24" fillId="2" borderId="50" xfId="0" applyFont="1" applyFill="1" applyBorder="1" applyAlignment="1" applyProtection="1">
      <alignment horizontal="left" vertical="center"/>
      <protection locked="0"/>
    </xf>
    <xf numFmtId="9" fontId="0" fillId="2" borderId="49" xfId="1" applyFont="1" applyFill="1" applyBorder="1" applyAlignment="1" applyProtection="1">
      <alignment horizontal="left"/>
      <protection locked="0"/>
    </xf>
    <xf numFmtId="9" fontId="0" fillId="2" borderId="52" xfId="1" applyFont="1" applyFill="1" applyBorder="1" applyAlignment="1" applyProtection="1">
      <alignment horizontal="left"/>
      <protection locked="0"/>
    </xf>
    <xf numFmtId="0" fontId="24" fillId="0" borderId="0" xfId="0" applyFont="1" applyBorder="1" applyAlignment="1" applyProtection="1">
      <alignment vertical="center" wrapText="1"/>
      <protection hidden="1"/>
    </xf>
    <xf numFmtId="0" fontId="24" fillId="0" borderId="13" xfId="0" applyFont="1" applyBorder="1" applyAlignment="1" applyProtection="1">
      <alignment vertical="center" wrapText="1"/>
      <protection hidden="1"/>
    </xf>
    <xf numFmtId="9" fontId="0" fillId="2" borderId="57" xfId="1" applyFont="1" applyFill="1" applyBorder="1" applyAlignment="1" applyProtection="1">
      <alignment horizontal="left"/>
      <protection locked="0"/>
    </xf>
    <xf numFmtId="9" fontId="0" fillId="2" borderId="58" xfId="1" applyFont="1" applyFill="1" applyBorder="1" applyAlignment="1" applyProtection="1">
      <alignment horizontal="left"/>
      <protection locked="0"/>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26" fillId="2" borderId="48" xfId="0" applyFont="1" applyFill="1" applyBorder="1" applyAlignment="1" applyProtection="1">
      <alignment horizontal="left" vertical="center"/>
      <protection locked="0"/>
    </xf>
    <xf numFmtId="0" fontId="30" fillId="2" borderId="48" xfId="0" applyFont="1" applyFill="1" applyBorder="1" applyAlignment="1" applyProtection="1">
      <alignment horizontal="left" vertical="center"/>
      <protection locked="0"/>
    </xf>
    <xf numFmtId="0" fontId="0" fillId="2" borderId="0" xfId="0" applyFill="1" applyBorder="1" applyAlignment="1" applyProtection="1">
      <alignment horizontal="left"/>
      <protection hidden="1"/>
    </xf>
    <xf numFmtId="0" fontId="0" fillId="2" borderId="13" xfId="0" applyFill="1" applyBorder="1" applyAlignment="1" applyProtection="1">
      <alignment horizontal="left"/>
      <protection hidden="1"/>
    </xf>
    <xf numFmtId="0" fontId="0" fillId="2" borderId="0" xfId="0" applyFill="1" applyBorder="1" applyAlignment="1" applyProtection="1">
      <alignment horizontal="left"/>
    </xf>
    <xf numFmtId="0" fontId="0" fillId="2" borderId="13" xfId="0" applyFill="1" applyBorder="1" applyAlignment="1" applyProtection="1">
      <alignment horizontal="left"/>
    </xf>
    <xf numFmtId="9" fontId="0" fillId="2" borderId="49" xfId="1" applyFont="1" applyFill="1" applyBorder="1" applyAlignment="1" applyProtection="1">
      <alignment horizontal="left"/>
    </xf>
    <xf numFmtId="9" fontId="0" fillId="2" borderId="52" xfId="1" applyFont="1" applyFill="1" applyBorder="1" applyAlignment="1" applyProtection="1">
      <alignment horizontal="left"/>
    </xf>
    <xf numFmtId="9" fontId="0" fillId="2" borderId="57" xfId="1" applyFont="1" applyFill="1" applyBorder="1" applyAlignment="1" applyProtection="1">
      <alignment horizontal="left"/>
    </xf>
    <xf numFmtId="9" fontId="0" fillId="2" borderId="58" xfId="1" applyFont="1" applyFill="1" applyBorder="1" applyAlignment="1" applyProtection="1">
      <alignment horizontal="left"/>
    </xf>
    <xf numFmtId="0" fontId="63" fillId="0" borderId="0" xfId="0" applyFont="1" applyFill="1" applyBorder="1" applyAlignment="1" applyProtection="1">
      <protection locked="0"/>
    </xf>
    <xf numFmtId="0" fontId="27" fillId="8" borderId="0" xfId="0" applyFont="1" applyFill="1" applyBorder="1" applyAlignment="1" applyProtection="1">
      <alignment horizontal="left" vertical="top" wrapText="1"/>
      <protection hidden="1"/>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45" fillId="2" borderId="48" xfId="0" applyFont="1" applyFill="1" applyBorder="1" applyAlignment="1" applyProtection="1">
      <alignment horizontal="left" vertical="top"/>
      <protection locked="0"/>
    </xf>
    <xf numFmtId="0" fontId="27" fillId="8" borderId="0" xfId="0" applyFont="1" applyFill="1" applyBorder="1" applyAlignment="1" applyProtection="1">
      <alignment wrapText="1"/>
      <protection hidden="1"/>
    </xf>
    <xf numFmtId="0" fontId="27" fillId="8" borderId="13" xfId="0" applyFont="1" applyFill="1" applyBorder="1" applyAlignment="1" applyProtection="1">
      <alignment wrapText="1"/>
      <protection hidden="1"/>
    </xf>
    <xf numFmtId="0" fontId="0" fillId="2" borderId="2" xfId="0" applyFont="1" applyFill="1" applyBorder="1" applyAlignment="1" applyProtection="1">
      <alignment horizontal="left" wrapText="1"/>
      <protection locked="0"/>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ont="1" applyFill="1" applyBorder="1" applyAlignment="1" applyProtection="1">
      <alignment horizontal="left" wrapText="1"/>
      <protection locked="0"/>
    </xf>
    <xf numFmtId="0" fontId="0" fillId="2" borderId="54" xfId="0" applyFont="1" applyFill="1" applyBorder="1" applyAlignment="1" applyProtection="1">
      <alignment horizontal="left" wrapText="1"/>
      <protection locked="0"/>
    </xf>
    <xf numFmtId="0" fontId="24" fillId="0" borderId="0" xfId="0" applyFont="1" applyBorder="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1" fillId="2" borderId="0" xfId="0" applyFont="1" applyFill="1" applyBorder="1" applyAlignment="1" applyProtection="1">
      <alignment horizontal="left"/>
      <protection locked="0"/>
    </xf>
    <xf numFmtId="0" fontId="1" fillId="2" borderId="13" xfId="0" applyFont="1" applyFill="1" applyBorder="1" applyAlignment="1" applyProtection="1">
      <alignment horizontal="left"/>
      <protection locked="0"/>
    </xf>
    <xf numFmtId="0" fontId="24" fillId="2" borderId="48"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protection locked="0"/>
    </xf>
    <xf numFmtId="0" fontId="0" fillId="2" borderId="13" xfId="0" applyFont="1" applyFill="1" applyBorder="1" applyAlignment="1" applyProtection="1">
      <alignment horizontal="left"/>
      <protection locked="0"/>
    </xf>
    <xf numFmtId="0" fontId="59" fillId="2" borderId="49" xfId="0" applyFont="1" applyFill="1" applyBorder="1" applyAlignment="1" applyProtection="1">
      <alignment horizontal="left" vertical="center"/>
      <protection locked="0"/>
    </xf>
    <xf numFmtId="0" fontId="59" fillId="2" borderId="50" xfId="0" applyFont="1" applyFill="1" applyBorder="1" applyAlignment="1" applyProtection="1">
      <alignment horizontal="left" vertical="center"/>
      <protection locked="0"/>
    </xf>
    <xf numFmtId="0" fontId="59" fillId="2" borderId="51" xfId="0" applyFont="1" applyFill="1" applyBorder="1" applyAlignment="1" applyProtection="1">
      <alignment horizontal="left" vertical="center"/>
      <protection locked="0"/>
    </xf>
    <xf numFmtId="0" fontId="24" fillId="2" borderId="50" xfId="0" applyFont="1" applyFill="1" applyBorder="1" applyAlignment="1" applyProtection="1">
      <alignment horizontal="center" vertical="center"/>
      <protection locked="0"/>
    </xf>
    <xf numFmtId="0" fontId="1" fillId="2" borderId="2"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0" fillId="2" borderId="16" xfId="0" applyFont="1" applyFill="1" applyBorder="1" applyAlignment="1" applyProtection="1">
      <alignment horizontal="left"/>
      <protection locked="0"/>
    </xf>
    <xf numFmtId="0" fontId="0" fillId="2" borderId="54" xfId="0" applyFont="1" applyFill="1" applyBorder="1" applyAlignment="1" applyProtection="1">
      <alignment horizontal="left"/>
      <protection locked="0"/>
    </xf>
    <xf numFmtId="0" fontId="0" fillId="0" borderId="33" xfId="0" applyFont="1" applyFill="1" applyBorder="1" applyAlignment="1" applyProtection="1">
      <alignment horizontal="left" vertical="top" wrapText="1"/>
      <protection hidden="1"/>
    </xf>
    <xf numFmtId="0" fontId="0" fillId="0" borderId="34" xfId="0" applyFont="1" applyFill="1" applyBorder="1" applyAlignment="1" applyProtection="1">
      <alignment horizontal="left" vertical="top" wrapText="1"/>
      <protection hidden="1"/>
    </xf>
    <xf numFmtId="0" fontId="0" fillId="0" borderId="11" xfId="0" applyFont="1" applyFill="1" applyBorder="1" applyAlignment="1" applyProtection="1">
      <alignment horizontal="left" vertical="top" wrapText="1"/>
      <protection hidden="1"/>
    </xf>
    <xf numFmtId="0" fontId="0" fillId="0" borderId="35" xfId="0" applyFont="1" applyFill="1" applyBorder="1" applyAlignment="1" applyProtection="1">
      <alignment horizontal="left" vertical="top" wrapText="1"/>
      <protection hidden="1"/>
    </xf>
    <xf numFmtId="0" fontId="0" fillId="0" borderId="14" xfId="0" applyFont="1" applyFill="1" applyBorder="1" applyAlignment="1" applyProtection="1">
      <alignment horizontal="left" vertical="top" wrapText="1"/>
      <protection hidden="1"/>
    </xf>
    <xf numFmtId="0" fontId="0" fillId="0" borderId="36" xfId="0" applyFont="1" applyFill="1"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0" fillId="0" borderId="44" xfId="0" applyFont="1" applyFill="1" applyBorder="1" applyAlignment="1" applyProtection="1">
      <alignment horizontal="left" vertical="top" wrapText="1"/>
      <protection hidden="1"/>
    </xf>
    <xf numFmtId="0" fontId="0" fillId="0" borderId="45" xfId="0" applyFont="1" applyFill="1" applyBorder="1" applyAlignment="1" applyProtection="1">
      <alignment horizontal="left" vertical="top" wrapText="1"/>
      <protection hidden="1"/>
    </xf>
    <xf numFmtId="0" fontId="0" fillId="0" borderId="22" xfId="0" applyFont="1" applyFill="1" applyBorder="1" applyAlignment="1" applyProtection="1">
      <alignment horizontal="left" vertical="top" wrapText="1"/>
      <protection hidden="1"/>
    </xf>
    <xf numFmtId="0" fontId="0" fillId="0" borderId="1" xfId="0" applyFont="1" applyFill="1" applyBorder="1" applyAlignment="1" applyProtection="1">
      <alignment horizontal="left" vertical="top" wrapText="1"/>
      <protection hidden="1"/>
    </xf>
    <xf numFmtId="0" fontId="0" fillId="0" borderId="24" xfId="0" applyFont="1" applyFill="1" applyBorder="1" applyAlignment="1" applyProtection="1">
      <alignment horizontal="left" vertical="top" wrapText="1"/>
      <protection hidden="1"/>
    </xf>
    <xf numFmtId="0" fontId="0" fillId="0" borderId="46" xfId="0" applyFont="1" applyFill="1" applyBorder="1" applyAlignment="1" applyProtection="1">
      <alignment horizontal="left" vertical="top" wrapText="1"/>
      <protection hidden="1"/>
    </xf>
    <xf numFmtId="0" fontId="0" fillId="0" borderId="11" xfId="0" applyBorder="1" applyAlignment="1" applyProtection="1">
      <alignment horizontal="center"/>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383">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4" formatCode=";;;&quot;Out-of-Pocket Maximum&quot;"/>
    </dxf>
    <dxf>
      <fill>
        <patternFill patternType="lightUp"/>
      </fill>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D9D9D9"/>
      <color rgb="FFFCE4D6"/>
      <color rgb="FF7AC142"/>
      <color rgb="FF38939B"/>
      <color rgb="FF0000FF"/>
      <color rgb="FFF8971D"/>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3</xdr:col>
      <xdr:colOff>46990</xdr:colOff>
      <xdr:row>83</xdr:row>
      <xdr:rowOff>19050</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967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4848225</xdr:colOff>
      <xdr:row>80</xdr:row>
      <xdr:rowOff>123825</xdr:rowOff>
    </xdr:from>
    <xdr:to>
      <xdr:col>3</xdr:col>
      <xdr:colOff>6437398</xdr:colOff>
      <xdr:row>83</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63830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0"/>
  <sheetViews>
    <sheetView showGridLines="0" tabSelected="1" zoomScaleNormal="100" workbookViewId="0">
      <pane ySplit="9" topLeftCell="A10" activePane="bottomLeft" state="frozen"/>
      <selection pane="bottomLeft" activeCell="A18" sqref="A18:D22"/>
    </sheetView>
  </sheetViews>
  <sheetFormatPr defaultColWidth="9.26953125" defaultRowHeight="14.5" x14ac:dyDescent="0.35"/>
  <cols>
    <col min="1" max="1" width="4.7265625" style="26" customWidth="1"/>
    <col min="2" max="2" width="6.453125" style="26" customWidth="1"/>
    <col min="3" max="3" width="13.453125" style="26" customWidth="1"/>
    <col min="4" max="4" width="99" style="26" customWidth="1"/>
    <col min="5" max="16384" width="9.26953125" style="26"/>
  </cols>
  <sheetData>
    <row r="1" spans="1:5" ht="18.5" x14ac:dyDescent="0.45">
      <c r="A1" s="28" t="s">
        <v>476</v>
      </c>
      <c r="D1" s="62"/>
    </row>
    <row r="2" spans="1:5" ht="26" x14ac:dyDescent="0.6">
      <c r="A2" s="29" t="s">
        <v>16</v>
      </c>
    </row>
    <row r="4" spans="1:5" x14ac:dyDescent="0.35">
      <c r="A4" s="27" t="s">
        <v>0</v>
      </c>
      <c r="D4" s="60" t="s">
        <v>510</v>
      </c>
    </row>
    <row r="5" spans="1:5" x14ac:dyDescent="0.35">
      <c r="A5" s="27" t="s">
        <v>506</v>
      </c>
      <c r="D5" s="60" t="s">
        <v>509</v>
      </c>
    </row>
    <row r="6" spans="1:5" x14ac:dyDescent="0.35">
      <c r="A6" s="27" t="s">
        <v>17</v>
      </c>
      <c r="D6" s="60" t="s">
        <v>461</v>
      </c>
    </row>
    <row r="7" spans="1:5" x14ac:dyDescent="0.35">
      <c r="A7" s="27" t="s">
        <v>18</v>
      </c>
      <c r="D7" s="60"/>
    </row>
    <row r="8" spans="1:5" x14ac:dyDescent="0.35">
      <c r="A8" s="27" t="s">
        <v>1</v>
      </c>
      <c r="D8" s="61"/>
      <c r="E8" s="54"/>
    </row>
    <row r="10" spans="1:5" x14ac:dyDescent="0.35">
      <c r="A10" s="4" t="s">
        <v>412</v>
      </c>
    </row>
    <row r="11" spans="1:5" x14ac:dyDescent="0.35">
      <c r="A11" s="4"/>
    </row>
    <row r="12" spans="1:5" x14ac:dyDescent="0.35">
      <c r="A12" s="419" t="s">
        <v>479</v>
      </c>
      <c r="B12" s="419"/>
      <c r="C12" s="419"/>
      <c r="D12" s="419"/>
    </row>
    <row r="13" spans="1:5" x14ac:dyDescent="0.35">
      <c r="A13" s="419"/>
      <c r="B13" s="419"/>
      <c r="C13" s="419"/>
      <c r="D13" s="419"/>
    </row>
    <row r="14" spans="1:5" x14ac:dyDescent="0.35">
      <c r="A14" s="419"/>
      <c r="B14" s="419"/>
      <c r="C14" s="419"/>
      <c r="D14" s="419"/>
    </row>
    <row r="15" spans="1:5" x14ac:dyDescent="0.35">
      <c r="A15" s="419"/>
      <c r="B15" s="419"/>
      <c r="C15" s="419"/>
      <c r="D15" s="419"/>
    </row>
    <row r="16" spans="1:5" x14ac:dyDescent="0.35">
      <c r="A16" s="419"/>
      <c r="B16" s="419"/>
      <c r="C16" s="419"/>
      <c r="D16" s="419"/>
    </row>
    <row r="17" spans="1:4" x14ac:dyDescent="0.35">
      <c r="A17" s="4"/>
    </row>
    <row r="18" spans="1:4" x14ac:dyDescent="0.35">
      <c r="A18" s="420" t="s">
        <v>480</v>
      </c>
      <c r="B18" s="420"/>
      <c r="C18" s="420"/>
      <c r="D18" s="420"/>
    </row>
    <row r="19" spans="1:4" x14ac:dyDescent="0.35">
      <c r="A19" s="420"/>
      <c r="B19" s="420"/>
      <c r="C19" s="420"/>
      <c r="D19" s="420"/>
    </row>
    <row r="20" spans="1:4" x14ac:dyDescent="0.35">
      <c r="A20" s="420"/>
      <c r="B20" s="420"/>
      <c r="C20" s="420"/>
      <c r="D20" s="420"/>
    </row>
    <row r="21" spans="1:4" x14ac:dyDescent="0.35">
      <c r="A21" s="420"/>
      <c r="B21" s="420"/>
      <c r="C21" s="420"/>
      <c r="D21" s="420"/>
    </row>
    <row r="22" spans="1:4" x14ac:dyDescent="0.35">
      <c r="A22" s="420"/>
      <c r="B22" s="420"/>
      <c r="C22" s="420"/>
      <c r="D22" s="420"/>
    </row>
    <row r="23" spans="1:4" x14ac:dyDescent="0.35">
      <c r="A23" s="13"/>
      <c r="B23" s="14"/>
      <c r="C23" s="14"/>
      <c r="D23" s="14"/>
    </row>
    <row r="24" spans="1:4" ht="15" customHeight="1" x14ac:dyDescent="0.35">
      <c r="A24" s="427" t="s">
        <v>575</v>
      </c>
      <c r="B24" s="427"/>
      <c r="C24" s="427"/>
      <c r="D24" s="427"/>
    </row>
    <row r="25" spans="1:4" x14ac:dyDescent="0.35">
      <c r="A25" s="427"/>
      <c r="B25" s="427"/>
      <c r="C25" s="427"/>
      <c r="D25" s="427"/>
    </row>
    <row r="26" spans="1:4" x14ac:dyDescent="0.35">
      <c r="A26" s="427"/>
      <c r="B26" s="427"/>
      <c r="C26" s="427"/>
      <c r="D26" s="427"/>
    </row>
    <row r="27" spans="1:4" x14ac:dyDescent="0.35">
      <c r="A27" s="13"/>
      <c r="B27" s="14"/>
      <c r="C27" s="14"/>
      <c r="D27" s="14"/>
    </row>
    <row r="28" spans="1:4" ht="15" customHeight="1" x14ac:dyDescent="0.35">
      <c r="A28" s="426" t="s">
        <v>574</v>
      </c>
      <c r="B28" s="426"/>
      <c r="C28" s="426"/>
      <c r="D28" s="426"/>
    </row>
    <row r="29" spans="1:4" ht="15" customHeight="1" x14ac:dyDescent="0.35">
      <c r="A29" s="426"/>
      <c r="B29" s="426"/>
      <c r="C29" s="426"/>
      <c r="D29" s="426"/>
    </row>
    <row r="30" spans="1:4" ht="15" customHeight="1" x14ac:dyDescent="0.35">
      <c r="A30" s="426"/>
      <c r="B30" s="426"/>
      <c r="C30" s="426"/>
      <c r="D30" s="426"/>
    </row>
    <row r="31" spans="1:4" ht="15" customHeight="1" x14ac:dyDescent="0.35">
      <c r="A31" s="426"/>
      <c r="B31" s="426"/>
      <c r="C31" s="426"/>
      <c r="D31" s="426"/>
    </row>
    <row r="32" spans="1:4" x14ac:dyDescent="0.35">
      <c r="A32" s="426"/>
      <c r="B32" s="426"/>
      <c r="C32" s="426"/>
      <c r="D32" s="426"/>
    </row>
    <row r="33" spans="1:4" x14ac:dyDescent="0.35">
      <c r="A33" s="426"/>
      <c r="B33" s="426"/>
      <c r="C33" s="426"/>
      <c r="D33" s="426"/>
    </row>
    <row r="34" spans="1:4" x14ac:dyDescent="0.35">
      <c r="A34" s="15"/>
      <c r="B34" s="14"/>
      <c r="C34" s="14"/>
      <c r="D34" s="14"/>
    </row>
    <row r="35" spans="1:4" x14ac:dyDescent="0.35">
      <c r="A35" s="15" t="s">
        <v>410</v>
      </c>
      <c r="B35" s="14"/>
      <c r="C35" s="14"/>
      <c r="D35" s="14"/>
    </row>
    <row r="36" spans="1:4" x14ac:dyDescent="0.35">
      <c r="A36" s="15"/>
      <c r="B36" s="14"/>
      <c r="C36" s="14"/>
      <c r="D36" s="14"/>
    </row>
    <row r="37" spans="1:4" x14ac:dyDescent="0.35">
      <c r="A37" s="15"/>
      <c r="B37" s="33" t="s">
        <v>408</v>
      </c>
      <c r="C37" s="33"/>
      <c r="D37" s="14"/>
    </row>
    <row r="38" spans="1:4" x14ac:dyDescent="0.35">
      <c r="A38" s="15"/>
      <c r="B38" s="33" t="s">
        <v>409</v>
      </c>
      <c r="C38" s="33"/>
      <c r="D38" s="14"/>
    </row>
    <row r="39" spans="1:4" x14ac:dyDescent="0.35">
      <c r="A39" s="15"/>
      <c r="B39" s="33"/>
      <c r="C39" s="33" t="s">
        <v>411</v>
      </c>
      <c r="D39" s="14"/>
    </row>
    <row r="40" spans="1:4" x14ac:dyDescent="0.35">
      <c r="A40" s="15"/>
      <c r="B40" s="33"/>
      <c r="C40" s="33" t="s">
        <v>444</v>
      </c>
      <c r="D40" s="14"/>
    </row>
    <row r="41" spans="1:4" x14ac:dyDescent="0.35">
      <c r="A41" s="15"/>
      <c r="B41" s="33"/>
      <c r="C41" s="33" t="s">
        <v>523</v>
      </c>
      <c r="D41" s="14"/>
    </row>
    <row r="42" spans="1:4" x14ac:dyDescent="0.35">
      <c r="A42" s="15"/>
      <c r="B42" s="47"/>
      <c r="C42" s="47"/>
      <c r="D42" s="14"/>
    </row>
    <row r="43" spans="1:4" x14ac:dyDescent="0.35">
      <c r="A43" s="422" t="s">
        <v>524</v>
      </c>
      <c r="B43" s="422"/>
      <c r="C43" s="422"/>
      <c r="D43" s="422"/>
    </row>
    <row r="44" spans="1:4" x14ac:dyDescent="0.35">
      <c r="A44" s="422"/>
      <c r="B44" s="422"/>
      <c r="C44" s="422"/>
      <c r="D44" s="422"/>
    </row>
    <row r="45" spans="1:4" x14ac:dyDescent="0.35">
      <c r="A45" s="422"/>
      <c r="B45" s="422"/>
      <c r="C45" s="422"/>
      <c r="D45" s="422"/>
    </row>
    <row r="46" spans="1:4" x14ac:dyDescent="0.35">
      <c r="A46" s="59"/>
      <c r="B46" s="59"/>
      <c r="C46" s="59"/>
      <c r="D46" s="59"/>
    </row>
    <row r="47" spans="1:4" x14ac:dyDescent="0.35">
      <c r="A47" s="32"/>
      <c r="B47" s="33" t="s">
        <v>111</v>
      </c>
      <c r="C47" s="33"/>
      <c r="D47" s="32"/>
    </row>
    <row r="48" spans="1:4" x14ac:dyDescent="0.35">
      <c r="A48" s="32"/>
      <c r="B48" s="33" t="s">
        <v>112</v>
      </c>
      <c r="C48" s="33"/>
      <c r="D48" s="32"/>
    </row>
    <row r="49" spans="1:4" x14ac:dyDescent="0.35">
      <c r="A49" s="32"/>
      <c r="B49" s="33" t="s">
        <v>113</v>
      </c>
      <c r="C49" s="33"/>
      <c r="D49" s="32"/>
    </row>
    <row r="50" spans="1:4" x14ac:dyDescent="0.35">
      <c r="A50" s="32"/>
      <c r="B50" s="32"/>
      <c r="C50" s="32"/>
      <c r="D50" s="32"/>
    </row>
    <row r="51" spans="1:4" x14ac:dyDescent="0.35">
      <c r="A51" s="14" t="s">
        <v>477</v>
      </c>
      <c r="B51" s="14"/>
      <c r="C51" s="14"/>
      <c r="D51" s="14"/>
    </row>
    <row r="52" spans="1:4" x14ac:dyDescent="0.35">
      <c r="A52" s="15"/>
      <c r="B52" s="14"/>
      <c r="C52" s="14"/>
      <c r="D52" s="14"/>
    </row>
    <row r="53" spans="1:4" x14ac:dyDescent="0.35">
      <c r="A53" s="15"/>
      <c r="B53" s="16" t="s">
        <v>114</v>
      </c>
      <c r="C53" s="16"/>
      <c r="D53" s="423" t="s">
        <v>212</v>
      </c>
    </row>
    <row r="54" spans="1:4" x14ac:dyDescent="0.35">
      <c r="A54" s="15"/>
      <c r="B54" s="17" t="s">
        <v>19</v>
      </c>
      <c r="C54" s="17"/>
      <c r="D54" s="424"/>
    </row>
    <row r="55" spans="1:4" x14ac:dyDescent="0.35">
      <c r="A55" s="15"/>
      <c r="B55" s="18" t="s">
        <v>51</v>
      </c>
      <c r="C55" s="18"/>
      <c r="D55" s="425"/>
    </row>
    <row r="56" spans="1:4" x14ac:dyDescent="0.35">
      <c r="A56" s="15"/>
      <c r="B56" s="19" t="s">
        <v>115</v>
      </c>
      <c r="C56" s="19"/>
      <c r="D56" s="423" t="s">
        <v>478</v>
      </c>
    </row>
    <row r="57" spans="1:4" x14ac:dyDescent="0.35">
      <c r="A57" s="15"/>
      <c r="B57" s="20" t="s">
        <v>116</v>
      </c>
      <c r="C57" s="20"/>
      <c r="D57" s="424"/>
    </row>
    <row r="58" spans="1:4" x14ac:dyDescent="0.35">
      <c r="A58" s="15"/>
      <c r="B58" s="20" t="s">
        <v>117</v>
      </c>
      <c r="C58" s="20"/>
      <c r="D58" s="424"/>
    </row>
    <row r="59" spans="1:4" x14ac:dyDescent="0.35">
      <c r="A59" s="15"/>
      <c r="B59" s="21" t="s">
        <v>118</v>
      </c>
      <c r="C59" s="21"/>
      <c r="D59" s="425"/>
    </row>
    <row r="60" spans="1:4" x14ac:dyDescent="0.35">
      <c r="A60" s="15"/>
      <c r="B60" s="22" t="s">
        <v>119</v>
      </c>
      <c r="C60" s="22"/>
      <c r="D60" s="423" t="s">
        <v>520</v>
      </c>
    </row>
    <row r="61" spans="1:4" x14ac:dyDescent="0.35">
      <c r="A61" s="15"/>
      <c r="B61" s="23" t="s">
        <v>326</v>
      </c>
      <c r="C61" s="23"/>
      <c r="D61" s="424"/>
    </row>
    <row r="62" spans="1:4" ht="24" customHeight="1" x14ac:dyDescent="0.35">
      <c r="A62" s="15"/>
      <c r="B62" s="428" t="s">
        <v>522</v>
      </c>
      <c r="C62" s="429"/>
      <c r="D62" s="424"/>
    </row>
    <row r="63" spans="1:4" x14ac:dyDescent="0.35">
      <c r="A63" s="15"/>
      <c r="B63" s="23" t="s">
        <v>521</v>
      </c>
      <c r="C63" s="23"/>
      <c r="D63" s="424"/>
    </row>
    <row r="64" spans="1:4" x14ac:dyDescent="0.35">
      <c r="A64" s="15"/>
      <c r="B64" s="23" t="s">
        <v>327</v>
      </c>
      <c r="C64" s="23"/>
      <c r="D64" s="424"/>
    </row>
    <row r="65" spans="1:4" x14ac:dyDescent="0.35">
      <c r="A65" s="15"/>
      <c r="B65" s="23" t="s">
        <v>328</v>
      </c>
      <c r="C65" s="23"/>
      <c r="D65" s="424"/>
    </row>
    <row r="66" spans="1:4" x14ac:dyDescent="0.35">
      <c r="A66" s="15"/>
      <c r="B66" s="23" t="s">
        <v>329</v>
      </c>
      <c r="C66" s="23"/>
      <c r="D66" s="424"/>
    </row>
    <row r="67" spans="1:4" x14ac:dyDescent="0.35">
      <c r="A67" s="15"/>
      <c r="B67" s="23" t="s">
        <v>330</v>
      </c>
      <c r="C67" s="23"/>
      <c r="D67" s="424"/>
    </row>
    <row r="68" spans="1:4" x14ac:dyDescent="0.35">
      <c r="A68" s="15"/>
      <c r="B68" s="23" t="s">
        <v>331</v>
      </c>
      <c r="C68" s="23"/>
      <c r="D68" s="424"/>
    </row>
    <row r="69" spans="1:4" x14ac:dyDescent="0.35">
      <c r="A69" s="15"/>
      <c r="B69" s="23" t="s">
        <v>332</v>
      </c>
      <c r="C69" s="23"/>
      <c r="D69" s="424"/>
    </row>
    <row r="70" spans="1:4" ht="71.25" customHeight="1" x14ac:dyDescent="0.35">
      <c r="A70" s="15"/>
      <c r="B70" s="48" t="s">
        <v>333</v>
      </c>
      <c r="C70" s="23"/>
      <c r="D70" s="424"/>
    </row>
    <row r="71" spans="1:4" x14ac:dyDescent="0.35">
      <c r="A71" s="15"/>
      <c r="B71" s="24" t="s">
        <v>120</v>
      </c>
      <c r="C71" s="24"/>
      <c r="D71" s="25" t="s">
        <v>125</v>
      </c>
    </row>
    <row r="72" spans="1:4" x14ac:dyDescent="0.35">
      <c r="A72" s="15"/>
      <c r="B72" s="14"/>
      <c r="C72" s="14"/>
      <c r="D72" s="14"/>
    </row>
    <row r="73" spans="1:4" x14ac:dyDescent="0.35">
      <c r="A73" s="4" t="s">
        <v>92</v>
      </c>
    </row>
    <row r="74" spans="1:4" x14ac:dyDescent="0.35">
      <c r="A74" s="26" t="s">
        <v>94</v>
      </c>
    </row>
    <row r="75" spans="1:4" x14ac:dyDescent="0.35">
      <c r="A75" s="26" t="s">
        <v>93</v>
      </c>
    </row>
    <row r="76" spans="1:4" x14ac:dyDescent="0.35">
      <c r="A76" s="26" t="s">
        <v>96</v>
      </c>
    </row>
    <row r="77" spans="1:4" x14ac:dyDescent="0.35">
      <c r="A77" s="26" t="s">
        <v>101</v>
      </c>
    </row>
    <row r="78" spans="1:4" x14ac:dyDescent="0.35">
      <c r="A78" s="421" t="s">
        <v>95</v>
      </c>
      <c r="B78" s="421"/>
      <c r="C78" s="421"/>
      <c r="D78" s="421"/>
    </row>
    <row r="79" spans="1:4" x14ac:dyDescent="0.35">
      <c r="A79" s="421"/>
      <c r="B79" s="421"/>
      <c r="C79" s="421"/>
      <c r="D79" s="421"/>
    </row>
    <row r="80" spans="1:4" x14ac:dyDescent="0.35">
      <c r="A80" s="421"/>
      <c r="B80" s="421"/>
      <c r="C80" s="421"/>
      <c r="D80" s="421"/>
    </row>
  </sheetData>
  <sheetProtection algorithmName="SHA-512" hashValue="zFC22TAezDq+4XZHGIJY4oiV1D9Vp2gXlW3RBh1qgqiHJRxKRyHP3L4TBFAT6H7FEOkNtPM4PyyafaKQtiMypA==" saltValue="Nx//O0XHho/d0jQ3RSV13g=="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0">
    <mergeCell ref="A12:D16"/>
    <mergeCell ref="A18:D22"/>
    <mergeCell ref="A78:D80"/>
    <mergeCell ref="A43:D45"/>
    <mergeCell ref="D53:D55"/>
    <mergeCell ref="D56:D59"/>
    <mergeCell ref="D60:D70"/>
    <mergeCell ref="A28:D33"/>
    <mergeCell ref="A24:D26"/>
    <mergeCell ref="B62:C62"/>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'Benefit Plan'!$A:$A</xm:f>
          </x14:formula1>
          <xm:sqref>D5</xm:sqref>
        </x14:dataValidation>
        <x14:dataValidation type="list" allowBlank="1" showInputMessage="1" showError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187"/>
  <sheetViews>
    <sheetView showGridLines="0" zoomScaleNormal="100" workbookViewId="0">
      <pane ySplit="7" topLeftCell="A8" activePane="bottomLeft" state="frozen"/>
      <selection pane="bottomLeft" activeCell="D3" sqref="D3"/>
    </sheetView>
  </sheetViews>
  <sheetFormatPr defaultColWidth="9.26953125" defaultRowHeight="14.5" x14ac:dyDescent="0.35"/>
  <cols>
    <col min="1" max="1" width="3.453125" style="64" customWidth="1"/>
    <col min="2" max="2" width="12.26953125" style="64" customWidth="1"/>
    <col min="3" max="3" width="17" style="64" customWidth="1"/>
    <col min="4" max="4" width="11" style="64" customWidth="1"/>
    <col min="5" max="9" width="17.7265625" style="64" customWidth="1"/>
    <col min="10" max="10" width="12.54296875" style="64" customWidth="1"/>
    <col min="11" max="16384" width="9.26953125" style="64"/>
  </cols>
  <sheetData>
    <row r="1" spans="1:11" ht="18.5" x14ac:dyDescent="0.45">
      <c r="A1" s="63" t="str">
        <f>'Cover and Instructions'!A1</f>
        <v>Georgia Families MHPAEA Parity</v>
      </c>
      <c r="J1" s="65" t="s">
        <v>571</v>
      </c>
    </row>
    <row r="2" spans="1:11" ht="26" x14ac:dyDescent="0.6">
      <c r="A2" s="66" t="s">
        <v>16</v>
      </c>
      <c r="J2" s="67"/>
    </row>
    <row r="3" spans="1:11" ht="21" x14ac:dyDescent="0.5">
      <c r="A3" s="68" t="s">
        <v>126</v>
      </c>
      <c r="J3" s="67"/>
    </row>
    <row r="4" spans="1:11" x14ac:dyDescent="0.35">
      <c r="C4" s="69"/>
      <c r="D4" s="69"/>
      <c r="J4" s="67"/>
    </row>
    <row r="5" spans="1:11" x14ac:dyDescent="0.35">
      <c r="A5" s="70" t="s">
        <v>0</v>
      </c>
      <c r="C5" s="71" t="str">
        <f>'Cover and Instructions'!$D$4</f>
        <v>Amerigroup Community Care</v>
      </c>
      <c r="D5" s="71"/>
      <c r="H5" s="72"/>
      <c r="J5" s="67"/>
    </row>
    <row r="6" spans="1:11" x14ac:dyDescent="0.35">
      <c r="A6" s="70" t="s">
        <v>514</v>
      </c>
      <c r="C6" s="71" t="str">
        <f>'Cover and Instructions'!$D$5</f>
        <v>Title XIX Foster Care and Adoption Assistance</v>
      </c>
      <c r="D6" s="71"/>
      <c r="H6" s="72"/>
      <c r="J6" s="67"/>
    </row>
    <row r="7" spans="1:11" ht="15" thickBot="1" x14ac:dyDescent="0.4"/>
    <row r="8" spans="1:11" x14ac:dyDescent="0.35">
      <c r="A8" s="73" t="s">
        <v>375</v>
      </c>
      <c r="B8" s="74"/>
      <c r="C8" s="74"/>
      <c r="D8" s="74"/>
      <c r="E8" s="74"/>
      <c r="F8" s="74"/>
      <c r="G8" s="74"/>
      <c r="H8" s="74"/>
      <c r="I8" s="74"/>
      <c r="J8" s="75"/>
    </row>
    <row r="9" spans="1:11" ht="15" customHeight="1" x14ac:dyDescent="0.35">
      <c r="A9" s="76" t="s">
        <v>374</v>
      </c>
      <c r="B9" s="77"/>
      <c r="C9" s="77"/>
      <c r="D9" s="77"/>
      <c r="E9" s="77"/>
      <c r="F9" s="77"/>
      <c r="G9" s="77"/>
      <c r="H9" s="77"/>
      <c r="I9" s="77"/>
      <c r="J9" s="78"/>
    </row>
    <row r="10" spans="1:11" x14ac:dyDescent="0.35">
      <c r="A10" s="79"/>
      <c r="B10" s="80"/>
      <c r="C10" s="80"/>
      <c r="D10" s="80"/>
      <c r="E10" s="80"/>
      <c r="F10" s="80"/>
      <c r="G10" s="80"/>
      <c r="H10" s="80"/>
      <c r="I10" s="80"/>
      <c r="J10" s="81"/>
    </row>
    <row r="11" spans="1:11" x14ac:dyDescent="0.35">
      <c r="A11" s="82" t="s">
        <v>370</v>
      </c>
      <c r="B11" s="83" t="s">
        <v>376</v>
      </c>
      <c r="C11" s="80"/>
      <c r="D11" s="80"/>
      <c r="E11" s="80"/>
      <c r="F11" s="80"/>
      <c r="G11" s="84"/>
      <c r="H11" s="85" t="s">
        <v>372</v>
      </c>
      <c r="I11" s="86" t="str">
        <f>IF(H11="yes","  Complete Section 1 and Section 2","")</f>
        <v/>
      </c>
      <c r="J11" s="81"/>
      <c r="K11" s="87"/>
    </row>
    <row r="12" spans="1:11" ht="6" customHeight="1" x14ac:dyDescent="0.35">
      <c r="A12" s="82"/>
      <c r="B12" s="83"/>
      <c r="C12" s="80"/>
      <c r="D12" s="80"/>
      <c r="E12" s="80"/>
      <c r="F12" s="80"/>
      <c r="G12" s="84"/>
      <c r="H12" s="88"/>
      <c r="I12" s="86"/>
      <c r="J12" s="81"/>
    </row>
    <row r="13" spans="1:11" x14ac:dyDescent="0.35">
      <c r="A13" s="82" t="s">
        <v>373</v>
      </c>
      <c r="B13" s="83" t="s">
        <v>377</v>
      </c>
      <c r="C13" s="80"/>
      <c r="D13" s="80"/>
      <c r="E13" s="80"/>
      <c r="F13" s="80"/>
      <c r="G13" s="84"/>
      <c r="H13" s="85" t="s">
        <v>372</v>
      </c>
      <c r="I13" s="86" t="str">
        <f>IF(H13="yes","  Complete Section 1 and Section 3","")</f>
        <v/>
      </c>
      <c r="J13" s="81"/>
    </row>
    <row r="14" spans="1:11" ht="15" thickBot="1" x14ac:dyDescent="0.4">
      <c r="A14" s="89"/>
      <c r="B14" s="90"/>
      <c r="C14" s="91"/>
      <c r="D14" s="91"/>
      <c r="E14" s="91"/>
      <c r="F14" s="91"/>
      <c r="G14" s="92"/>
      <c r="H14" s="93"/>
      <c r="I14" s="91"/>
      <c r="J14" s="94"/>
    </row>
    <row r="15" spans="1:11" ht="15" thickBot="1" x14ac:dyDescent="0.4"/>
    <row r="16" spans="1:11" ht="16" thickBot="1" x14ac:dyDescent="0.4">
      <c r="A16" s="436" t="s">
        <v>348</v>
      </c>
      <c r="B16" s="437"/>
      <c r="C16" s="437"/>
      <c r="D16" s="437"/>
      <c r="E16" s="437"/>
      <c r="F16" s="437"/>
      <c r="G16" s="437"/>
      <c r="H16" s="437"/>
      <c r="I16" s="437"/>
      <c r="J16" s="438"/>
    </row>
    <row r="17" spans="1:12" x14ac:dyDescent="0.35">
      <c r="A17" s="95" t="s">
        <v>130</v>
      </c>
      <c r="B17" s="96" t="s">
        <v>534</v>
      </c>
      <c r="C17" s="97"/>
      <c r="D17" s="97"/>
      <c r="E17" s="97"/>
      <c r="F17" s="97"/>
      <c r="G17" s="97"/>
      <c r="H17" s="97"/>
      <c r="I17" s="97"/>
      <c r="J17" s="98"/>
      <c r="K17" s="97"/>
      <c r="L17" s="72"/>
    </row>
    <row r="18" spans="1:12" x14ac:dyDescent="0.35">
      <c r="A18" s="95"/>
      <c r="B18" s="99" t="s">
        <v>309</v>
      </c>
      <c r="C18" s="97"/>
      <c r="D18" s="97"/>
      <c r="E18" s="97"/>
      <c r="F18" s="97"/>
      <c r="G18" s="97"/>
      <c r="H18" s="97"/>
      <c r="I18" s="97"/>
      <c r="J18" s="98"/>
      <c r="K18" s="97"/>
      <c r="L18" s="72"/>
    </row>
    <row r="19" spans="1:12" x14ac:dyDescent="0.35">
      <c r="A19" s="95"/>
      <c r="B19" s="97"/>
      <c r="C19" s="97"/>
      <c r="D19" s="97"/>
      <c r="E19" s="97"/>
      <c r="F19" s="97"/>
      <c r="G19" s="97"/>
      <c r="H19" s="97"/>
      <c r="I19" s="97"/>
      <c r="J19" s="98"/>
      <c r="K19" s="97"/>
      <c r="L19" s="72"/>
    </row>
    <row r="20" spans="1:12" x14ac:dyDescent="0.35">
      <c r="A20" s="95"/>
      <c r="B20" s="100" t="s">
        <v>413</v>
      </c>
      <c r="C20" s="97"/>
      <c r="D20" s="97"/>
      <c r="E20" s="97"/>
      <c r="F20" s="450"/>
      <c r="G20" s="450"/>
      <c r="H20" s="450"/>
      <c r="I20" s="450"/>
      <c r="J20" s="451"/>
      <c r="K20" s="97"/>
      <c r="L20" s="72"/>
    </row>
    <row r="21" spans="1:12" x14ac:dyDescent="0.35">
      <c r="A21" s="95"/>
      <c r="B21" s="97"/>
      <c r="C21" s="97"/>
      <c r="D21" s="97"/>
      <c r="E21" s="97"/>
      <c r="F21" s="97"/>
      <c r="G21" s="97"/>
      <c r="H21" s="97"/>
      <c r="I21" s="97"/>
      <c r="J21" s="98"/>
      <c r="K21" s="97"/>
      <c r="L21" s="72"/>
    </row>
    <row r="22" spans="1:12" x14ac:dyDescent="0.35">
      <c r="A22" s="95"/>
      <c r="B22" s="97"/>
      <c r="C22" s="97"/>
      <c r="D22" s="101"/>
      <c r="E22" s="97"/>
      <c r="F22" s="101"/>
      <c r="G22" s="101" t="s">
        <v>158</v>
      </c>
      <c r="H22" s="101"/>
      <c r="I22" s="101" t="s">
        <v>158</v>
      </c>
      <c r="J22" s="102" t="s">
        <v>139</v>
      </c>
      <c r="K22" s="103"/>
      <c r="L22" s="72"/>
    </row>
    <row r="23" spans="1:12" x14ac:dyDescent="0.35">
      <c r="A23" s="95"/>
      <c r="B23" s="103"/>
      <c r="C23" s="103"/>
      <c r="D23" s="97"/>
      <c r="E23" s="101" t="s">
        <v>363</v>
      </c>
      <c r="F23" s="103" t="s">
        <v>197</v>
      </c>
      <c r="G23" s="104" t="s">
        <v>161</v>
      </c>
      <c r="H23" s="103" t="s">
        <v>198</v>
      </c>
      <c r="I23" s="104" t="s">
        <v>161</v>
      </c>
      <c r="J23" s="105" t="s">
        <v>144</v>
      </c>
      <c r="K23" s="103"/>
      <c r="L23" s="72"/>
    </row>
    <row r="24" spans="1:12" x14ac:dyDescent="0.35">
      <c r="A24" s="95"/>
      <c r="B24" s="106" t="s">
        <v>354</v>
      </c>
      <c r="C24" s="107"/>
      <c r="D24" s="108"/>
      <c r="E24" s="109" t="s">
        <v>158</v>
      </c>
      <c r="F24" s="110" t="s">
        <v>196</v>
      </c>
      <c r="G24" s="111" t="s">
        <v>160</v>
      </c>
      <c r="H24" s="110" t="s">
        <v>196</v>
      </c>
      <c r="I24" s="111" t="s">
        <v>133</v>
      </c>
      <c r="J24" s="112" t="s">
        <v>140</v>
      </c>
      <c r="K24" s="97"/>
      <c r="L24" s="72"/>
    </row>
    <row r="25" spans="1:12" ht="22.15" customHeight="1" x14ac:dyDescent="0.35">
      <c r="A25" s="95"/>
      <c r="B25" s="113" t="s">
        <v>14</v>
      </c>
      <c r="C25" s="103"/>
      <c r="D25" s="97"/>
      <c r="E25" s="101"/>
      <c r="F25" s="114"/>
      <c r="G25" s="104"/>
      <c r="H25" s="114"/>
      <c r="I25" s="104"/>
      <c r="J25" s="115"/>
      <c r="K25" s="97"/>
      <c r="L25" s="72"/>
    </row>
    <row r="26" spans="1:12" x14ac:dyDescent="0.35">
      <c r="A26" s="95"/>
      <c r="B26" s="449"/>
      <c r="C26" s="449"/>
      <c r="D26" s="449"/>
      <c r="E26" s="312"/>
      <c r="F26" s="312"/>
      <c r="G26" s="313"/>
      <c r="H26" s="312"/>
      <c r="I26" s="312"/>
      <c r="J26" s="314"/>
      <c r="K26" s="97"/>
      <c r="L26" s="72"/>
    </row>
    <row r="27" spans="1:12" x14ac:dyDescent="0.35">
      <c r="A27" s="95"/>
      <c r="B27" s="449"/>
      <c r="C27" s="449"/>
      <c r="D27" s="449"/>
      <c r="E27" s="312"/>
      <c r="F27" s="312"/>
      <c r="G27" s="313"/>
      <c r="H27" s="312"/>
      <c r="I27" s="312"/>
      <c r="J27" s="314"/>
      <c r="K27" s="97"/>
      <c r="L27" s="72"/>
    </row>
    <row r="28" spans="1:12" x14ac:dyDescent="0.35">
      <c r="A28" s="95"/>
      <c r="B28" s="449"/>
      <c r="C28" s="449"/>
      <c r="D28" s="449"/>
      <c r="E28" s="312"/>
      <c r="F28" s="312"/>
      <c r="G28" s="313"/>
      <c r="H28" s="312"/>
      <c r="I28" s="312"/>
      <c r="J28" s="314"/>
      <c r="K28" s="97"/>
      <c r="L28" s="72"/>
    </row>
    <row r="29" spans="1:12" x14ac:dyDescent="0.35">
      <c r="A29" s="95"/>
      <c r="B29" s="449"/>
      <c r="C29" s="449"/>
      <c r="D29" s="449"/>
      <c r="E29" s="312"/>
      <c r="F29" s="312"/>
      <c r="G29" s="313"/>
      <c r="H29" s="312"/>
      <c r="I29" s="312"/>
      <c r="J29" s="314"/>
      <c r="K29" s="97"/>
      <c r="L29" s="72"/>
    </row>
    <row r="30" spans="1:12" x14ac:dyDescent="0.35">
      <c r="A30" s="95"/>
      <c r="B30" s="449"/>
      <c r="C30" s="449"/>
      <c r="D30" s="449"/>
      <c r="E30" s="312"/>
      <c r="F30" s="312"/>
      <c r="G30" s="313"/>
      <c r="H30" s="312"/>
      <c r="I30" s="312"/>
      <c r="J30" s="314"/>
      <c r="K30" s="97"/>
      <c r="L30" s="72"/>
    </row>
    <row r="31" spans="1:12" x14ac:dyDescent="0.35">
      <c r="A31" s="95"/>
      <c r="B31" s="449"/>
      <c r="C31" s="449"/>
      <c r="D31" s="449"/>
      <c r="E31" s="312"/>
      <c r="F31" s="312"/>
      <c r="G31" s="313"/>
      <c r="H31" s="312"/>
      <c r="I31" s="312"/>
      <c r="J31" s="314"/>
      <c r="K31" s="97"/>
      <c r="L31" s="72"/>
    </row>
    <row r="32" spans="1:12" x14ac:dyDescent="0.35">
      <c r="A32" s="95"/>
      <c r="B32" s="452" t="s">
        <v>153</v>
      </c>
      <c r="C32" s="453"/>
      <c r="D32" s="454"/>
      <c r="E32" s="312"/>
      <c r="F32" s="312"/>
      <c r="G32" s="313"/>
      <c r="H32" s="312"/>
      <c r="I32" s="312"/>
      <c r="J32" s="314"/>
      <c r="K32" s="97"/>
      <c r="L32" s="72"/>
    </row>
    <row r="33" spans="1:12" x14ac:dyDescent="0.35">
      <c r="A33" s="95"/>
      <c r="B33" s="449"/>
      <c r="C33" s="449"/>
      <c r="D33" s="449"/>
      <c r="E33" s="312"/>
      <c r="F33" s="312"/>
      <c r="G33" s="313"/>
      <c r="H33" s="312"/>
      <c r="I33" s="312"/>
      <c r="J33" s="314"/>
      <c r="K33" s="97"/>
      <c r="L33" s="72"/>
    </row>
    <row r="34" spans="1:12" ht="22.15" customHeight="1" x14ac:dyDescent="0.35">
      <c r="A34" s="95"/>
      <c r="B34" s="113" t="s">
        <v>15</v>
      </c>
      <c r="C34" s="103"/>
      <c r="D34" s="97"/>
      <c r="E34" s="101"/>
      <c r="F34" s="114"/>
      <c r="G34" s="104"/>
      <c r="H34" s="114"/>
      <c r="I34" s="104"/>
      <c r="J34" s="115"/>
      <c r="K34" s="97"/>
      <c r="L34" s="72"/>
    </row>
    <row r="35" spans="1:12" x14ac:dyDescent="0.35">
      <c r="A35" s="95"/>
      <c r="B35" s="449"/>
      <c r="C35" s="449"/>
      <c r="D35" s="449"/>
      <c r="E35" s="312"/>
      <c r="F35" s="312"/>
      <c r="G35" s="313"/>
      <c r="H35" s="312"/>
      <c r="I35" s="312"/>
      <c r="J35" s="314"/>
      <c r="K35" s="97"/>
      <c r="L35" s="72"/>
    </row>
    <row r="36" spans="1:12" x14ac:dyDescent="0.35">
      <c r="A36" s="95"/>
      <c r="B36" s="449"/>
      <c r="C36" s="449"/>
      <c r="D36" s="449"/>
      <c r="E36" s="312"/>
      <c r="F36" s="312"/>
      <c r="G36" s="313"/>
      <c r="H36" s="312"/>
      <c r="I36" s="312"/>
      <c r="J36" s="314"/>
      <c r="K36" s="97"/>
      <c r="L36" s="72"/>
    </row>
    <row r="37" spans="1:12" x14ac:dyDescent="0.35">
      <c r="A37" s="95"/>
      <c r="B37" s="449"/>
      <c r="C37" s="449"/>
      <c r="D37" s="449"/>
      <c r="E37" s="312"/>
      <c r="F37" s="312"/>
      <c r="G37" s="313"/>
      <c r="H37" s="312"/>
      <c r="I37" s="312"/>
      <c r="J37" s="314"/>
      <c r="K37" s="97"/>
      <c r="L37" s="72"/>
    </row>
    <row r="38" spans="1:12" x14ac:dyDescent="0.35">
      <c r="A38" s="95"/>
      <c r="B38" s="449"/>
      <c r="C38" s="449"/>
      <c r="D38" s="449"/>
      <c r="E38" s="312"/>
      <c r="F38" s="312"/>
      <c r="G38" s="313"/>
      <c r="H38" s="312"/>
      <c r="I38" s="312"/>
      <c r="J38" s="314"/>
      <c r="K38" s="97"/>
      <c r="L38" s="72"/>
    </row>
    <row r="39" spans="1:12" x14ac:dyDescent="0.35">
      <c r="A39" s="95"/>
      <c r="B39" s="449"/>
      <c r="C39" s="449"/>
      <c r="D39" s="449"/>
      <c r="E39" s="312"/>
      <c r="F39" s="312"/>
      <c r="G39" s="313"/>
      <c r="H39" s="312"/>
      <c r="I39" s="312"/>
      <c r="J39" s="314"/>
      <c r="K39" s="97"/>
      <c r="L39" s="72"/>
    </row>
    <row r="40" spans="1:12" x14ac:dyDescent="0.35">
      <c r="A40" s="95"/>
      <c r="B40" s="449"/>
      <c r="C40" s="449"/>
      <c r="D40" s="449"/>
      <c r="E40" s="312"/>
      <c r="F40" s="312"/>
      <c r="G40" s="313"/>
      <c r="H40" s="312"/>
      <c r="I40" s="312"/>
      <c r="J40" s="314"/>
      <c r="K40" s="97"/>
      <c r="L40" s="72"/>
    </row>
    <row r="41" spans="1:12" x14ac:dyDescent="0.35">
      <c r="A41" s="95"/>
      <c r="B41" s="452" t="s">
        <v>153</v>
      </c>
      <c r="C41" s="453"/>
      <c r="D41" s="454"/>
      <c r="E41" s="312"/>
      <c r="F41" s="312"/>
      <c r="G41" s="313"/>
      <c r="H41" s="312"/>
      <c r="I41" s="312"/>
      <c r="J41" s="314"/>
      <c r="K41" s="97"/>
      <c r="L41" s="72"/>
    </row>
    <row r="42" spans="1:12" x14ac:dyDescent="0.35">
      <c r="A42" s="95"/>
      <c r="B42" s="449"/>
      <c r="C42" s="449"/>
      <c r="D42" s="449"/>
      <c r="E42" s="312"/>
      <c r="F42" s="312"/>
      <c r="G42" s="313"/>
      <c r="H42" s="312"/>
      <c r="I42" s="312"/>
      <c r="J42" s="314"/>
      <c r="K42" s="97"/>
      <c r="L42" s="72"/>
    </row>
    <row r="43" spans="1:12" ht="22.15" customHeight="1" x14ac:dyDescent="0.35">
      <c r="A43" s="95"/>
      <c r="B43" s="113" t="s">
        <v>426</v>
      </c>
      <c r="C43" s="103"/>
      <c r="D43" s="97"/>
      <c r="E43" s="101"/>
      <c r="F43" s="114"/>
      <c r="G43" s="104"/>
      <c r="H43" s="114"/>
      <c r="I43" s="104"/>
      <c r="J43" s="115"/>
      <c r="K43" s="97"/>
      <c r="L43" s="72"/>
    </row>
    <row r="44" spans="1:12" x14ac:dyDescent="0.35">
      <c r="A44" s="95"/>
      <c r="B44" s="449"/>
      <c r="C44" s="449"/>
      <c r="D44" s="449"/>
      <c r="E44" s="312"/>
      <c r="F44" s="312"/>
      <c r="G44" s="313"/>
      <c r="H44" s="312"/>
      <c r="I44" s="312"/>
      <c r="J44" s="314"/>
      <c r="K44" s="97"/>
      <c r="L44" s="72"/>
    </row>
    <row r="45" spans="1:12" x14ac:dyDescent="0.35">
      <c r="A45" s="95"/>
      <c r="B45" s="449"/>
      <c r="C45" s="449"/>
      <c r="D45" s="449"/>
      <c r="E45" s="312"/>
      <c r="F45" s="312"/>
      <c r="G45" s="313"/>
      <c r="H45" s="312"/>
      <c r="I45" s="312"/>
      <c r="J45" s="314"/>
      <c r="K45" s="97"/>
      <c r="L45" s="72"/>
    </row>
    <row r="46" spans="1:12" x14ac:dyDescent="0.35">
      <c r="A46" s="95"/>
      <c r="B46" s="449"/>
      <c r="C46" s="449"/>
      <c r="D46" s="449"/>
      <c r="E46" s="312"/>
      <c r="F46" s="312"/>
      <c r="G46" s="313"/>
      <c r="H46" s="312"/>
      <c r="I46" s="312"/>
      <c r="J46" s="314"/>
      <c r="K46" s="97"/>
      <c r="L46" s="72"/>
    </row>
    <row r="47" spans="1:12" x14ac:dyDescent="0.35">
      <c r="A47" s="95"/>
      <c r="B47" s="449"/>
      <c r="C47" s="449"/>
      <c r="D47" s="449"/>
      <c r="E47" s="312"/>
      <c r="F47" s="312"/>
      <c r="G47" s="313"/>
      <c r="H47" s="312"/>
      <c r="I47" s="312"/>
      <c r="J47" s="314"/>
      <c r="K47" s="97"/>
      <c r="L47" s="72"/>
    </row>
    <row r="48" spans="1:12" x14ac:dyDescent="0.35">
      <c r="A48" s="95"/>
      <c r="B48" s="449"/>
      <c r="C48" s="449"/>
      <c r="D48" s="449"/>
      <c r="E48" s="312"/>
      <c r="F48" s="312"/>
      <c r="G48" s="313"/>
      <c r="H48" s="312"/>
      <c r="I48" s="312"/>
      <c r="J48" s="314"/>
      <c r="K48" s="97"/>
      <c r="L48" s="72"/>
    </row>
    <row r="49" spans="1:12" x14ac:dyDescent="0.35">
      <c r="A49" s="95"/>
      <c r="B49" s="449"/>
      <c r="C49" s="449"/>
      <c r="D49" s="449"/>
      <c r="E49" s="312"/>
      <c r="F49" s="312"/>
      <c r="G49" s="313"/>
      <c r="H49" s="312"/>
      <c r="I49" s="312"/>
      <c r="J49" s="314"/>
      <c r="K49" s="97"/>
      <c r="L49" s="72"/>
    </row>
    <row r="50" spans="1:12" x14ac:dyDescent="0.35">
      <c r="A50" s="95"/>
      <c r="B50" s="452" t="s">
        <v>153</v>
      </c>
      <c r="C50" s="453"/>
      <c r="D50" s="454"/>
      <c r="E50" s="312"/>
      <c r="F50" s="312"/>
      <c r="G50" s="313"/>
      <c r="H50" s="312"/>
      <c r="I50" s="312"/>
      <c r="J50" s="314"/>
      <c r="K50" s="97"/>
      <c r="L50" s="72"/>
    </row>
    <row r="51" spans="1:12" x14ac:dyDescent="0.35">
      <c r="A51" s="95"/>
      <c r="B51" s="449"/>
      <c r="C51" s="449"/>
      <c r="D51" s="449"/>
      <c r="E51" s="312"/>
      <c r="F51" s="312"/>
      <c r="G51" s="313"/>
      <c r="H51" s="312"/>
      <c r="I51" s="312"/>
      <c r="J51" s="314"/>
      <c r="K51" s="97"/>
      <c r="L51" s="72"/>
    </row>
    <row r="52" spans="1:12" ht="22.15" customHeight="1" x14ac:dyDescent="0.35">
      <c r="A52" s="95"/>
      <c r="B52" s="113" t="s">
        <v>425</v>
      </c>
      <c r="C52" s="103"/>
      <c r="D52" s="97"/>
      <c r="E52" s="101"/>
      <c r="F52" s="114"/>
      <c r="G52" s="104"/>
      <c r="H52" s="114"/>
      <c r="I52" s="104"/>
      <c r="J52" s="115"/>
      <c r="K52" s="97"/>
      <c r="L52" s="72"/>
    </row>
    <row r="53" spans="1:12" x14ac:dyDescent="0.35">
      <c r="A53" s="95"/>
      <c r="B53" s="449"/>
      <c r="C53" s="449"/>
      <c r="D53" s="449"/>
      <c r="E53" s="312"/>
      <c r="F53" s="312"/>
      <c r="G53" s="313"/>
      <c r="H53" s="312"/>
      <c r="I53" s="312"/>
      <c r="J53" s="314"/>
      <c r="K53" s="97"/>
      <c r="L53" s="72"/>
    </row>
    <row r="54" spans="1:12" x14ac:dyDescent="0.35">
      <c r="A54" s="95"/>
      <c r="B54" s="449"/>
      <c r="C54" s="449"/>
      <c r="D54" s="449"/>
      <c r="E54" s="312"/>
      <c r="F54" s="312"/>
      <c r="G54" s="313"/>
      <c r="H54" s="312"/>
      <c r="I54" s="312"/>
      <c r="J54" s="314"/>
      <c r="K54" s="97"/>
      <c r="L54" s="72"/>
    </row>
    <row r="55" spans="1:12" x14ac:dyDescent="0.35">
      <c r="A55" s="95"/>
      <c r="B55" s="449"/>
      <c r="C55" s="449"/>
      <c r="D55" s="449"/>
      <c r="E55" s="312"/>
      <c r="F55" s="312"/>
      <c r="G55" s="313"/>
      <c r="H55" s="312"/>
      <c r="I55" s="312"/>
      <c r="J55" s="314"/>
      <c r="K55" s="97"/>
      <c r="L55" s="72"/>
    </row>
    <row r="56" spans="1:12" x14ac:dyDescent="0.35">
      <c r="A56" s="95"/>
      <c r="B56" s="449"/>
      <c r="C56" s="449"/>
      <c r="D56" s="449"/>
      <c r="E56" s="312"/>
      <c r="F56" s="312"/>
      <c r="G56" s="313"/>
      <c r="H56" s="312"/>
      <c r="I56" s="312"/>
      <c r="J56" s="314"/>
      <c r="K56" s="97"/>
      <c r="L56" s="72"/>
    </row>
    <row r="57" spans="1:12" x14ac:dyDescent="0.35">
      <c r="A57" s="95"/>
      <c r="B57" s="449"/>
      <c r="C57" s="449"/>
      <c r="D57" s="449"/>
      <c r="E57" s="312"/>
      <c r="F57" s="312"/>
      <c r="G57" s="313"/>
      <c r="H57" s="312"/>
      <c r="I57" s="312"/>
      <c r="J57" s="314"/>
      <c r="K57" s="97"/>
      <c r="L57" s="72"/>
    </row>
    <row r="58" spans="1:12" x14ac:dyDescent="0.35">
      <c r="A58" s="95"/>
      <c r="B58" s="449"/>
      <c r="C58" s="449"/>
      <c r="D58" s="449"/>
      <c r="E58" s="312"/>
      <c r="F58" s="312"/>
      <c r="G58" s="313"/>
      <c r="H58" s="312"/>
      <c r="I58" s="312"/>
      <c r="J58" s="314"/>
      <c r="K58" s="97"/>
      <c r="L58" s="72"/>
    </row>
    <row r="59" spans="1:12" x14ac:dyDescent="0.35">
      <c r="A59" s="95"/>
      <c r="B59" s="452" t="s">
        <v>153</v>
      </c>
      <c r="C59" s="453"/>
      <c r="D59" s="454"/>
      <c r="E59" s="312"/>
      <c r="F59" s="312"/>
      <c r="G59" s="313"/>
      <c r="H59" s="312"/>
      <c r="I59" s="312"/>
      <c r="J59" s="314"/>
      <c r="K59" s="97"/>
      <c r="L59" s="72"/>
    </row>
    <row r="60" spans="1:12" x14ac:dyDescent="0.35">
      <c r="A60" s="95"/>
      <c r="B60" s="449"/>
      <c r="C60" s="449"/>
      <c r="D60" s="449"/>
      <c r="E60" s="312"/>
      <c r="F60" s="312"/>
      <c r="G60" s="313"/>
      <c r="H60" s="312"/>
      <c r="I60" s="312"/>
      <c r="J60" s="314"/>
      <c r="K60" s="97"/>
      <c r="L60" s="72"/>
    </row>
    <row r="61" spans="1:12" x14ac:dyDescent="0.35">
      <c r="A61" s="95"/>
      <c r="B61" s="97" t="s">
        <v>355</v>
      </c>
      <c r="C61" s="97"/>
      <c r="D61" s="97"/>
      <c r="E61" s="116">
        <f>SUM(E26:E60)</f>
        <v>0</v>
      </c>
      <c r="F61" s="97"/>
      <c r="G61" s="116">
        <f>SUM(G26:G60)</f>
        <v>0</v>
      </c>
      <c r="H61" s="97"/>
      <c r="I61" s="116">
        <f>SUM(I26:I60)</f>
        <v>0</v>
      </c>
      <c r="J61" s="98"/>
      <c r="K61" s="97"/>
      <c r="L61" s="72"/>
    </row>
    <row r="62" spans="1:12" x14ac:dyDescent="0.35">
      <c r="A62" s="95"/>
      <c r="B62" s="97" t="s">
        <v>356</v>
      </c>
      <c r="C62" s="97"/>
      <c r="D62" s="97"/>
      <c r="E62" s="97"/>
      <c r="F62" s="97"/>
      <c r="G62" s="117" t="e">
        <f>G61/E61</f>
        <v>#DIV/0!</v>
      </c>
      <c r="H62" s="97"/>
      <c r="I62" s="117" t="e">
        <f>I61/E61</f>
        <v>#DIV/0!</v>
      </c>
      <c r="J62" s="98"/>
      <c r="K62" s="97"/>
      <c r="L62" s="72"/>
    </row>
    <row r="63" spans="1:12" x14ac:dyDescent="0.35">
      <c r="A63" s="95"/>
      <c r="B63" s="97" t="s">
        <v>162</v>
      </c>
      <c r="C63" s="97"/>
      <c r="D63" s="97"/>
      <c r="E63" s="97"/>
      <c r="F63" s="97"/>
      <c r="G63" s="118" t="e">
        <f>IF(G62&lt;(1/3),"Yes","No")</f>
        <v>#DIV/0!</v>
      </c>
      <c r="H63" s="97"/>
      <c r="I63" s="118" t="e">
        <f>IF(I62&lt;(1/3),"Yes","No")</f>
        <v>#DIV/0!</v>
      </c>
      <c r="J63" s="98"/>
      <c r="K63" s="97"/>
      <c r="L63" s="72"/>
    </row>
    <row r="64" spans="1:12" x14ac:dyDescent="0.35">
      <c r="A64" s="95"/>
      <c r="B64" s="97" t="s">
        <v>163</v>
      </c>
      <c r="C64" s="97"/>
      <c r="D64" s="97"/>
      <c r="E64" s="97"/>
      <c r="F64" s="97"/>
      <c r="G64" s="118" t="e">
        <f>IF(G62&gt;(2/3),"Yes","No")</f>
        <v>#DIV/0!</v>
      </c>
      <c r="H64" s="97"/>
      <c r="I64" s="118" t="e">
        <f>IF(I62&gt;(2/3),"Yes","No")</f>
        <v>#DIV/0!</v>
      </c>
      <c r="J64" s="98"/>
      <c r="K64" s="97"/>
      <c r="L64" s="72"/>
    </row>
    <row r="65" spans="1:12" x14ac:dyDescent="0.35">
      <c r="A65" s="95"/>
      <c r="B65" s="97"/>
      <c r="C65" s="97"/>
      <c r="D65" s="97"/>
      <c r="E65" s="97"/>
      <c r="F65" s="97"/>
      <c r="G65" s="97"/>
      <c r="H65" s="97"/>
      <c r="I65" s="97"/>
      <c r="J65" s="98"/>
      <c r="K65" s="97"/>
      <c r="L65" s="72"/>
    </row>
    <row r="66" spans="1:12" x14ac:dyDescent="0.35">
      <c r="A66" s="119" t="s">
        <v>121</v>
      </c>
      <c r="B66" s="97"/>
      <c r="C66" s="97"/>
      <c r="D66" s="97"/>
      <c r="E66" s="97"/>
      <c r="F66" s="97"/>
      <c r="G66" s="118"/>
      <c r="H66" s="97"/>
      <c r="I66" s="118"/>
      <c r="J66" s="98"/>
      <c r="K66" s="97"/>
      <c r="L66" s="72"/>
    </row>
    <row r="67" spans="1:12" x14ac:dyDescent="0.35">
      <c r="A67" s="120" t="s">
        <v>141</v>
      </c>
      <c r="B67" s="441"/>
      <c r="C67" s="442"/>
      <c r="D67" s="442"/>
      <c r="E67" s="442"/>
      <c r="F67" s="442"/>
      <c r="G67" s="442"/>
      <c r="H67" s="442"/>
      <c r="I67" s="442"/>
      <c r="J67" s="443"/>
      <c r="K67" s="97"/>
      <c r="L67" s="72"/>
    </row>
    <row r="68" spans="1:12" x14ac:dyDescent="0.35">
      <c r="A68" s="120" t="s">
        <v>142</v>
      </c>
      <c r="B68" s="441"/>
      <c r="C68" s="442"/>
      <c r="D68" s="442"/>
      <c r="E68" s="442"/>
      <c r="F68" s="442"/>
      <c r="G68" s="442"/>
      <c r="H68" s="442"/>
      <c r="I68" s="442"/>
      <c r="J68" s="443"/>
      <c r="K68" s="97"/>
      <c r="L68" s="72"/>
    </row>
    <row r="69" spans="1:12" x14ac:dyDescent="0.35">
      <c r="A69" s="120" t="s">
        <v>143</v>
      </c>
      <c r="B69" s="444" t="s">
        <v>154</v>
      </c>
      <c r="C69" s="445"/>
      <c r="D69" s="445"/>
      <c r="E69" s="445"/>
      <c r="F69" s="445"/>
      <c r="G69" s="445"/>
      <c r="H69" s="445"/>
      <c r="I69" s="445"/>
      <c r="J69" s="446"/>
      <c r="K69" s="97"/>
      <c r="L69" s="72"/>
    </row>
    <row r="70" spans="1:12" ht="16" thickBot="1" x14ac:dyDescent="0.4">
      <c r="A70" s="121"/>
      <c r="B70" s="122"/>
      <c r="C70" s="122"/>
      <c r="D70" s="122"/>
      <c r="E70" s="122"/>
      <c r="F70" s="122"/>
      <c r="G70" s="123"/>
      <c r="H70" s="122"/>
      <c r="I70" s="123"/>
      <c r="J70" s="124"/>
      <c r="K70" s="97"/>
      <c r="L70" s="72"/>
    </row>
    <row r="71" spans="1:12" ht="16" thickBot="1" x14ac:dyDescent="0.4">
      <c r="A71" s="125"/>
      <c r="G71" s="126"/>
      <c r="H71" s="97"/>
      <c r="I71" s="126"/>
      <c r="J71" s="97"/>
      <c r="K71" s="97"/>
      <c r="L71" s="72"/>
    </row>
    <row r="72" spans="1:12" ht="16" thickBot="1" x14ac:dyDescent="0.4">
      <c r="A72" s="436" t="s">
        <v>174</v>
      </c>
      <c r="B72" s="437"/>
      <c r="C72" s="437"/>
      <c r="D72" s="437"/>
      <c r="E72" s="437"/>
      <c r="F72" s="437"/>
      <c r="G72" s="437"/>
      <c r="H72" s="437"/>
      <c r="I72" s="437"/>
      <c r="J72" s="438"/>
      <c r="L72" s="72"/>
    </row>
    <row r="73" spans="1:12" x14ac:dyDescent="0.35">
      <c r="A73" s="95" t="s">
        <v>131</v>
      </c>
      <c r="B73" s="97" t="s">
        <v>181</v>
      </c>
      <c r="C73" s="97"/>
      <c r="D73" s="97"/>
      <c r="E73" s="97"/>
      <c r="F73" s="97"/>
      <c r="G73" s="97"/>
      <c r="H73" s="97"/>
      <c r="I73" s="97"/>
      <c r="J73" s="127" t="e">
        <f>G63</f>
        <v>#DIV/0!</v>
      </c>
    </row>
    <row r="74" spans="1:12" x14ac:dyDescent="0.35">
      <c r="A74" s="119"/>
      <c r="B74" s="99" t="s">
        <v>167</v>
      </c>
      <c r="C74" s="97"/>
      <c r="D74" s="97"/>
      <c r="E74" s="97"/>
      <c r="F74" s="97"/>
      <c r="G74" s="97"/>
      <c r="H74" s="97"/>
      <c r="I74" s="97"/>
      <c r="J74" s="128"/>
      <c r="L74" s="72"/>
    </row>
    <row r="75" spans="1:12" x14ac:dyDescent="0.35">
      <c r="A75" s="119"/>
      <c r="B75" s="97"/>
      <c r="C75" s="97"/>
      <c r="D75" s="97"/>
      <c r="E75" s="97"/>
      <c r="F75" s="97"/>
      <c r="G75" s="97"/>
      <c r="H75" s="97"/>
      <c r="I75" s="97"/>
      <c r="J75" s="98"/>
      <c r="L75" s="72"/>
    </row>
    <row r="76" spans="1:12" ht="15" customHeight="1" x14ac:dyDescent="0.35">
      <c r="A76" s="95" t="s">
        <v>132</v>
      </c>
      <c r="B76" s="129" t="s">
        <v>182</v>
      </c>
      <c r="C76" s="129"/>
      <c r="D76" s="129"/>
      <c r="E76" s="129"/>
      <c r="F76" s="129"/>
      <c r="G76" s="129"/>
      <c r="H76" s="129"/>
      <c r="I76" s="129"/>
      <c r="J76" s="127" t="e">
        <f>G64</f>
        <v>#DIV/0!</v>
      </c>
    </row>
    <row r="77" spans="1:12" ht="15" customHeight="1" x14ac:dyDescent="0.35">
      <c r="A77" s="95"/>
      <c r="B77" s="99" t="s">
        <v>166</v>
      </c>
      <c r="C77" s="99"/>
      <c r="D77" s="129"/>
      <c r="E77" s="129"/>
      <c r="F77" s="129"/>
      <c r="G77" s="129"/>
      <c r="H77" s="129"/>
      <c r="I77" s="129"/>
      <c r="J77" s="128"/>
    </row>
    <row r="78" spans="1:12" ht="15" customHeight="1" x14ac:dyDescent="0.35">
      <c r="A78" s="95"/>
      <c r="B78" s="130" t="s">
        <v>130</v>
      </c>
      <c r="C78" s="439" t="s">
        <v>349</v>
      </c>
      <c r="D78" s="439"/>
      <c r="E78" s="439"/>
      <c r="F78" s="439"/>
      <c r="G78" s="439"/>
      <c r="H78" s="439"/>
      <c r="I78" s="129"/>
      <c r="J78" s="128"/>
    </row>
    <row r="79" spans="1:12" ht="15" customHeight="1" x14ac:dyDescent="0.35">
      <c r="A79" s="95"/>
      <c r="B79" s="97"/>
      <c r="C79" s="439"/>
      <c r="D79" s="439"/>
      <c r="E79" s="439"/>
      <c r="F79" s="439"/>
      <c r="G79" s="439"/>
      <c r="H79" s="439"/>
      <c r="I79" s="129"/>
      <c r="J79" s="128"/>
    </row>
    <row r="80" spans="1:12" x14ac:dyDescent="0.35">
      <c r="A80" s="95"/>
      <c r="B80" s="130" t="s">
        <v>131</v>
      </c>
      <c r="C80" s="99" t="s">
        <v>168</v>
      </c>
      <c r="D80" s="129"/>
      <c r="E80" s="129"/>
      <c r="F80" s="129"/>
      <c r="G80" s="129"/>
      <c r="H80" s="129"/>
      <c r="I80" s="129"/>
      <c r="J80" s="131"/>
    </row>
    <row r="81" spans="1:12" x14ac:dyDescent="0.35">
      <c r="A81" s="95"/>
      <c r="B81" s="129"/>
      <c r="C81" s="129"/>
      <c r="D81" s="129"/>
      <c r="E81" s="129"/>
      <c r="F81" s="129"/>
      <c r="G81" s="129"/>
      <c r="H81" s="129"/>
      <c r="I81" s="129"/>
      <c r="J81" s="131"/>
    </row>
    <row r="82" spans="1:12" x14ac:dyDescent="0.35">
      <c r="A82" s="95" t="s">
        <v>134</v>
      </c>
      <c r="B82" s="97" t="s">
        <v>169</v>
      </c>
      <c r="C82" s="97"/>
      <c r="D82" s="97"/>
      <c r="E82" s="97"/>
      <c r="F82" s="97"/>
      <c r="G82" s="97"/>
      <c r="H82" s="97"/>
      <c r="I82" s="97"/>
      <c r="J82" s="98"/>
    </row>
    <row r="83" spans="1:12" x14ac:dyDescent="0.35">
      <c r="A83" s="95"/>
      <c r="B83" s="97"/>
      <c r="C83" s="97"/>
      <c r="D83" s="97"/>
      <c r="E83" s="97"/>
      <c r="F83" s="97"/>
      <c r="G83" s="97"/>
      <c r="H83" s="97"/>
      <c r="I83" s="97"/>
      <c r="J83" s="98"/>
    </row>
    <row r="84" spans="1:12" x14ac:dyDescent="0.35">
      <c r="A84" s="95"/>
      <c r="B84" s="100" t="s">
        <v>413</v>
      </c>
      <c r="C84" s="97"/>
      <c r="D84" s="97"/>
      <c r="E84" s="97"/>
      <c r="F84" s="450"/>
      <c r="G84" s="450"/>
      <c r="H84" s="450"/>
      <c r="I84" s="450"/>
      <c r="J84" s="451"/>
    </row>
    <row r="85" spans="1:12" s="137" customFormat="1" x14ac:dyDescent="0.35">
      <c r="A85" s="132"/>
      <c r="B85" s="133"/>
      <c r="C85" s="134"/>
      <c r="D85" s="134"/>
      <c r="E85" s="134"/>
      <c r="F85" s="135"/>
      <c r="G85" s="135"/>
      <c r="H85" s="135"/>
      <c r="I85" s="135"/>
      <c r="J85" s="136"/>
    </row>
    <row r="86" spans="1:12" x14ac:dyDescent="0.35">
      <c r="A86" s="138"/>
      <c r="B86" s="97"/>
      <c r="C86" s="101"/>
      <c r="D86" s="103"/>
      <c r="E86" s="97"/>
      <c r="F86" s="103"/>
      <c r="H86" s="103" t="s">
        <v>138</v>
      </c>
      <c r="I86" s="103" t="s">
        <v>138</v>
      </c>
      <c r="J86" s="105" t="s">
        <v>139</v>
      </c>
    </row>
    <row r="87" spans="1:12" ht="15" customHeight="1" x14ac:dyDescent="0.35">
      <c r="A87" s="138"/>
      <c r="B87" s="97"/>
      <c r="C87" s="139"/>
      <c r="D87" s="139"/>
      <c r="E87" s="97"/>
      <c r="F87" s="103"/>
      <c r="H87" s="140" t="s">
        <v>58</v>
      </c>
      <c r="I87" s="141" t="s">
        <v>57</v>
      </c>
      <c r="J87" s="105" t="s">
        <v>144</v>
      </c>
    </row>
    <row r="88" spans="1:12" x14ac:dyDescent="0.35">
      <c r="A88" s="138"/>
      <c r="B88" s="142" t="s">
        <v>357</v>
      </c>
      <c r="C88" s="142"/>
      <c r="D88" s="142"/>
      <c r="E88" s="108"/>
      <c r="F88" s="107"/>
      <c r="G88" s="108"/>
      <c r="H88" s="107" t="s">
        <v>129</v>
      </c>
      <c r="I88" s="107" t="s">
        <v>129</v>
      </c>
      <c r="J88" s="143" t="s">
        <v>140</v>
      </c>
    </row>
    <row r="89" spans="1:12" ht="22.15" customHeight="1" x14ac:dyDescent="0.35">
      <c r="A89" s="440"/>
      <c r="B89" s="113" t="s">
        <v>14</v>
      </c>
      <c r="C89" s="103"/>
      <c r="D89" s="97"/>
      <c r="E89" s="101"/>
      <c r="F89" s="114"/>
      <c r="G89" s="104"/>
      <c r="H89" s="114"/>
      <c r="I89" s="104"/>
      <c r="J89" s="115"/>
      <c r="K89" s="97"/>
      <c r="L89" s="72"/>
    </row>
    <row r="90" spans="1:12" x14ac:dyDescent="0.35">
      <c r="A90" s="440"/>
      <c r="B90" s="455"/>
      <c r="C90" s="455"/>
      <c r="D90" s="455"/>
      <c r="E90" s="455"/>
      <c r="F90" s="455"/>
      <c r="G90" s="455"/>
      <c r="H90" s="315"/>
      <c r="I90" s="315"/>
      <c r="J90" s="316"/>
    </row>
    <row r="91" spans="1:12" x14ac:dyDescent="0.35">
      <c r="A91" s="440"/>
      <c r="B91" s="455"/>
      <c r="C91" s="455"/>
      <c r="D91" s="455"/>
      <c r="E91" s="455"/>
      <c r="F91" s="455"/>
      <c r="G91" s="455"/>
      <c r="H91" s="315"/>
      <c r="I91" s="315"/>
      <c r="J91" s="316"/>
    </row>
    <row r="92" spans="1:12" x14ac:dyDescent="0.35">
      <c r="A92" s="440"/>
      <c r="B92" s="455"/>
      <c r="C92" s="455"/>
      <c r="D92" s="455"/>
      <c r="E92" s="455"/>
      <c r="F92" s="455"/>
      <c r="G92" s="455"/>
      <c r="H92" s="315"/>
      <c r="I92" s="315"/>
      <c r="J92" s="316"/>
    </row>
    <row r="93" spans="1:12" x14ac:dyDescent="0.35">
      <c r="A93" s="440"/>
      <c r="B93" s="455"/>
      <c r="C93" s="455"/>
      <c r="D93" s="455"/>
      <c r="E93" s="455"/>
      <c r="F93" s="455"/>
      <c r="G93" s="455"/>
      <c r="H93" s="315"/>
      <c r="I93" s="315"/>
      <c r="J93" s="316"/>
    </row>
    <row r="94" spans="1:12" x14ac:dyDescent="0.35">
      <c r="A94" s="440"/>
      <c r="B94" s="455"/>
      <c r="C94" s="455"/>
      <c r="D94" s="455"/>
      <c r="E94" s="455"/>
      <c r="F94" s="455"/>
      <c r="G94" s="455"/>
      <c r="H94" s="315"/>
      <c r="I94" s="315"/>
      <c r="J94" s="316"/>
    </row>
    <row r="95" spans="1:12" x14ac:dyDescent="0.35">
      <c r="A95" s="440"/>
      <c r="B95" s="456" t="s">
        <v>153</v>
      </c>
      <c r="C95" s="456"/>
      <c r="D95" s="456"/>
      <c r="E95" s="456"/>
      <c r="F95" s="456"/>
      <c r="G95" s="456"/>
      <c r="H95" s="315"/>
      <c r="I95" s="315"/>
      <c r="J95" s="316"/>
    </row>
    <row r="96" spans="1:12" x14ac:dyDescent="0.35">
      <c r="A96" s="440"/>
      <c r="B96" s="455"/>
      <c r="C96" s="455"/>
      <c r="D96" s="455"/>
      <c r="E96" s="455"/>
      <c r="F96" s="455"/>
      <c r="G96" s="455"/>
      <c r="H96" s="315"/>
      <c r="I96" s="315"/>
      <c r="J96" s="316"/>
    </row>
    <row r="97" spans="1:12" ht="22.15" customHeight="1" x14ac:dyDescent="0.35">
      <c r="A97" s="440"/>
      <c r="B97" s="113" t="s">
        <v>15</v>
      </c>
      <c r="C97" s="103"/>
      <c r="D97" s="97"/>
      <c r="E97" s="101"/>
      <c r="F97" s="114"/>
      <c r="G97" s="104"/>
      <c r="H97" s="114"/>
      <c r="I97" s="104"/>
      <c r="J97" s="115"/>
      <c r="K97" s="97"/>
      <c r="L97" s="72"/>
    </row>
    <row r="98" spans="1:12" x14ac:dyDescent="0.35">
      <c r="A98" s="440"/>
      <c r="B98" s="455"/>
      <c r="C98" s="455"/>
      <c r="D98" s="455"/>
      <c r="E98" s="455"/>
      <c r="F98" s="455"/>
      <c r="G98" s="455"/>
      <c r="H98" s="315"/>
      <c r="I98" s="315"/>
      <c r="J98" s="316"/>
    </row>
    <row r="99" spans="1:12" x14ac:dyDescent="0.35">
      <c r="A99" s="440"/>
      <c r="B99" s="455"/>
      <c r="C99" s="455"/>
      <c r="D99" s="455"/>
      <c r="E99" s="455"/>
      <c r="F99" s="455"/>
      <c r="G99" s="455"/>
      <c r="H99" s="315"/>
      <c r="I99" s="315"/>
      <c r="J99" s="316"/>
    </row>
    <row r="100" spans="1:12" x14ac:dyDescent="0.35">
      <c r="A100" s="440"/>
      <c r="B100" s="455"/>
      <c r="C100" s="455"/>
      <c r="D100" s="455"/>
      <c r="E100" s="455"/>
      <c r="F100" s="455"/>
      <c r="G100" s="455"/>
      <c r="H100" s="315"/>
      <c r="I100" s="315"/>
      <c r="J100" s="316"/>
    </row>
    <row r="101" spans="1:12" x14ac:dyDescent="0.35">
      <c r="A101" s="440"/>
      <c r="B101" s="455"/>
      <c r="C101" s="455"/>
      <c r="D101" s="455"/>
      <c r="E101" s="455"/>
      <c r="F101" s="455"/>
      <c r="G101" s="455"/>
      <c r="H101" s="315"/>
      <c r="I101" s="315"/>
      <c r="J101" s="316"/>
    </row>
    <row r="102" spans="1:12" x14ac:dyDescent="0.35">
      <c r="A102" s="440"/>
      <c r="B102" s="455"/>
      <c r="C102" s="455"/>
      <c r="D102" s="455"/>
      <c r="E102" s="455"/>
      <c r="F102" s="455"/>
      <c r="G102" s="455"/>
      <c r="H102" s="315"/>
      <c r="I102" s="315"/>
      <c r="J102" s="316"/>
    </row>
    <row r="103" spans="1:12" x14ac:dyDescent="0.35">
      <c r="A103" s="440"/>
      <c r="B103" s="456" t="s">
        <v>153</v>
      </c>
      <c r="C103" s="456"/>
      <c r="D103" s="456"/>
      <c r="E103" s="456"/>
      <c r="F103" s="456"/>
      <c r="G103" s="456"/>
      <c r="H103" s="315"/>
      <c r="I103" s="315"/>
      <c r="J103" s="316"/>
    </row>
    <row r="104" spans="1:12" x14ac:dyDescent="0.35">
      <c r="A104" s="440"/>
      <c r="B104" s="455"/>
      <c r="C104" s="455"/>
      <c r="D104" s="455"/>
      <c r="E104" s="455"/>
      <c r="F104" s="455"/>
      <c r="G104" s="455"/>
      <c r="H104" s="315"/>
      <c r="I104" s="315"/>
      <c r="J104" s="316"/>
    </row>
    <row r="105" spans="1:12" ht="22.15" customHeight="1" x14ac:dyDescent="0.35">
      <c r="A105" s="440"/>
      <c r="B105" s="113" t="s">
        <v>426</v>
      </c>
      <c r="C105" s="103"/>
      <c r="D105" s="97"/>
      <c r="E105" s="101"/>
      <c r="F105" s="114"/>
      <c r="G105" s="104"/>
      <c r="H105" s="114"/>
      <c r="I105" s="104"/>
      <c r="J105" s="115"/>
      <c r="K105" s="97"/>
      <c r="L105" s="72"/>
    </row>
    <row r="106" spans="1:12" x14ac:dyDescent="0.35">
      <c r="A106" s="440"/>
      <c r="B106" s="455"/>
      <c r="C106" s="455"/>
      <c r="D106" s="455"/>
      <c r="E106" s="455"/>
      <c r="F106" s="455"/>
      <c r="G106" s="455"/>
      <c r="H106" s="315"/>
      <c r="I106" s="315"/>
      <c r="J106" s="316"/>
    </row>
    <row r="107" spans="1:12" x14ac:dyDescent="0.35">
      <c r="A107" s="440"/>
      <c r="B107" s="455"/>
      <c r="C107" s="455"/>
      <c r="D107" s="455"/>
      <c r="E107" s="455"/>
      <c r="F107" s="455"/>
      <c r="G107" s="455"/>
      <c r="H107" s="315"/>
      <c r="I107" s="315"/>
      <c r="J107" s="316"/>
    </row>
    <row r="108" spans="1:12" x14ac:dyDescent="0.35">
      <c r="A108" s="440"/>
      <c r="B108" s="455"/>
      <c r="C108" s="455"/>
      <c r="D108" s="455"/>
      <c r="E108" s="455"/>
      <c r="F108" s="455"/>
      <c r="G108" s="455"/>
      <c r="H108" s="315"/>
      <c r="I108" s="315"/>
      <c r="J108" s="316"/>
    </row>
    <row r="109" spans="1:12" x14ac:dyDescent="0.35">
      <c r="A109" s="440"/>
      <c r="B109" s="455"/>
      <c r="C109" s="455"/>
      <c r="D109" s="455"/>
      <c r="E109" s="455"/>
      <c r="F109" s="455"/>
      <c r="G109" s="455"/>
      <c r="H109" s="315"/>
      <c r="I109" s="315"/>
      <c r="J109" s="316"/>
    </row>
    <row r="110" spans="1:12" x14ac:dyDescent="0.35">
      <c r="A110" s="440"/>
      <c r="B110" s="455"/>
      <c r="C110" s="455"/>
      <c r="D110" s="455"/>
      <c r="E110" s="455"/>
      <c r="F110" s="455"/>
      <c r="G110" s="455"/>
      <c r="H110" s="315"/>
      <c r="I110" s="315"/>
      <c r="J110" s="316"/>
    </row>
    <row r="111" spans="1:12" x14ac:dyDescent="0.35">
      <c r="A111" s="440"/>
      <c r="B111" s="456" t="s">
        <v>153</v>
      </c>
      <c r="C111" s="456"/>
      <c r="D111" s="456"/>
      <c r="E111" s="456"/>
      <c r="F111" s="456"/>
      <c r="G111" s="456"/>
      <c r="H111" s="315"/>
      <c r="I111" s="315"/>
      <c r="J111" s="316"/>
    </row>
    <row r="112" spans="1:12" x14ac:dyDescent="0.35">
      <c r="A112" s="440"/>
      <c r="B112" s="455"/>
      <c r="C112" s="455"/>
      <c r="D112" s="455"/>
      <c r="E112" s="455"/>
      <c r="F112" s="455"/>
      <c r="G112" s="455"/>
      <c r="H112" s="315"/>
      <c r="I112" s="315"/>
      <c r="J112" s="316"/>
    </row>
    <row r="113" spans="1:12" ht="22.15" customHeight="1" x14ac:dyDescent="0.35">
      <c r="A113" s="440"/>
      <c r="B113" s="113" t="s">
        <v>425</v>
      </c>
      <c r="C113" s="103"/>
      <c r="D113" s="97"/>
      <c r="E113" s="101"/>
      <c r="F113" s="114"/>
      <c r="G113" s="104"/>
      <c r="H113" s="114"/>
      <c r="I113" s="104"/>
      <c r="J113" s="115"/>
      <c r="K113" s="97"/>
      <c r="L113" s="72"/>
    </row>
    <row r="114" spans="1:12" x14ac:dyDescent="0.35">
      <c r="A114" s="144"/>
      <c r="B114" s="455"/>
      <c r="C114" s="455"/>
      <c r="D114" s="455"/>
      <c r="E114" s="455"/>
      <c r="F114" s="455"/>
      <c r="G114" s="455"/>
      <c r="H114" s="315"/>
      <c r="I114" s="315"/>
      <c r="J114" s="316"/>
    </row>
    <row r="115" spans="1:12" x14ac:dyDescent="0.35">
      <c r="A115" s="144"/>
      <c r="B115" s="455"/>
      <c r="C115" s="455"/>
      <c r="D115" s="455"/>
      <c r="E115" s="455"/>
      <c r="F115" s="455"/>
      <c r="G115" s="455"/>
      <c r="H115" s="315"/>
      <c r="I115" s="315"/>
      <c r="J115" s="316"/>
    </row>
    <row r="116" spans="1:12" x14ac:dyDescent="0.35">
      <c r="A116" s="144"/>
      <c r="B116" s="455"/>
      <c r="C116" s="455"/>
      <c r="D116" s="455"/>
      <c r="E116" s="455"/>
      <c r="F116" s="455"/>
      <c r="G116" s="455"/>
      <c r="H116" s="315"/>
      <c r="I116" s="315"/>
      <c r="J116" s="316"/>
    </row>
    <row r="117" spans="1:12" x14ac:dyDescent="0.35">
      <c r="A117" s="144"/>
      <c r="B117" s="455"/>
      <c r="C117" s="455"/>
      <c r="D117" s="455"/>
      <c r="E117" s="455"/>
      <c r="F117" s="455"/>
      <c r="G117" s="455"/>
      <c r="H117" s="315"/>
      <c r="I117" s="315"/>
      <c r="J117" s="316"/>
    </row>
    <row r="118" spans="1:12" x14ac:dyDescent="0.35">
      <c r="A118" s="144"/>
      <c r="B118" s="455"/>
      <c r="C118" s="455"/>
      <c r="D118" s="455"/>
      <c r="E118" s="455"/>
      <c r="F118" s="455"/>
      <c r="G118" s="455"/>
      <c r="H118" s="315"/>
      <c r="I118" s="315"/>
      <c r="J118" s="316"/>
    </row>
    <row r="119" spans="1:12" x14ac:dyDescent="0.35">
      <c r="A119" s="144"/>
      <c r="B119" s="456" t="s">
        <v>153</v>
      </c>
      <c r="C119" s="456"/>
      <c r="D119" s="456"/>
      <c r="E119" s="456"/>
      <c r="F119" s="456"/>
      <c r="G119" s="456"/>
      <c r="H119" s="315"/>
      <c r="I119" s="315"/>
      <c r="J119" s="316"/>
    </row>
    <row r="120" spans="1:12" x14ac:dyDescent="0.35">
      <c r="A120" s="144"/>
      <c r="B120" s="455"/>
      <c r="C120" s="455"/>
      <c r="D120" s="455"/>
      <c r="E120" s="455"/>
      <c r="F120" s="455"/>
      <c r="G120" s="455"/>
      <c r="H120" s="315"/>
      <c r="I120" s="315"/>
      <c r="J120" s="316"/>
    </row>
    <row r="121" spans="1:12" x14ac:dyDescent="0.35">
      <c r="A121" s="144"/>
      <c r="B121" s="145"/>
      <c r="C121" s="146"/>
      <c r="D121" s="147"/>
      <c r="E121" s="148"/>
      <c r="F121" s="148"/>
      <c r="G121" s="148"/>
      <c r="H121" s="149"/>
      <c r="I121" s="149"/>
      <c r="J121" s="150"/>
    </row>
    <row r="122" spans="1:12" x14ac:dyDescent="0.35">
      <c r="A122" s="95" t="s">
        <v>135</v>
      </c>
      <c r="B122" s="151" t="s">
        <v>336</v>
      </c>
      <c r="C122" s="152"/>
      <c r="D122" s="152"/>
      <c r="E122" s="153"/>
      <c r="F122" s="153"/>
      <c r="G122" s="153"/>
      <c r="H122" s="153"/>
      <c r="I122" s="147"/>
      <c r="J122" s="150"/>
    </row>
    <row r="123" spans="1:12" x14ac:dyDescent="0.35">
      <c r="A123" s="138"/>
      <c r="B123" s="447"/>
      <c r="C123" s="447"/>
      <c r="D123" s="447"/>
      <c r="E123" s="447"/>
      <c r="F123" s="447"/>
      <c r="G123" s="447"/>
      <c r="H123" s="447"/>
      <c r="I123" s="447"/>
      <c r="J123" s="448"/>
    </row>
    <row r="124" spans="1:12" x14ac:dyDescent="0.35">
      <c r="A124" s="138"/>
      <c r="B124" s="447"/>
      <c r="C124" s="447"/>
      <c r="D124" s="447"/>
      <c r="E124" s="447"/>
      <c r="F124" s="447"/>
      <c r="G124" s="447"/>
      <c r="H124" s="447"/>
      <c r="I124" s="447"/>
      <c r="J124" s="448"/>
    </row>
    <row r="125" spans="1:12" x14ac:dyDescent="0.35">
      <c r="A125" s="144"/>
      <c r="B125" s="145"/>
      <c r="C125" s="146"/>
      <c r="D125" s="147"/>
      <c r="E125" s="148"/>
      <c r="F125" s="148"/>
      <c r="G125" s="148"/>
      <c r="H125" s="149"/>
      <c r="I125" s="149"/>
      <c r="J125" s="150"/>
    </row>
    <row r="126" spans="1:12" x14ac:dyDescent="0.35">
      <c r="A126" s="119" t="s">
        <v>121</v>
      </c>
      <c r="B126" s="97"/>
      <c r="C126" s="97"/>
      <c r="D126" s="97"/>
      <c r="E126" s="97"/>
      <c r="F126" s="97"/>
      <c r="G126" s="118"/>
      <c r="H126" s="97"/>
      <c r="I126" s="118"/>
      <c r="J126" s="98"/>
    </row>
    <row r="127" spans="1:12" x14ac:dyDescent="0.35">
      <c r="A127" s="120" t="s">
        <v>155</v>
      </c>
      <c r="B127" s="441"/>
      <c r="C127" s="442"/>
      <c r="D127" s="442"/>
      <c r="E127" s="442"/>
      <c r="F127" s="442"/>
      <c r="G127" s="442"/>
      <c r="H127" s="442"/>
      <c r="I127" s="442"/>
      <c r="J127" s="443"/>
    </row>
    <row r="128" spans="1:12" x14ac:dyDescent="0.35">
      <c r="A128" s="120" t="s">
        <v>156</v>
      </c>
      <c r="B128" s="441"/>
      <c r="C128" s="442"/>
      <c r="D128" s="442"/>
      <c r="E128" s="442"/>
      <c r="F128" s="442"/>
      <c r="G128" s="442"/>
      <c r="H128" s="442"/>
      <c r="I128" s="442"/>
      <c r="J128" s="443"/>
    </row>
    <row r="129" spans="1:10" ht="15" customHeight="1" x14ac:dyDescent="0.35">
      <c r="A129" s="120" t="s">
        <v>157</v>
      </c>
      <c r="B129" s="444" t="s">
        <v>154</v>
      </c>
      <c r="C129" s="445"/>
      <c r="D129" s="445"/>
      <c r="E129" s="445"/>
      <c r="F129" s="445"/>
      <c r="G129" s="445"/>
      <c r="H129" s="445"/>
      <c r="I129" s="445"/>
      <c r="J129" s="446"/>
    </row>
    <row r="130" spans="1:10" ht="15" thickBot="1" x14ac:dyDescent="0.4">
      <c r="A130" s="154"/>
      <c r="B130" s="122"/>
      <c r="C130" s="122"/>
      <c r="D130" s="122"/>
      <c r="E130" s="122"/>
      <c r="F130" s="122"/>
      <c r="G130" s="122"/>
      <c r="H130" s="122"/>
      <c r="I130" s="122"/>
      <c r="J130" s="124"/>
    </row>
    <row r="131" spans="1:10" ht="15" thickBot="1" x14ac:dyDescent="0.4"/>
    <row r="132" spans="1:10" ht="16" thickBot="1" x14ac:dyDescent="0.4">
      <c r="A132" s="436" t="s">
        <v>175</v>
      </c>
      <c r="B132" s="437"/>
      <c r="C132" s="437"/>
      <c r="D132" s="437"/>
      <c r="E132" s="437"/>
      <c r="F132" s="437"/>
      <c r="G132" s="437"/>
      <c r="H132" s="437"/>
      <c r="I132" s="437"/>
      <c r="J132" s="438"/>
    </row>
    <row r="133" spans="1:10" x14ac:dyDescent="0.35">
      <c r="A133" s="95" t="s">
        <v>136</v>
      </c>
      <c r="B133" s="97" t="s">
        <v>170</v>
      </c>
      <c r="C133" s="97"/>
      <c r="D133" s="97"/>
      <c r="E133" s="97"/>
      <c r="F133" s="97"/>
      <c r="G133" s="97"/>
      <c r="H133" s="97"/>
      <c r="I133" s="97"/>
      <c r="J133" s="127" t="e">
        <f>I63</f>
        <v>#DIV/0!</v>
      </c>
    </row>
    <row r="134" spans="1:10" x14ac:dyDescent="0.35">
      <c r="A134" s="119"/>
      <c r="B134" s="99" t="s">
        <v>171</v>
      </c>
      <c r="C134" s="97"/>
      <c r="D134" s="97"/>
      <c r="E134" s="97"/>
      <c r="F134" s="97"/>
      <c r="G134" s="97"/>
      <c r="H134" s="97"/>
      <c r="I134" s="97"/>
      <c r="J134" s="128"/>
    </row>
    <row r="135" spans="1:10" x14ac:dyDescent="0.35">
      <c r="A135" s="119"/>
      <c r="B135" s="97"/>
      <c r="C135" s="97"/>
      <c r="D135" s="97"/>
      <c r="E135" s="97"/>
      <c r="F135" s="97"/>
      <c r="G135" s="97"/>
      <c r="H135" s="97"/>
      <c r="I135" s="97"/>
      <c r="J135" s="98"/>
    </row>
    <row r="136" spans="1:10" x14ac:dyDescent="0.35">
      <c r="A136" s="95" t="s">
        <v>145</v>
      </c>
      <c r="B136" s="129" t="s">
        <v>137</v>
      </c>
      <c r="C136" s="129"/>
      <c r="D136" s="129"/>
      <c r="E136" s="129"/>
      <c r="F136" s="129"/>
      <c r="G136" s="129"/>
      <c r="H136" s="129"/>
      <c r="I136" s="129"/>
      <c r="J136" s="127" t="e">
        <f>I64</f>
        <v>#DIV/0!</v>
      </c>
    </row>
    <row r="137" spans="1:10" x14ac:dyDescent="0.35">
      <c r="A137" s="95"/>
      <c r="B137" s="99" t="s">
        <v>166</v>
      </c>
      <c r="C137" s="99"/>
      <c r="D137" s="129"/>
      <c r="E137" s="129"/>
      <c r="F137" s="129"/>
      <c r="G137" s="129"/>
      <c r="H137" s="129"/>
      <c r="I137" s="129"/>
      <c r="J137" s="128"/>
    </row>
    <row r="138" spans="1:10" ht="15" customHeight="1" x14ac:dyDescent="0.35">
      <c r="A138" s="95"/>
      <c r="B138" s="130" t="s">
        <v>130</v>
      </c>
      <c r="C138" s="439" t="s">
        <v>172</v>
      </c>
      <c r="D138" s="439"/>
      <c r="E138" s="439"/>
      <c r="F138" s="439"/>
      <c r="G138" s="439"/>
      <c r="H138" s="439"/>
      <c r="I138" s="129"/>
      <c r="J138" s="128"/>
    </row>
    <row r="139" spans="1:10" x14ac:dyDescent="0.35">
      <c r="A139" s="95"/>
      <c r="B139" s="97"/>
      <c r="C139" s="439"/>
      <c r="D139" s="439"/>
      <c r="E139" s="439"/>
      <c r="F139" s="439"/>
      <c r="G139" s="439"/>
      <c r="H139" s="439"/>
      <c r="I139" s="129"/>
      <c r="J139" s="128"/>
    </row>
    <row r="140" spans="1:10" x14ac:dyDescent="0.35">
      <c r="A140" s="95"/>
      <c r="B140" s="130" t="s">
        <v>131</v>
      </c>
      <c r="C140" s="99" t="s">
        <v>173</v>
      </c>
      <c r="D140" s="129"/>
      <c r="E140" s="129"/>
      <c r="F140" s="129"/>
      <c r="G140" s="129"/>
      <c r="H140" s="129"/>
      <c r="I140" s="129"/>
      <c r="J140" s="131"/>
    </row>
    <row r="141" spans="1:10" x14ac:dyDescent="0.35">
      <c r="A141" s="95"/>
      <c r="B141" s="129"/>
      <c r="C141" s="129"/>
      <c r="D141" s="129"/>
      <c r="E141" s="129"/>
      <c r="F141" s="129"/>
      <c r="G141" s="129"/>
      <c r="H141" s="129"/>
      <c r="I141" s="129"/>
      <c r="J141" s="131"/>
    </row>
    <row r="142" spans="1:10" x14ac:dyDescent="0.35">
      <c r="A142" s="95" t="s">
        <v>146</v>
      </c>
      <c r="B142" s="97" t="s">
        <v>169</v>
      </c>
      <c r="C142" s="97"/>
      <c r="D142" s="97"/>
      <c r="E142" s="97"/>
      <c r="F142" s="97"/>
      <c r="G142" s="97"/>
      <c r="H142" s="97"/>
      <c r="I142" s="97"/>
      <c r="J142" s="98"/>
    </row>
    <row r="143" spans="1:10" x14ac:dyDescent="0.35">
      <c r="A143" s="138"/>
      <c r="B143" s="97"/>
      <c r="C143" s="101"/>
      <c r="D143" s="103"/>
      <c r="E143" s="97"/>
      <c r="F143" s="103"/>
      <c r="H143" s="103" t="s">
        <v>138</v>
      </c>
      <c r="I143" s="103" t="s">
        <v>138</v>
      </c>
      <c r="J143" s="105" t="s">
        <v>139</v>
      </c>
    </row>
    <row r="144" spans="1:10" ht="15" customHeight="1" x14ac:dyDescent="0.35">
      <c r="A144" s="138"/>
      <c r="B144" s="97"/>
      <c r="C144" s="139"/>
      <c r="D144" s="139"/>
      <c r="E144" s="97"/>
      <c r="F144" s="103"/>
      <c r="H144" s="140" t="s">
        <v>58</v>
      </c>
      <c r="I144" s="141" t="s">
        <v>57</v>
      </c>
      <c r="J144" s="105" t="s">
        <v>144</v>
      </c>
    </row>
    <row r="145" spans="1:12" ht="15" customHeight="1" x14ac:dyDescent="0.35">
      <c r="A145" s="138"/>
      <c r="B145" s="142" t="s">
        <v>357</v>
      </c>
      <c r="C145" s="142"/>
      <c r="D145" s="142"/>
      <c r="E145" s="108"/>
      <c r="F145" s="107"/>
      <c r="G145" s="108"/>
      <c r="H145" s="107" t="s">
        <v>129</v>
      </c>
      <c r="I145" s="107" t="s">
        <v>129</v>
      </c>
      <c r="J145" s="143" t="s">
        <v>140</v>
      </c>
    </row>
    <row r="146" spans="1:12" ht="22.15" customHeight="1" x14ac:dyDescent="0.35">
      <c r="A146" s="440"/>
      <c r="B146" s="113" t="s">
        <v>14</v>
      </c>
      <c r="C146" s="103"/>
      <c r="D146" s="97"/>
      <c r="E146" s="101"/>
      <c r="F146" s="114"/>
      <c r="G146" s="104"/>
      <c r="H146" s="114"/>
      <c r="I146" s="104"/>
      <c r="J146" s="115"/>
      <c r="K146" s="97"/>
      <c r="L146" s="72"/>
    </row>
    <row r="147" spans="1:12" x14ac:dyDescent="0.35">
      <c r="A147" s="440"/>
      <c r="B147" s="455"/>
      <c r="C147" s="455"/>
      <c r="D147" s="455"/>
      <c r="E147" s="455"/>
      <c r="F147" s="455"/>
      <c r="G147" s="455"/>
      <c r="H147" s="315"/>
      <c r="I147" s="315"/>
      <c r="J147" s="316"/>
    </row>
    <row r="148" spans="1:12" x14ac:dyDescent="0.35">
      <c r="A148" s="440"/>
      <c r="B148" s="455"/>
      <c r="C148" s="455"/>
      <c r="D148" s="455"/>
      <c r="E148" s="455"/>
      <c r="F148" s="455"/>
      <c r="G148" s="455"/>
      <c r="H148" s="315"/>
      <c r="I148" s="315"/>
      <c r="J148" s="316"/>
    </row>
    <row r="149" spans="1:12" x14ac:dyDescent="0.35">
      <c r="A149" s="440"/>
      <c r="B149" s="455"/>
      <c r="C149" s="455"/>
      <c r="D149" s="455"/>
      <c r="E149" s="455"/>
      <c r="F149" s="455"/>
      <c r="G149" s="455"/>
      <c r="H149" s="315"/>
      <c r="I149" s="315"/>
      <c r="J149" s="316"/>
    </row>
    <row r="150" spans="1:12" x14ac:dyDescent="0.35">
      <c r="A150" s="440"/>
      <c r="B150" s="455"/>
      <c r="C150" s="455"/>
      <c r="D150" s="455"/>
      <c r="E150" s="455"/>
      <c r="F150" s="455"/>
      <c r="G150" s="455"/>
      <c r="H150" s="315"/>
      <c r="I150" s="315"/>
      <c r="J150" s="316"/>
    </row>
    <row r="151" spans="1:12" x14ac:dyDescent="0.35">
      <c r="A151" s="440"/>
      <c r="B151" s="455"/>
      <c r="C151" s="455"/>
      <c r="D151" s="455"/>
      <c r="E151" s="455"/>
      <c r="F151" s="455"/>
      <c r="G151" s="455"/>
      <c r="H151" s="315"/>
      <c r="I151" s="315"/>
      <c r="J151" s="316"/>
    </row>
    <row r="152" spans="1:12" x14ac:dyDescent="0.35">
      <c r="A152" s="440"/>
      <c r="B152" s="456" t="s">
        <v>153</v>
      </c>
      <c r="C152" s="456"/>
      <c r="D152" s="456"/>
      <c r="E152" s="456"/>
      <c r="F152" s="456"/>
      <c r="G152" s="456"/>
      <c r="H152" s="315"/>
      <c r="I152" s="315"/>
      <c r="J152" s="316"/>
    </row>
    <row r="153" spans="1:12" x14ac:dyDescent="0.35">
      <c r="A153" s="440"/>
      <c r="B153" s="455"/>
      <c r="C153" s="455"/>
      <c r="D153" s="455"/>
      <c r="E153" s="455"/>
      <c r="F153" s="455"/>
      <c r="G153" s="455"/>
      <c r="H153" s="315"/>
      <c r="I153" s="315"/>
      <c r="J153" s="316"/>
    </row>
    <row r="154" spans="1:12" ht="22.15" customHeight="1" x14ac:dyDescent="0.35">
      <c r="A154" s="440"/>
      <c r="B154" s="113" t="s">
        <v>15</v>
      </c>
      <c r="C154" s="103"/>
      <c r="D154" s="97"/>
      <c r="E154" s="101"/>
      <c r="F154" s="114"/>
      <c r="G154" s="104"/>
      <c r="H154" s="114"/>
      <c r="I154" s="104"/>
      <c r="J154" s="115"/>
      <c r="K154" s="97"/>
      <c r="L154" s="72"/>
    </row>
    <row r="155" spans="1:12" x14ac:dyDescent="0.35">
      <c r="A155" s="440"/>
      <c r="B155" s="455"/>
      <c r="C155" s="455"/>
      <c r="D155" s="455"/>
      <c r="E155" s="455"/>
      <c r="F155" s="455"/>
      <c r="G155" s="455"/>
      <c r="H155" s="315"/>
      <c r="I155" s="315"/>
      <c r="J155" s="316"/>
    </row>
    <row r="156" spans="1:12" x14ac:dyDescent="0.35">
      <c r="A156" s="440"/>
      <c r="B156" s="455"/>
      <c r="C156" s="455"/>
      <c r="D156" s="455"/>
      <c r="E156" s="455"/>
      <c r="F156" s="455"/>
      <c r="G156" s="455"/>
      <c r="H156" s="315"/>
      <c r="I156" s="315"/>
      <c r="J156" s="316"/>
    </row>
    <row r="157" spans="1:12" x14ac:dyDescent="0.35">
      <c r="A157" s="440"/>
      <c r="B157" s="455"/>
      <c r="C157" s="455"/>
      <c r="D157" s="455"/>
      <c r="E157" s="455"/>
      <c r="F157" s="455"/>
      <c r="G157" s="455"/>
      <c r="H157" s="315"/>
      <c r="I157" s="315"/>
      <c r="J157" s="316"/>
    </row>
    <row r="158" spans="1:12" x14ac:dyDescent="0.35">
      <c r="A158" s="440"/>
      <c r="B158" s="455"/>
      <c r="C158" s="455"/>
      <c r="D158" s="455"/>
      <c r="E158" s="455"/>
      <c r="F158" s="455"/>
      <c r="G158" s="455"/>
      <c r="H158" s="315"/>
      <c r="I158" s="315"/>
      <c r="J158" s="316"/>
    </row>
    <row r="159" spans="1:12" x14ac:dyDescent="0.35">
      <c r="A159" s="440"/>
      <c r="B159" s="455"/>
      <c r="C159" s="455"/>
      <c r="D159" s="455"/>
      <c r="E159" s="455"/>
      <c r="F159" s="455"/>
      <c r="G159" s="455"/>
      <c r="H159" s="315"/>
      <c r="I159" s="315"/>
      <c r="J159" s="316"/>
    </row>
    <row r="160" spans="1:12" x14ac:dyDescent="0.35">
      <c r="A160" s="440"/>
      <c r="B160" s="456" t="s">
        <v>153</v>
      </c>
      <c r="C160" s="456"/>
      <c r="D160" s="456"/>
      <c r="E160" s="456"/>
      <c r="F160" s="456"/>
      <c r="G160" s="456"/>
      <c r="H160" s="315"/>
      <c r="I160" s="315"/>
      <c r="J160" s="316"/>
    </row>
    <row r="161" spans="1:12" x14ac:dyDescent="0.35">
      <c r="A161" s="440"/>
      <c r="B161" s="455"/>
      <c r="C161" s="455"/>
      <c r="D161" s="455"/>
      <c r="E161" s="455"/>
      <c r="F161" s="455"/>
      <c r="G161" s="455"/>
      <c r="H161" s="315"/>
      <c r="I161" s="315"/>
      <c r="J161" s="316"/>
    </row>
    <row r="162" spans="1:12" ht="22.15" customHeight="1" x14ac:dyDescent="0.35">
      <c r="A162" s="440"/>
      <c r="B162" s="113" t="s">
        <v>426</v>
      </c>
      <c r="C162" s="103"/>
      <c r="D162" s="97"/>
      <c r="E162" s="101"/>
      <c r="F162" s="114"/>
      <c r="G162" s="104"/>
      <c r="H162" s="114"/>
      <c r="I162" s="104"/>
      <c r="J162" s="115"/>
      <c r="K162" s="97"/>
      <c r="L162" s="72"/>
    </row>
    <row r="163" spans="1:12" x14ac:dyDescent="0.35">
      <c r="A163" s="440"/>
      <c r="B163" s="455"/>
      <c r="C163" s="455"/>
      <c r="D163" s="455"/>
      <c r="E163" s="455"/>
      <c r="F163" s="455"/>
      <c r="G163" s="455"/>
      <c r="H163" s="315"/>
      <c r="I163" s="315"/>
      <c r="J163" s="316"/>
    </row>
    <row r="164" spans="1:12" x14ac:dyDescent="0.35">
      <c r="A164" s="440"/>
      <c r="B164" s="455"/>
      <c r="C164" s="455"/>
      <c r="D164" s="455"/>
      <c r="E164" s="455"/>
      <c r="F164" s="455"/>
      <c r="G164" s="455"/>
      <c r="H164" s="315"/>
      <c r="I164" s="315"/>
      <c r="J164" s="316"/>
    </row>
    <row r="165" spans="1:12" x14ac:dyDescent="0.35">
      <c r="A165" s="440"/>
      <c r="B165" s="455"/>
      <c r="C165" s="455"/>
      <c r="D165" s="455"/>
      <c r="E165" s="455"/>
      <c r="F165" s="455"/>
      <c r="G165" s="455"/>
      <c r="H165" s="315"/>
      <c r="I165" s="315"/>
      <c r="J165" s="316"/>
    </row>
    <row r="166" spans="1:12" x14ac:dyDescent="0.35">
      <c r="A166" s="440"/>
      <c r="B166" s="455"/>
      <c r="C166" s="455"/>
      <c r="D166" s="455"/>
      <c r="E166" s="455"/>
      <c r="F166" s="455"/>
      <c r="G166" s="455"/>
      <c r="H166" s="315"/>
      <c r="I166" s="315"/>
      <c r="J166" s="316"/>
    </row>
    <row r="167" spans="1:12" x14ac:dyDescent="0.35">
      <c r="A167" s="440"/>
      <c r="B167" s="455"/>
      <c r="C167" s="455"/>
      <c r="D167" s="455"/>
      <c r="E167" s="455"/>
      <c r="F167" s="455"/>
      <c r="G167" s="455"/>
      <c r="H167" s="315"/>
      <c r="I167" s="315"/>
      <c r="J167" s="316"/>
    </row>
    <row r="168" spans="1:12" x14ac:dyDescent="0.35">
      <c r="A168" s="440"/>
      <c r="B168" s="456" t="s">
        <v>153</v>
      </c>
      <c r="C168" s="456"/>
      <c r="D168" s="456"/>
      <c r="E168" s="456"/>
      <c r="F168" s="456"/>
      <c r="G168" s="456"/>
      <c r="H168" s="315"/>
      <c r="I168" s="315"/>
      <c r="J168" s="316"/>
    </row>
    <row r="169" spans="1:12" x14ac:dyDescent="0.35">
      <c r="A169" s="440"/>
      <c r="B169" s="455"/>
      <c r="C169" s="455"/>
      <c r="D169" s="455"/>
      <c r="E169" s="455"/>
      <c r="F169" s="455"/>
      <c r="G169" s="455"/>
      <c r="H169" s="315"/>
      <c r="I169" s="315"/>
      <c r="J169" s="316"/>
    </row>
    <row r="170" spans="1:12" ht="22.15" customHeight="1" x14ac:dyDescent="0.35">
      <c r="A170" s="440"/>
      <c r="B170" s="113" t="s">
        <v>425</v>
      </c>
      <c r="C170" s="103"/>
      <c r="D170" s="97"/>
      <c r="E170" s="101"/>
      <c r="F170" s="114"/>
      <c r="G170" s="104"/>
      <c r="H170" s="114"/>
      <c r="I170" s="104"/>
      <c r="J170" s="115"/>
      <c r="K170" s="97"/>
      <c r="L170" s="72"/>
    </row>
    <row r="171" spans="1:12" x14ac:dyDescent="0.35">
      <c r="A171" s="144"/>
      <c r="B171" s="455"/>
      <c r="C171" s="455"/>
      <c r="D171" s="455"/>
      <c r="E171" s="455"/>
      <c r="F171" s="455"/>
      <c r="G171" s="455"/>
      <c r="H171" s="315"/>
      <c r="I171" s="315"/>
      <c r="J171" s="316"/>
    </row>
    <row r="172" spans="1:12" x14ac:dyDescent="0.35">
      <c r="A172" s="144"/>
      <c r="B172" s="455"/>
      <c r="C172" s="455"/>
      <c r="D172" s="455"/>
      <c r="E172" s="455"/>
      <c r="F172" s="455"/>
      <c r="G172" s="455"/>
      <c r="H172" s="315"/>
      <c r="I172" s="315"/>
      <c r="J172" s="316"/>
    </row>
    <row r="173" spans="1:12" x14ac:dyDescent="0.35">
      <c r="A173" s="144"/>
      <c r="B173" s="455"/>
      <c r="C173" s="455"/>
      <c r="D173" s="455"/>
      <c r="E173" s="455"/>
      <c r="F173" s="455"/>
      <c r="G173" s="455"/>
      <c r="H173" s="315"/>
      <c r="I173" s="315"/>
      <c r="J173" s="316"/>
    </row>
    <row r="174" spans="1:12" x14ac:dyDescent="0.35">
      <c r="A174" s="144"/>
      <c r="B174" s="455"/>
      <c r="C174" s="455"/>
      <c r="D174" s="455"/>
      <c r="E174" s="455"/>
      <c r="F174" s="455"/>
      <c r="G174" s="455"/>
      <c r="H174" s="315"/>
      <c r="I174" s="315"/>
      <c r="J174" s="316"/>
    </row>
    <row r="175" spans="1:12" x14ac:dyDescent="0.35">
      <c r="A175" s="144"/>
      <c r="B175" s="455"/>
      <c r="C175" s="455"/>
      <c r="D175" s="455"/>
      <c r="E175" s="455"/>
      <c r="F175" s="455"/>
      <c r="G175" s="455"/>
      <c r="H175" s="315"/>
      <c r="I175" s="315"/>
      <c r="J175" s="316"/>
    </row>
    <row r="176" spans="1:12" x14ac:dyDescent="0.35">
      <c r="A176" s="144"/>
      <c r="B176" s="456" t="s">
        <v>153</v>
      </c>
      <c r="C176" s="456"/>
      <c r="D176" s="456"/>
      <c r="E176" s="456"/>
      <c r="F176" s="456"/>
      <c r="G176" s="456"/>
      <c r="H176" s="315"/>
      <c r="I176" s="315"/>
      <c r="J176" s="316"/>
    </row>
    <row r="177" spans="1:10" x14ac:dyDescent="0.35">
      <c r="A177" s="144"/>
      <c r="B177" s="455"/>
      <c r="C177" s="455"/>
      <c r="D177" s="455"/>
      <c r="E177" s="455"/>
      <c r="F177" s="455"/>
      <c r="G177" s="455"/>
      <c r="H177" s="315"/>
      <c r="I177" s="315"/>
      <c r="J177" s="316"/>
    </row>
    <row r="178" spans="1:10" x14ac:dyDescent="0.35">
      <c r="A178" s="144"/>
      <c r="B178" s="145"/>
      <c r="C178" s="146"/>
      <c r="D178" s="147"/>
      <c r="E178" s="148"/>
      <c r="F178" s="148"/>
      <c r="G178" s="148"/>
      <c r="H178" s="149"/>
      <c r="I178" s="149"/>
      <c r="J178" s="150"/>
    </row>
    <row r="179" spans="1:10" x14ac:dyDescent="0.35">
      <c r="A179" s="95" t="s">
        <v>147</v>
      </c>
      <c r="B179" s="151" t="s">
        <v>336</v>
      </c>
      <c r="C179" s="152"/>
      <c r="D179" s="152"/>
      <c r="E179" s="153"/>
      <c r="F179" s="153"/>
      <c r="G179" s="153"/>
      <c r="H179" s="153"/>
      <c r="I179" s="147"/>
      <c r="J179" s="150"/>
    </row>
    <row r="180" spans="1:10" x14ac:dyDescent="0.35">
      <c r="A180" s="138"/>
      <c r="B180" s="447"/>
      <c r="C180" s="447"/>
      <c r="D180" s="447"/>
      <c r="E180" s="447"/>
      <c r="F180" s="447"/>
      <c r="G180" s="447"/>
      <c r="H180" s="447"/>
      <c r="I180" s="447"/>
      <c r="J180" s="448"/>
    </row>
    <row r="181" spans="1:10" x14ac:dyDescent="0.35">
      <c r="A181" s="138"/>
      <c r="B181" s="447"/>
      <c r="C181" s="447"/>
      <c r="D181" s="447"/>
      <c r="E181" s="447"/>
      <c r="F181" s="447"/>
      <c r="G181" s="447"/>
      <c r="H181" s="447"/>
      <c r="I181" s="447"/>
      <c r="J181" s="448"/>
    </row>
    <row r="182" spans="1:10" x14ac:dyDescent="0.35">
      <c r="A182" s="138"/>
      <c r="B182" s="152"/>
      <c r="C182" s="152"/>
      <c r="D182" s="152"/>
      <c r="E182" s="153"/>
      <c r="F182" s="153"/>
      <c r="G182" s="153"/>
      <c r="H182" s="153"/>
      <c r="I182" s="147"/>
      <c r="J182" s="150"/>
    </row>
    <row r="183" spans="1:10" x14ac:dyDescent="0.35">
      <c r="A183" s="119" t="s">
        <v>121</v>
      </c>
      <c r="B183" s="97"/>
      <c r="C183" s="97"/>
      <c r="D183" s="97"/>
      <c r="E183" s="97"/>
      <c r="F183" s="97"/>
      <c r="G183" s="118"/>
      <c r="H183" s="97"/>
      <c r="I183" s="118"/>
      <c r="J183" s="98"/>
    </row>
    <row r="184" spans="1:10" x14ac:dyDescent="0.35">
      <c r="A184" s="120" t="s">
        <v>176</v>
      </c>
      <c r="B184" s="441"/>
      <c r="C184" s="442"/>
      <c r="D184" s="442"/>
      <c r="E184" s="442"/>
      <c r="F184" s="442"/>
      <c r="G184" s="442"/>
      <c r="H184" s="442"/>
      <c r="I184" s="442"/>
      <c r="J184" s="443"/>
    </row>
    <row r="185" spans="1:10" x14ac:dyDescent="0.35">
      <c r="A185" s="120" t="s">
        <v>177</v>
      </c>
      <c r="B185" s="441"/>
      <c r="C185" s="442"/>
      <c r="D185" s="442"/>
      <c r="E185" s="442"/>
      <c r="F185" s="442"/>
      <c r="G185" s="442"/>
      <c r="H185" s="442"/>
      <c r="I185" s="442"/>
      <c r="J185" s="443"/>
    </row>
    <row r="186" spans="1:10" ht="15" customHeight="1" x14ac:dyDescent="0.35">
      <c r="A186" s="120" t="s">
        <v>178</v>
      </c>
      <c r="B186" s="444" t="s">
        <v>154</v>
      </c>
      <c r="C186" s="445"/>
      <c r="D186" s="445"/>
      <c r="E186" s="445"/>
      <c r="F186" s="445"/>
      <c r="G186" s="445"/>
      <c r="H186" s="445"/>
      <c r="I186" s="445"/>
      <c r="J186" s="446"/>
    </row>
    <row r="187" spans="1:10" ht="15" thickBot="1" x14ac:dyDescent="0.4">
      <c r="A187" s="154"/>
      <c r="B187" s="122"/>
      <c r="C187" s="122"/>
      <c r="D187" s="122"/>
      <c r="E187" s="122"/>
      <c r="F187" s="122"/>
      <c r="G187" s="122"/>
      <c r="H187" s="122"/>
      <c r="I187" s="122"/>
      <c r="J187" s="124"/>
    </row>
  </sheetData>
  <sheetProtection algorithmName="SHA-512" hashValue="jAYFj/DBWWLFmmZRSZdabWHf03qBvsWLemJS5gQOOcojUrc5j4MaQwmxJ7y7+7FyX0Ke391r7n+mDVe3LVx6yA==" saltValue="zBjaf7U9RmFw7lGADlh/gw==" spinCount="100000" sheet="1" objects="1" scenarios="1" insertRows="0"/>
  <customSheetViews>
    <customSheetView guid="{13810DCC-AA08-45AA-A2EB-614B3F1533B3}">
      <selection activeCell="C101" sqref="C101:C105"/>
      <pageMargins left="0.7" right="0.7" top="0.75" bottom="0.75" header="0.3" footer="0.3"/>
      <pageSetup orientation="portrait" horizontalDpi="1200" verticalDpi="1200" r:id="rId1"/>
    </customSheetView>
  </customSheetViews>
  <mergeCells count="108">
    <mergeCell ref="B177:G177"/>
    <mergeCell ref="B169:G169"/>
    <mergeCell ref="B171:G171"/>
    <mergeCell ref="B172:G172"/>
    <mergeCell ref="B173:G173"/>
    <mergeCell ref="B174:G174"/>
    <mergeCell ref="B164:G164"/>
    <mergeCell ref="B165:G165"/>
    <mergeCell ref="B166:G166"/>
    <mergeCell ref="B167:G167"/>
    <mergeCell ref="B168:G168"/>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33:D33"/>
    <mergeCell ref="B32:D32"/>
    <mergeCell ref="B35:D35"/>
    <mergeCell ref="B36:D36"/>
    <mergeCell ref="B40:D40"/>
    <mergeCell ref="B41:D41"/>
    <mergeCell ref="B42:D42"/>
    <mergeCell ref="B44:D44"/>
    <mergeCell ref="B45:D45"/>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s>
  <conditionalFormatting sqref="F26:G33 F35:G42 F44:G51 F53:G60 G61:G64 A73:J130">
    <cfRule type="expression" dxfId="382" priority="36">
      <formula>$H$11="no"</formula>
    </cfRule>
  </conditionalFormatting>
  <conditionalFormatting sqref="H26:I33 H35:I42 H44:I51 H53:I60 I61:I64 A133:J187">
    <cfRule type="expression" dxfId="381" priority="40">
      <formula>$H$13="no"</formula>
    </cfRule>
  </conditionalFormatting>
  <conditionalFormatting sqref="A16:J183">
    <cfRule type="expression" dxfId="380" priority="1">
      <formula>AND($H$11="no",$H$13="no")</formula>
    </cfRule>
  </conditionalFormatting>
  <hyperlinks>
    <hyperlink ref="J24" location="'Rpt - AL ADL'!A66" display="(see below)" xr:uid="{00000000-0004-0000-0900-00000000000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'Yes or No'!$A:$A</xm:f>
          </x14:formula1>
          <xm:sqref>H11:H13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28"/>
  <sheetViews>
    <sheetView showGridLines="0" zoomScaleNormal="100" workbookViewId="0">
      <selection activeCell="H25" sqref="H25"/>
    </sheetView>
  </sheetViews>
  <sheetFormatPr defaultColWidth="9.26953125" defaultRowHeight="14.5" x14ac:dyDescent="0.35"/>
  <cols>
    <col min="1" max="1" width="3" style="64" customWidth="1"/>
    <col min="2" max="2" width="13" style="64" customWidth="1"/>
    <col min="3" max="3" width="41" style="64" customWidth="1"/>
    <col min="4" max="4" width="18.7265625" style="64" customWidth="1"/>
    <col min="5" max="8" width="17.54296875" style="64" customWidth="1"/>
    <col min="9" max="9" width="3.26953125" style="64" customWidth="1"/>
    <col min="10" max="16384" width="9.26953125" style="64"/>
  </cols>
  <sheetData>
    <row r="1" spans="1:9" ht="18.75" customHeight="1" x14ac:dyDescent="0.45">
      <c r="A1" s="63" t="str">
        <f>'Cover and Instructions'!A1</f>
        <v>Georgia Families MHPAEA Parity</v>
      </c>
      <c r="H1" s="65" t="s">
        <v>571</v>
      </c>
    </row>
    <row r="2" spans="1:9" ht="26" x14ac:dyDescent="0.6">
      <c r="A2" s="66" t="s">
        <v>16</v>
      </c>
      <c r="E2" s="155"/>
      <c r="F2" s="156"/>
      <c r="G2" s="137"/>
      <c r="H2" s="137"/>
    </row>
    <row r="3" spans="1:9" ht="21" x14ac:dyDescent="0.5">
      <c r="A3" s="68" t="s">
        <v>289</v>
      </c>
      <c r="E3" s="157"/>
      <c r="F3" s="157"/>
      <c r="G3" s="137"/>
      <c r="H3" s="137"/>
    </row>
    <row r="4" spans="1:9" x14ac:dyDescent="0.35">
      <c r="E4" s="158"/>
      <c r="F4" s="159"/>
      <c r="G4" s="137"/>
      <c r="H4" s="137"/>
    </row>
    <row r="5" spans="1:9" x14ac:dyDescent="0.35">
      <c r="A5" s="70" t="s">
        <v>0</v>
      </c>
      <c r="C5" s="71" t="str">
        <f>'Cover and Instructions'!$D$4</f>
        <v>Amerigroup Community Care</v>
      </c>
      <c r="D5" s="71"/>
      <c r="E5" s="158"/>
      <c r="F5" s="157"/>
      <c r="G5" s="160"/>
      <c r="H5" s="137"/>
    </row>
    <row r="6" spans="1:9" x14ac:dyDescent="0.35">
      <c r="A6" s="70" t="s">
        <v>514</v>
      </c>
      <c r="C6" s="71" t="str">
        <f>'Cover and Instructions'!D5</f>
        <v>Title XIX Foster Care and Adoption Assistance</v>
      </c>
      <c r="D6" s="71"/>
      <c r="E6" s="158"/>
      <c r="F6" s="157"/>
      <c r="G6" s="160"/>
      <c r="H6" s="137"/>
    </row>
    <row r="7" spans="1:9" ht="15" thickBot="1" x14ac:dyDescent="0.4"/>
    <row r="8" spans="1:9" x14ac:dyDescent="0.35">
      <c r="A8" s="73" t="s">
        <v>375</v>
      </c>
      <c r="B8" s="74"/>
      <c r="C8" s="74"/>
      <c r="D8" s="74"/>
      <c r="E8" s="74"/>
      <c r="F8" s="74"/>
      <c r="G8" s="74"/>
      <c r="H8" s="75"/>
    </row>
    <row r="9" spans="1:9" ht="15" customHeight="1" x14ac:dyDescent="0.35">
      <c r="A9" s="76" t="s">
        <v>374</v>
      </c>
      <c r="B9" s="161"/>
      <c r="C9" s="161"/>
      <c r="D9" s="161"/>
      <c r="E9" s="161"/>
      <c r="F9" s="161"/>
      <c r="G9" s="161"/>
      <c r="H9" s="162"/>
    </row>
    <row r="10" spans="1:9" x14ac:dyDescent="0.35">
      <c r="A10" s="79"/>
      <c r="B10" s="80"/>
      <c r="C10" s="80"/>
      <c r="D10" s="80"/>
      <c r="E10" s="80"/>
      <c r="F10" s="80"/>
      <c r="G10" s="80"/>
      <c r="H10" s="81"/>
    </row>
    <row r="11" spans="1:9" x14ac:dyDescent="0.35">
      <c r="A11" s="82" t="s">
        <v>370</v>
      </c>
      <c r="B11" s="83" t="s">
        <v>380</v>
      </c>
      <c r="C11" s="80"/>
      <c r="D11" s="80"/>
      <c r="E11" s="80"/>
      <c r="F11" s="163" t="s">
        <v>372</v>
      </c>
      <c r="G11" s="86" t="str">
        <f>IF(F11="yes","  Complete Section 1 and Section 2","")</f>
        <v/>
      </c>
      <c r="H11" s="164"/>
      <c r="I11" s="87"/>
    </row>
    <row r="12" spans="1:9" ht="6" customHeight="1" x14ac:dyDescent="0.35">
      <c r="A12" s="82"/>
      <c r="B12" s="83"/>
      <c r="C12" s="80"/>
      <c r="D12" s="80"/>
      <c r="E12" s="80"/>
      <c r="F12" s="80"/>
      <c r="G12" s="86"/>
      <c r="H12" s="164"/>
    </row>
    <row r="13" spans="1:9" x14ac:dyDescent="0.35">
      <c r="A13" s="82" t="s">
        <v>373</v>
      </c>
      <c r="B13" s="83" t="s">
        <v>381</v>
      </c>
      <c r="C13" s="80"/>
      <c r="D13" s="80"/>
      <c r="E13" s="80"/>
      <c r="F13" s="163" t="s">
        <v>372</v>
      </c>
      <c r="G13" s="86" t="str">
        <f>IF(F13="yes","  Complete Section 1 and Section 2","")</f>
        <v/>
      </c>
      <c r="H13" s="164"/>
    </row>
    <row r="14" spans="1:9" ht="6" customHeight="1" x14ac:dyDescent="0.35">
      <c r="A14" s="82"/>
      <c r="B14" s="83"/>
      <c r="C14" s="80"/>
      <c r="D14" s="80"/>
      <c r="E14" s="80"/>
      <c r="F14" s="80"/>
      <c r="G14" s="86"/>
      <c r="H14" s="164"/>
    </row>
    <row r="15" spans="1:9" x14ac:dyDescent="0.35">
      <c r="A15" s="82" t="s">
        <v>378</v>
      </c>
      <c r="B15" s="83" t="s">
        <v>382</v>
      </c>
      <c r="C15" s="80"/>
      <c r="D15" s="80"/>
      <c r="E15" s="80"/>
      <c r="F15" s="85" t="s">
        <v>371</v>
      </c>
      <c r="G15" s="86" t="str">
        <f>IF(F15="yes","  Complete Section 1 and Section 2","")</f>
        <v xml:space="preserve">  Complete Section 1 and Section 2</v>
      </c>
      <c r="H15" s="164"/>
    </row>
    <row r="16" spans="1:9" ht="6" customHeight="1" x14ac:dyDescent="0.35">
      <c r="A16" s="82"/>
      <c r="B16" s="83"/>
      <c r="C16" s="80"/>
      <c r="D16" s="80"/>
      <c r="E16" s="80"/>
      <c r="F16" s="80"/>
      <c r="G16" s="86"/>
      <c r="H16" s="164"/>
    </row>
    <row r="17" spans="1:10" x14ac:dyDescent="0.35">
      <c r="A17" s="82" t="s">
        <v>379</v>
      </c>
      <c r="B17" s="459" t="s">
        <v>499</v>
      </c>
      <c r="C17" s="459"/>
      <c r="D17" s="459"/>
      <c r="E17" s="459"/>
      <c r="F17" s="163" t="s">
        <v>372</v>
      </c>
      <c r="G17" s="86" t="str">
        <f>IF(F17="yes"," Report each income level in separate tiers in Section 1 and Section 2","")</f>
        <v/>
      </c>
      <c r="H17" s="164"/>
    </row>
    <row r="18" spans="1:10" x14ac:dyDescent="0.35">
      <c r="A18" s="82"/>
      <c r="B18" s="459"/>
      <c r="C18" s="459"/>
      <c r="D18" s="459"/>
      <c r="E18" s="459"/>
      <c r="F18" s="165"/>
      <c r="G18" s="86"/>
      <c r="H18" s="164"/>
    </row>
    <row r="19" spans="1:10" ht="6" customHeight="1" x14ac:dyDescent="0.35">
      <c r="A19" s="82"/>
      <c r="B19" s="83"/>
      <c r="C19" s="80"/>
      <c r="D19" s="80"/>
      <c r="E19" s="80"/>
      <c r="F19" s="80"/>
      <c r="G19" s="86"/>
      <c r="H19" s="164"/>
    </row>
    <row r="20" spans="1:10" x14ac:dyDescent="0.35">
      <c r="A20" s="82" t="s">
        <v>492</v>
      </c>
      <c r="B20" s="83" t="s">
        <v>383</v>
      </c>
      <c r="C20" s="80"/>
      <c r="D20" s="80"/>
      <c r="E20" s="80"/>
      <c r="F20" s="163" t="s">
        <v>372</v>
      </c>
      <c r="G20" s="86" t="str">
        <f>IF(F20="yes","  Complete Section 1 and Section 2","")</f>
        <v/>
      </c>
      <c r="H20" s="164"/>
    </row>
    <row r="21" spans="1:10" ht="6" customHeight="1" x14ac:dyDescent="0.35">
      <c r="A21" s="82"/>
      <c r="B21" s="83"/>
      <c r="C21" s="80"/>
      <c r="D21" s="80"/>
      <c r="E21" s="80"/>
      <c r="F21" s="80"/>
      <c r="G21" s="86"/>
      <c r="H21" s="164"/>
    </row>
    <row r="22" spans="1:10" x14ac:dyDescent="0.35">
      <c r="A22" s="82" t="s">
        <v>466</v>
      </c>
      <c r="B22" s="83"/>
      <c r="C22" s="80"/>
      <c r="D22" s="80"/>
      <c r="E22" s="80"/>
      <c r="F22" s="88"/>
      <c r="G22" s="86"/>
      <c r="H22" s="164"/>
    </row>
    <row r="23" spans="1:10" x14ac:dyDescent="0.35">
      <c r="A23" s="82"/>
      <c r="B23" s="83" t="s">
        <v>467</v>
      </c>
      <c r="C23" s="80"/>
      <c r="D23" s="80"/>
      <c r="E23" s="80"/>
      <c r="F23" s="88"/>
      <c r="G23" s="86"/>
      <c r="H23" s="164"/>
    </row>
    <row r="24" spans="1:10" x14ac:dyDescent="0.35">
      <c r="A24" s="82"/>
      <c r="B24" s="470"/>
      <c r="C24" s="470"/>
      <c r="D24" s="470"/>
      <c r="E24" s="470"/>
      <c r="F24" s="470"/>
      <c r="G24" s="470"/>
      <c r="H24" s="164"/>
      <c r="J24" s="166"/>
    </row>
    <row r="25" spans="1:10" x14ac:dyDescent="0.35">
      <c r="A25" s="82"/>
      <c r="B25" s="471"/>
      <c r="C25" s="471"/>
      <c r="D25" s="471"/>
      <c r="E25" s="471"/>
      <c r="F25" s="471"/>
      <c r="G25" s="471"/>
      <c r="H25" s="164"/>
      <c r="J25" s="167"/>
    </row>
    <row r="26" spans="1:10" ht="15" thickBot="1" x14ac:dyDescent="0.4">
      <c r="A26" s="89"/>
      <c r="B26" s="90"/>
      <c r="C26" s="91"/>
      <c r="D26" s="91"/>
      <c r="E26" s="91"/>
      <c r="F26" s="91"/>
      <c r="G26" s="91"/>
      <c r="H26" s="168"/>
    </row>
    <row r="27" spans="1:10" ht="15" thickBot="1" x14ac:dyDescent="0.4"/>
    <row r="28" spans="1:10" ht="16" thickBot="1" x14ac:dyDescent="0.4">
      <c r="A28" s="436" t="s">
        <v>384</v>
      </c>
      <c r="B28" s="437"/>
      <c r="C28" s="437"/>
      <c r="D28" s="437"/>
      <c r="E28" s="437"/>
      <c r="F28" s="437"/>
      <c r="G28" s="437"/>
      <c r="H28" s="438"/>
    </row>
    <row r="29" spans="1:10" x14ac:dyDescent="0.35">
      <c r="A29" s="95" t="s">
        <v>130</v>
      </c>
      <c r="B29" s="462" t="s">
        <v>368</v>
      </c>
      <c r="C29" s="462"/>
      <c r="D29" s="462"/>
      <c r="E29" s="462"/>
      <c r="F29" s="462"/>
      <c r="G29" s="462"/>
      <c r="H29" s="463"/>
    </row>
    <row r="30" spans="1:10" x14ac:dyDescent="0.35">
      <c r="A30" s="95"/>
      <c r="B30" s="464"/>
      <c r="C30" s="464"/>
      <c r="D30" s="464"/>
      <c r="E30" s="464"/>
      <c r="F30" s="464"/>
      <c r="G30" s="464"/>
      <c r="H30" s="465"/>
    </row>
    <row r="31" spans="1:10" x14ac:dyDescent="0.35">
      <c r="A31" s="95"/>
      <c r="B31" s="99" t="s">
        <v>309</v>
      </c>
      <c r="C31" s="169"/>
      <c r="D31" s="169"/>
      <c r="E31" s="169"/>
      <c r="F31" s="169"/>
      <c r="G31" s="169"/>
      <c r="H31" s="170"/>
    </row>
    <row r="32" spans="1:10" x14ac:dyDescent="0.35">
      <c r="A32" s="95"/>
      <c r="B32" s="97"/>
      <c r="C32" s="169"/>
      <c r="D32" s="169"/>
      <c r="E32" s="169"/>
      <c r="F32" s="169"/>
      <c r="G32" s="169"/>
      <c r="H32" s="170"/>
    </row>
    <row r="33" spans="1:10" x14ac:dyDescent="0.35">
      <c r="A33" s="95"/>
      <c r="B33" s="100" t="s">
        <v>413</v>
      </c>
      <c r="C33" s="97"/>
      <c r="D33" s="450"/>
      <c r="E33" s="450"/>
      <c r="F33" s="450"/>
      <c r="G33" s="450"/>
      <c r="H33" s="451"/>
    </row>
    <row r="34" spans="1:10" x14ac:dyDescent="0.35">
      <c r="A34" s="95"/>
      <c r="B34" s="100"/>
      <c r="C34" s="97"/>
      <c r="D34" s="468" t="s">
        <v>490</v>
      </c>
      <c r="E34" s="468"/>
      <c r="F34" s="468"/>
      <c r="G34" s="468"/>
      <c r="H34" s="469"/>
    </row>
    <row r="35" spans="1:10" x14ac:dyDescent="0.35">
      <c r="A35" s="95"/>
      <c r="B35" s="100"/>
      <c r="C35" s="97"/>
      <c r="D35" s="468"/>
      <c r="E35" s="468"/>
      <c r="F35" s="468"/>
      <c r="G35" s="468"/>
      <c r="H35" s="469"/>
    </row>
    <row r="36" spans="1:10" x14ac:dyDescent="0.35">
      <c r="A36" s="95"/>
      <c r="B36" s="97"/>
      <c r="C36" s="169"/>
      <c r="D36" s="169"/>
      <c r="E36" s="169"/>
      <c r="F36" s="169"/>
      <c r="G36" s="169"/>
      <c r="H36" s="170"/>
    </row>
    <row r="37" spans="1:10" ht="15" customHeight="1" x14ac:dyDescent="0.35">
      <c r="A37" s="138"/>
      <c r="B37" s="169"/>
      <c r="C37" s="169"/>
      <c r="D37" s="169"/>
      <c r="E37" s="466" t="s">
        <v>290</v>
      </c>
      <c r="F37" s="466"/>
      <c r="G37" s="466"/>
      <c r="H37" s="467"/>
    </row>
    <row r="38" spans="1:10" x14ac:dyDescent="0.35">
      <c r="A38" s="138"/>
      <c r="B38" s="97"/>
      <c r="C38" s="97"/>
      <c r="D38" s="97"/>
      <c r="E38" s="103" t="s">
        <v>158</v>
      </c>
      <c r="F38" s="103" t="s">
        <v>158</v>
      </c>
      <c r="G38" s="103" t="s">
        <v>158</v>
      </c>
      <c r="H38" s="171" t="s">
        <v>158</v>
      </c>
    </row>
    <row r="39" spans="1:10" x14ac:dyDescent="0.35">
      <c r="A39" s="138"/>
      <c r="B39" s="103"/>
      <c r="C39" s="103"/>
      <c r="D39" s="103" t="s">
        <v>159</v>
      </c>
      <c r="E39" s="103" t="s">
        <v>161</v>
      </c>
      <c r="F39" s="103" t="s">
        <v>161</v>
      </c>
      <c r="G39" s="103" t="s">
        <v>161</v>
      </c>
      <c r="H39" s="171" t="s">
        <v>161</v>
      </c>
    </row>
    <row r="40" spans="1:10" x14ac:dyDescent="0.35">
      <c r="A40" s="138"/>
      <c r="B40" s="106" t="s">
        <v>190</v>
      </c>
      <c r="C40" s="107"/>
      <c r="D40" s="107" t="s">
        <v>158</v>
      </c>
      <c r="E40" s="107" t="s">
        <v>350</v>
      </c>
      <c r="F40" s="107" t="s">
        <v>148</v>
      </c>
      <c r="G40" s="107" t="s">
        <v>285</v>
      </c>
      <c r="H40" s="172" t="s">
        <v>286</v>
      </c>
      <c r="J40" s="173"/>
    </row>
    <row r="41" spans="1:10" x14ac:dyDescent="0.35">
      <c r="A41" s="174" t="s">
        <v>462</v>
      </c>
      <c r="B41" s="175"/>
      <c r="C41" s="103"/>
      <c r="D41" s="103"/>
      <c r="E41" s="103"/>
      <c r="F41" s="103"/>
      <c r="G41" s="103"/>
      <c r="H41" s="171"/>
      <c r="J41" s="176"/>
    </row>
    <row r="42" spans="1:10" x14ac:dyDescent="0.35">
      <c r="A42" s="138"/>
      <c r="B42" s="113" t="s">
        <v>287</v>
      </c>
      <c r="C42" s="103"/>
      <c r="D42" s="103"/>
      <c r="E42" s="103"/>
      <c r="F42" s="103"/>
      <c r="G42" s="103"/>
      <c r="H42" s="171"/>
      <c r="J42" s="176"/>
    </row>
    <row r="43" spans="1:10" ht="15" customHeight="1" x14ac:dyDescent="0.35">
      <c r="A43" s="138"/>
      <c r="B43" s="457" t="s">
        <v>685</v>
      </c>
      <c r="C43" s="458"/>
      <c r="D43" s="317">
        <v>8463910.5299999993</v>
      </c>
      <c r="E43" s="318"/>
      <c r="F43" s="318"/>
      <c r="G43" s="319">
        <v>0</v>
      </c>
      <c r="H43" s="320"/>
      <c r="J43" s="176"/>
    </row>
    <row r="44" spans="1:10" ht="15" customHeight="1" x14ac:dyDescent="0.35">
      <c r="A44" s="138"/>
      <c r="B44" s="457" t="s">
        <v>686</v>
      </c>
      <c r="C44" s="458"/>
      <c r="D44" s="317">
        <v>863.65</v>
      </c>
      <c r="E44" s="318"/>
      <c r="F44" s="318"/>
      <c r="G44" s="319">
        <v>0</v>
      </c>
      <c r="H44" s="320"/>
      <c r="J44" s="176"/>
    </row>
    <row r="45" spans="1:10" ht="15" customHeight="1" x14ac:dyDescent="0.35">
      <c r="A45" s="138"/>
      <c r="B45" s="460"/>
      <c r="C45" s="461"/>
      <c r="D45" s="317"/>
      <c r="E45" s="318"/>
      <c r="F45" s="318"/>
      <c r="G45" s="319"/>
      <c r="H45" s="320"/>
      <c r="J45" s="176"/>
    </row>
    <row r="46" spans="1:10" ht="15" customHeight="1" x14ac:dyDescent="0.35">
      <c r="A46" s="138"/>
      <c r="B46" s="460"/>
      <c r="C46" s="461"/>
      <c r="D46" s="317"/>
      <c r="E46" s="318"/>
      <c r="F46" s="318"/>
      <c r="G46" s="319"/>
      <c r="H46" s="320"/>
      <c r="J46" s="176"/>
    </row>
    <row r="47" spans="1:10" ht="15" customHeight="1" x14ac:dyDescent="0.35">
      <c r="A47" s="138"/>
      <c r="B47" s="460"/>
      <c r="C47" s="461"/>
      <c r="D47" s="317"/>
      <c r="E47" s="318"/>
      <c r="F47" s="318"/>
      <c r="G47" s="319"/>
      <c r="H47" s="320"/>
      <c r="J47" s="176"/>
    </row>
    <row r="48" spans="1:10" ht="15" customHeight="1" x14ac:dyDescent="0.35">
      <c r="A48" s="138"/>
      <c r="B48" s="452"/>
      <c r="C48" s="454"/>
      <c r="D48" s="317"/>
      <c r="E48" s="318"/>
      <c r="F48" s="318"/>
      <c r="G48" s="319"/>
      <c r="H48" s="320"/>
      <c r="J48" s="176"/>
    </row>
    <row r="49" spans="1:8" x14ac:dyDescent="0.35">
      <c r="A49" s="138"/>
      <c r="B49" s="449"/>
      <c r="C49" s="449"/>
      <c r="D49" s="318"/>
      <c r="E49" s="318"/>
      <c r="F49" s="318"/>
      <c r="G49" s="321"/>
      <c r="H49" s="322"/>
    </row>
    <row r="50" spans="1:8" x14ac:dyDescent="0.35">
      <c r="A50" s="138"/>
      <c r="B50" s="113" t="s">
        <v>288</v>
      </c>
      <c r="C50" s="146"/>
      <c r="D50" s="177"/>
      <c r="E50" s="177"/>
      <c r="F50" s="177"/>
      <c r="G50" s="178"/>
      <c r="H50" s="179"/>
    </row>
    <row r="51" spans="1:8" x14ac:dyDescent="0.35">
      <c r="A51" s="138"/>
      <c r="B51" s="457" t="s">
        <v>685</v>
      </c>
      <c r="C51" s="458"/>
      <c r="D51" s="319">
        <v>432898.91</v>
      </c>
      <c r="E51" s="318"/>
      <c r="F51" s="318"/>
      <c r="G51" s="319">
        <v>0</v>
      </c>
      <c r="H51" s="322"/>
    </row>
    <row r="52" spans="1:8" x14ac:dyDescent="0.35">
      <c r="A52" s="138"/>
      <c r="B52" s="460"/>
      <c r="C52" s="461"/>
      <c r="D52" s="318"/>
      <c r="E52" s="318"/>
      <c r="F52" s="318"/>
      <c r="G52" s="321"/>
      <c r="H52" s="322"/>
    </row>
    <row r="53" spans="1:8" x14ac:dyDescent="0.35">
      <c r="A53" s="138"/>
      <c r="B53" s="460"/>
      <c r="C53" s="461"/>
      <c r="D53" s="318"/>
      <c r="E53" s="318"/>
      <c r="F53" s="318"/>
      <c r="G53" s="321"/>
      <c r="H53" s="322"/>
    </row>
    <row r="54" spans="1:8" x14ac:dyDescent="0.35">
      <c r="A54" s="138"/>
      <c r="B54" s="460"/>
      <c r="C54" s="461"/>
      <c r="D54" s="318"/>
      <c r="E54" s="318"/>
      <c r="F54" s="318"/>
      <c r="G54" s="321"/>
      <c r="H54" s="322"/>
    </row>
    <row r="55" spans="1:8" x14ac:dyDescent="0.35">
      <c r="A55" s="138"/>
      <c r="B55" s="460"/>
      <c r="C55" s="461"/>
      <c r="D55" s="318"/>
      <c r="E55" s="318"/>
      <c r="F55" s="318"/>
      <c r="G55" s="321"/>
      <c r="H55" s="322"/>
    </row>
    <row r="56" spans="1:8" x14ac:dyDescent="0.35">
      <c r="A56" s="138"/>
      <c r="B56" s="452"/>
      <c r="C56" s="454"/>
      <c r="D56" s="318"/>
      <c r="E56" s="318"/>
      <c r="F56" s="318"/>
      <c r="G56" s="321"/>
      <c r="H56" s="322"/>
    </row>
    <row r="57" spans="1:8" x14ac:dyDescent="0.35">
      <c r="A57" s="138"/>
      <c r="B57" s="449"/>
      <c r="C57" s="449"/>
      <c r="D57" s="318"/>
      <c r="E57" s="318"/>
      <c r="F57" s="318"/>
      <c r="G57" s="321"/>
      <c r="H57" s="322"/>
    </row>
    <row r="58" spans="1:8" x14ac:dyDescent="0.35">
      <c r="A58" s="138"/>
      <c r="B58" s="180"/>
      <c r="C58" s="153"/>
      <c r="D58" s="181">
        <f>SUM(D43:D57)</f>
        <v>8897673.0899999999</v>
      </c>
      <c r="E58" s="182">
        <f>SUM(E43:E57)</f>
        <v>0</v>
      </c>
      <c r="F58" s="182">
        <f>SUM(F43:F57)</f>
        <v>0</v>
      </c>
      <c r="G58" s="181">
        <f>SUM(G43:G57)</f>
        <v>0</v>
      </c>
      <c r="H58" s="183">
        <f>SUM(H43:H57)</f>
        <v>0</v>
      </c>
    </row>
    <row r="59" spans="1:8" x14ac:dyDescent="0.35">
      <c r="A59" s="95" t="s">
        <v>131</v>
      </c>
      <c r="B59" s="100" t="s">
        <v>297</v>
      </c>
      <c r="C59" s="153"/>
      <c r="D59" s="184"/>
      <c r="E59" s="184"/>
      <c r="F59" s="184"/>
      <c r="G59" s="185"/>
      <c r="H59" s="186"/>
    </row>
    <row r="60" spans="1:8" x14ac:dyDescent="0.35">
      <c r="A60" s="138"/>
      <c r="B60" s="97"/>
      <c r="C60" s="97" t="s">
        <v>283</v>
      </c>
      <c r="D60" s="181">
        <f>D58</f>
        <v>8897673.0899999999</v>
      </c>
      <c r="E60" s="182">
        <f t="shared" ref="E60:H60" si="0">E58</f>
        <v>0</v>
      </c>
      <c r="F60" s="182">
        <f t="shared" si="0"/>
        <v>0</v>
      </c>
      <c r="G60" s="181">
        <f t="shared" si="0"/>
        <v>0</v>
      </c>
      <c r="H60" s="187">
        <f t="shared" si="0"/>
        <v>0</v>
      </c>
    </row>
    <row r="61" spans="1:8" x14ac:dyDescent="0.35">
      <c r="A61" s="138"/>
      <c r="B61" s="97"/>
      <c r="C61" s="97" t="s">
        <v>284</v>
      </c>
      <c r="D61" s="97"/>
      <c r="E61" s="117">
        <f>E60/D60</f>
        <v>0</v>
      </c>
      <c r="F61" s="117">
        <f>F60/D60</f>
        <v>0</v>
      </c>
      <c r="G61" s="117">
        <f>G60/D60</f>
        <v>0</v>
      </c>
      <c r="H61" s="188">
        <f>H60/D60</f>
        <v>0</v>
      </c>
    </row>
    <row r="62" spans="1:8" x14ac:dyDescent="0.35">
      <c r="A62" s="138"/>
      <c r="B62" s="97"/>
      <c r="C62" s="189" t="s">
        <v>298</v>
      </c>
      <c r="D62" s="97"/>
      <c r="E62" s="118" t="str">
        <f>IF(E61&gt;=(2/3),"Yes","No")</f>
        <v>No</v>
      </c>
      <c r="F62" s="118" t="str">
        <f>IF(F61&gt;=(2/3),"Yes","No")</f>
        <v>No</v>
      </c>
      <c r="G62" s="118" t="str">
        <f>IF(G61&gt;=(2/3),"Yes","No")</f>
        <v>No</v>
      </c>
      <c r="H62" s="190" t="str">
        <f>IF(H61&gt;=(2/3),"Yes","No")</f>
        <v>No</v>
      </c>
    </row>
    <row r="63" spans="1:8" x14ac:dyDescent="0.35">
      <c r="A63" s="138"/>
      <c r="B63" s="108"/>
      <c r="C63" s="108"/>
      <c r="D63" s="108"/>
      <c r="E63" s="191" t="str">
        <f>IF(E62="No", "Note A", "Note B")</f>
        <v>Note A</v>
      </c>
      <c r="F63" s="191" t="str">
        <f>IF(F62="No", "Note A", "Note B")</f>
        <v>Note A</v>
      </c>
      <c r="G63" s="191" t="str">
        <f>IF(G62="No", "Note A", "Note B")</f>
        <v>Note A</v>
      </c>
      <c r="H63" s="192" t="str">
        <f>IF(H62="No", "Note A", "Note B")</f>
        <v>Note A</v>
      </c>
    </row>
    <row r="64" spans="1:8" x14ac:dyDescent="0.35">
      <c r="A64" s="174" t="s">
        <v>463</v>
      </c>
      <c r="B64" s="97"/>
      <c r="C64" s="97"/>
      <c r="D64" s="193"/>
      <c r="E64" s="193"/>
      <c r="F64" s="193"/>
      <c r="G64" s="193"/>
      <c r="H64" s="98"/>
    </row>
    <row r="65" spans="1:10" x14ac:dyDescent="0.35">
      <c r="A65" s="138"/>
      <c r="B65" s="113" t="s">
        <v>287</v>
      </c>
      <c r="C65" s="103"/>
      <c r="D65" s="103"/>
      <c r="E65" s="103"/>
      <c r="F65" s="103"/>
      <c r="G65" s="103"/>
      <c r="H65" s="171"/>
      <c r="J65" s="176"/>
    </row>
    <row r="66" spans="1:10" x14ac:dyDescent="0.35">
      <c r="A66" s="138"/>
      <c r="B66" s="449"/>
      <c r="C66" s="449"/>
      <c r="D66" s="317"/>
      <c r="E66" s="318"/>
      <c r="F66" s="318"/>
      <c r="G66" s="319"/>
      <c r="H66" s="320"/>
      <c r="J66" s="176"/>
    </row>
    <row r="67" spans="1:10" x14ac:dyDescent="0.35">
      <c r="A67" s="138"/>
      <c r="B67" s="457"/>
      <c r="C67" s="458"/>
      <c r="D67" s="317"/>
      <c r="E67" s="318"/>
      <c r="F67" s="318"/>
      <c r="G67" s="319"/>
      <c r="H67" s="320"/>
      <c r="J67" s="176"/>
    </row>
    <row r="68" spans="1:10" x14ac:dyDescent="0.35">
      <c r="A68" s="138"/>
      <c r="B68" s="457"/>
      <c r="C68" s="458"/>
      <c r="D68" s="317"/>
      <c r="E68" s="318"/>
      <c r="F68" s="318"/>
      <c r="G68" s="319"/>
      <c r="H68" s="320"/>
      <c r="J68" s="176"/>
    </row>
    <row r="69" spans="1:10" x14ac:dyDescent="0.35">
      <c r="A69" s="138"/>
      <c r="B69" s="457"/>
      <c r="C69" s="458"/>
      <c r="D69" s="317"/>
      <c r="E69" s="318"/>
      <c r="F69" s="318"/>
      <c r="G69" s="319"/>
      <c r="H69" s="320"/>
      <c r="J69" s="176"/>
    </row>
    <row r="70" spans="1:10" x14ac:dyDescent="0.35">
      <c r="A70" s="138"/>
      <c r="B70" s="452" t="s">
        <v>153</v>
      </c>
      <c r="C70" s="454"/>
      <c r="D70" s="317"/>
      <c r="E70" s="318"/>
      <c r="F70" s="318"/>
      <c r="G70" s="319"/>
      <c r="H70" s="320"/>
      <c r="J70" s="176"/>
    </row>
    <row r="71" spans="1:10" x14ac:dyDescent="0.35">
      <c r="A71" s="138"/>
      <c r="B71" s="449"/>
      <c r="C71" s="449"/>
      <c r="D71" s="318"/>
      <c r="E71" s="318"/>
      <c r="F71" s="318"/>
      <c r="G71" s="321"/>
      <c r="H71" s="322"/>
    </row>
    <row r="72" spans="1:10" x14ac:dyDescent="0.35">
      <c r="A72" s="138"/>
      <c r="B72" s="113" t="s">
        <v>288</v>
      </c>
      <c r="C72" s="146"/>
      <c r="D72" s="177"/>
      <c r="E72" s="177"/>
      <c r="F72" s="177"/>
      <c r="G72" s="178"/>
      <c r="H72" s="179"/>
    </row>
    <row r="73" spans="1:10" x14ac:dyDescent="0.35">
      <c r="A73" s="138"/>
      <c r="B73" s="449"/>
      <c r="C73" s="449"/>
      <c r="D73" s="318"/>
      <c r="E73" s="318"/>
      <c r="F73" s="318"/>
      <c r="G73" s="321"/>
      <c r="H73" s="322"/>
    </row>
    <row r="74" spans="1:10" x14ac:dyDescent="0.35">
      <c r="A74" s="138"/>
      <c r="B74" s="457"/>
      <c r="C74" s="458"/>
      <c r="D74" s="318"/>
      <c r="E74" s="318"/>
      <c r="F74" s="318"/>
      <c r="G74" s="321"/>
      <c r="H74" s="322"/>
    </row>
    <row r="75" spans="1:10" x14ac:dyDescent="0.35">
      <c r="A75" s="138"/>
      <c r="B75" s="457"/>
      <c r="C75" s="458"/>
      <c r="D75" s="318"/>
      <c r="E75" s="318"/>
      <c r="F75" s="318"/>
      <c r="G75" s="321"/>
      <c r="H75" s="322"/>
    </row>
    <row r="76" spans="1:10" x14ac:dyDescent="0.35">
      <c r="A76" s="138"/>
      <c r="B76" s="457"/>
      <c r="C76" s="458"/>
      <c r="D76" s="318"/>
      <c r="E76" s="318"/>
      <c r="F76" s="318"/>
      <c r="G76" s="321"/>
      <c r="H76" s="322"/>
    </row>
    <row r="77" spans="1:10" x14ac:dyDescent="0.35">
      <c r="A77" s="138"/>
      <c r="B77" s="452" t="s">
        <v>153</v>
      </c>
      <c r="C77" s="454"/>
      <c r="D77" s="318"/>
      <c r="E77" s="318"/>
      <c r="F77" s="318"/>
      <c r="G77" s="321"/>
      <c r="H77" s="322"/>
    </row>
    <row r="78" spans="1:10" x14ac:dyDescent="0.35">
      <c r="A78" s="138"/>
      <c r="B78" s="449"/>
      <c r="C78" s="449"/>
      <c r="D78" s="318"/>
      <c r="E78" s="318"/>
      <c r="F78" s="318"/>
      <c r="G78" s="321"/>
      <c r="H78" s="322"/>
    </row>
    <row r="79" spans="1:10" x14ac:dyDescent="0.35">
      <c r="A79" s="138"/>
      <c r="B79" s="180"/>
      <c r="C79" s="153"/>
      <c r="D79" s="181">
        <f>SUM(D66:D78)</f>
        <v>0</v>
      </c>
      <c r="E79" s="182">
        <f>SUM(E66:E78)</f>
        <v>0</v>
      </c>
      <c r="F79" s="182">
        <f>SUM(F66:F78)</f>
        <v>0</v>
      </c>
      <c r="G79" s="181">
        <f>SUM(G66:G78)</f>
        <v>0</v>
      </c>
      <c r="H79" s="183">
        <f>SUM(H66:H78)</f>
        <v>0</v>
      </c>
    </row>
    <row r="80" spans="1:10" x14ac:dyDescent="0.35">
      <c r="A80" s="95" t="s">
        <v>131</v>
      </c>
      <c r="B80" s="100" t="s">
        <v>297</v>
      </c>
      <c r="C80" s="153"/>
      <c r="D80" s="184"/>
      <c r="E80" s="184"/>
      <c r="F80" s="184"/>
      <c r="G80" s="185"/>
      <c r="H80" s="186"/>
    </row>
    <row r="81" spans="1:10" x14ac:dyDescent="0.35">
      <c r="A81" s="138"/>
      <c r="B81" s="97"/>
      <c r="C81" s="97" t="s">
        <v>283</v>
      </c>
      <c r="D81" s="181">
        <f>D79</f>
        <v>0</v>
      </c>
      <c r="E81" s="182">
        <f t="shared" ref="E81:H81" si="1">E79</f>
        <v>0</v>
      </c>
      <c r="F81" s="182">
        <f t="shared" si="1"/>
        <v>0</v>
      </c>
      <c r="G81" s="181">
        <f t="shared" si="1"/>
        <v>0</v>
      </c>
      <c r="H81" s="187">
        <f t="shared" si="1"/>
        <v>0</v>
      </c>
    </row>
    <row r="82" spans="1:10" x14ac:dyDescent="0.35">
      <c r="A82" s="138"/>
      <c r="B82" s="97"/>
      <c r="C82" s="97" t="s">
        <v>284</v>
      </c>
      <c r="D82" s="97"/>
      <c r="E82" s="117" t="e">
        <f>E81/D81</f>
        <v>#DIV/0!</v>
      </c>
      <c r="F82" s="117" t="e">
        <f>F81/D81</f>
        <v>#DIV/0!</v>
      </c>
      <c r="G82" s="117" t="e">
        <f>G81/D81</f>
        <v>#DIV/0!</v>
      </c>
      <c r="H82" s="188" t="e">
        <f>H81/D81</f>
        <v>#DIV/0!</v>
      </c>
    </row>
    <row r="83" spans="1:10" x14ac:dyDescent="0.35">
      <c r="A83" s="138"/>
      <c r="B83" s="97"/>
      <c r="C83" s="189" t="s">
        <v>298</v>
      </c>
      <c r="D83" s="97"/>
      <c r="E83" s="118" t="e">
        <f>IF(E82&gt;=(2/3),"Yes","No")</f>
        <v>#DIV/0!</v>
      </c>
      <c r="F83" s="118" t="e">
        <f>IF(F82&gt;=(2/3),"Yes","No")</f>
        <v>#DIV/0!</v>
      </c>
      <c r="G83" s="118" t="e">
        <f>IF(G82&gt;=(2/3),"Yes","No")</f>
        <v>#DIV/0!</v>
      </c>
      <c r="H83" s="190" t="e">
        <f>IF(H82&gt;=(2/3),"Yes","No")</f>
        <v>#DIV/0!</v>
      </c>
    </row>
    <row r="84" spans="1:10" x14ac:dyDescent="0.35">
      <c r="A84" s="138"/>
      <c r="B84" s="108"/>
      <c r="C84" s="108"/>
      <c r="D84" s="108"/>
      <c r="E84" s="191" t="e">
        <f>IF(E83="No", "Note A", "Note B")</f>
        <v>#DIV/0!</v>
      </c>
      <c r="F84" s="191" t="e">
        <f>IF(F83="No", "Note A", "Note B")</f>
        <v>#DIV/0!</v>
      </c>
      <c r="G84" s="191" t="e">
        <f>IF(G83="No", "Note A", "Note B")</f>
        <v>#DIV/0!</v>
      </c>
      <c r="H84" s="192" t="e">
        <f>IF(H83="No", "Note A", "Note B")</f>
        <v>#DIV/0!</v>
      </c>
    </row>
    <row r="85" spans="1:10" x14ac:dyDescent="0.35">
      <c r="A85" s="174" t="s">
        <v>464</v>
      </c>
      <c r="B85" s="97"/>
      <c r="C85" s="97"/>
      <c r="D85" s="193"/>
      <c r="E85" s="193"/>
      <c r="F85" s="193"/>
      <c r="G85" s="193"/>
      <c r="H85" s="98"/>
    </row>
    <row r="86" spans="1:10" x14ac:dyDescent="0.35">
      <c r="A86" s="138"/>
      <c r="B86" s="113" t="s">
        <v>287</v>
      </c>
      <c r="C86" s="103"/>
      <c r="D86" s="103"/>
      <c r="E86" s="103"/>
      <c r="F86" s="103"/>
      <c r="G86" s="103"/>
      <c r="H86" s="171"/>
    </row>
    <row r="87" spans="1:10" x14ac:dyDescent="0.35">
      <c r="A87" s="138"/>
      <c r="B87" s="449"/>
      <c r="C87" s="449"/>
      <c r="D87" s="317"/>
      <c r="E87" s="318"/>
      <c r="F87" s="318"/>
      <c r="G87" s="319"/>
      <c r="H87" s="320"/>
      <c r="J87" s="176"/>
    </row>
    <row r="88" spans="1:10" x14ac:dyDescent="0.35">
      <c r="A88" s="138"/>
      <c r="B88" s="457"/>
      <c r="C88" s="458"/>
      <c r="D88" s="317"/>
      <c r="E88" s="318"/>
      <c r="F88" s="318"/>
      <c r="G88" s="319"/>
      <c r="H88" s="320"/>
      <c r="J88" s="176"/>
    </row>
    <row r="89" spans="1:10" x14ac:dyDescent="0.35">
      <c r="A89" s="138"/>
      <c r="B89" s="457"/>
      <c r="C89" s="458"/>
      <c r="D89" s="317"/>
      <c r="E89" s="318"/>
      <c r="F89" s="318"/>
      <c r="G89" s="319"/>
      <c r="H89" s="320"/>
      <c r="J89" s="176"/>
    </row>
    <row r="90" spans="1:10" x14ac:dyDescent="0.35">
      <c r="A90" s="138"/>
      <c r="B90" s="457"/>
      <c r="C90" s="458"/>
      <c r="D90" s="317"/>
      <c r="E90" s="318"/>
      <c r="F90" s="318"/>
      <c r="G90" s="319"/>
      <c r="H90" s="320"/>
      <c r="J90" s="176"/>
    </row>
    <row r="91" spans="1:10" x14ac:dyDescent="0.35">
      <c r="A91" s="138"/>
      <c r="B91" s="452" t="s">
        <v>153</v>
      </c>
      <c r="C91" s="454"/>
      <c r="D91" s="317"/>
      <c r="E91" s="318"/>
      <c r="F91" s="318"/>
      <c r="G91" s="319"/>
      <c r="H91" s="320"/>
      <c r="J91" s="176"/>
    </row>
    <row r="92" spans="1:10" x14ac:dyDescent="0.35">
      <c r="A92" s="138"/>
      <c r="B92" s="449"/>
      <c r="C92" s="449"/>
      <c r="D92" s="318"/>
      <c r="E92" s="318"/>
      <c r="F92" s="318"/>
      <c r="G92" s="321"/>
      <c r="H92" s="322"/>
    </row>
    <row r="93" spans="1:10" x14ac:dyDescent="0.35">
      <c r="A93" s="138"/>
      <c r="B93" s="113" t="s">
        <v>288</v>
      </c>
      <c r="C93" s="146"/>
      <c r="D93" s="177"/>
      <c r="E93" s="177"/>
      <c r="F93" s="177"/>
      <c r="G93" s="178"/>
      <c r="H93" s="179"/>
    </row>
    <row r="94" spans="1:10" x14ac:dyDescent="0.35">
      <c r="A94" s="138"/>
      <c r="B94" s="449"/>
      <c r="C94" s="449"/>
      <c r="D94" s="318"/>
      <c r="E94" s="318"/>
      <c r="F94" s="318"/>
      <c r="G94" s="321"/>
      <c r="H94" s="322"/>
    </row>
    <row r="95" spans="1:10" x14ac:dyDescent="0.35">
      <c r="A95" s="138"/>
      <c r="B95" s="457"/>
      <c r="C95" s="458"/>
      <c r="D95" s="318"/>
      <c r="E95" s="318"/>
      <c r="F95" s="318"/>
      <c r="G95" s="321"/>
      <c r="H95" s="322"/>
    </row>
    <row r="96" spans="1:10" x14ac:dyDescent="0.35">
      <c r="A96" s="138"/>
      <c r="B96" s="457"/>
      <c r="C96" s="458"/>
      <c r="D96" s="318"/>
      <c r="E96" s="318"/>
      <c r="F96" s="318"/>
      <c r="G96" s="321"/>
      <c r="H96" s="322"/>
    </row>
    <row r="97" spans="1:10" x14ac:dyDescent="0.35">
      <c r="A97" s="138"/>
      <c r="B97" s="457"/>
      <c r="C97" s="458"/>
      <c r="D97" s="318"/>
      <c r="E97" s="318"/>
      <c r="F97" s="318"/>
      <c r="G97" s="321"/>
      <c r="H97" s="322"/>
    </row>
    <row r="98" spans="1:10" x14ac:dyDescent="0.35">
      <c r="A98" s="138"/>
      <c r="B98" s="452" t="s">
        <v>153</v>
      </c>
      <c r="C98" s="454"/>
      <c r="D98" s="318"/>
      <c r="E98" s="318"/>
      <c r="F98" s="318"/>
      <c r="G98" s="321"/>
      <c r="H98" s="322"/>
    </row>
    <row r="99" spans="1:10" x14ac:dyDescent="0.35">
      <c r="A99" s="138"/>
      <c r="B99" s="449"/>
      <c r="C99" s="449"/>
      <c r="D99" s="318"/>
      <c r="E99" s="318"/>
      <c r="F99" s="318"/>
      <c r="G99" s="321"/>
      <c r="H99" s="322"/>
    </row>
    <row r="100" spans="1:10" x14ac:dyDescent="0.35">
      <c r="A100" s="138"/>
      <c r="B100" s="180"/>
      <c r="C100" s="153"/>
      <c r="D100" s="181">
        <f>SUM(D87:D99)</f>
        <v>0</v>
      </c>
      <c r="E100" s="182">
        <f>SUM(E87:E99)</f>
        <v>0</v>
      </c>
      <c r="F100" s="182">
        <f>SUM(F87:F99)</f>
        <v>0</v>
      </c>
      <c r="G100" s="181">
        <f>SUM(G87:G99)</f>
        <v>0</v>
      </c>
      <c r="H100" s="183">
        <f>SUM(H87:H99)</f>
        <v>0</v>
      </c>
    </row>
    <row r="101" spans="1:10" x14ac:dyDescent="0.35">
      <c r="A101" s="95" t="s">
        <v>131</v>
      </c>
      <c r="B101" s="100" t="s">
        <v>297</v>
      </c>
      <c r="C101" s="153"/>
      <c r="D101" s="184"/>
      <c r="E101" s="184"/>
      <c r="F101" s="184"/>
      <c r="G101" s="185"/>
      <c r="H101" s="186"/>
    </row>
    <row r="102" spans="1:10" x14ac:dyDescent="0.35">
      <c r="A102" s="138"/>
      <c r="B102" s="97"/>
      <c r="C102" s="97" t="s">
        <v>283</v>
      </c>
      <c r="D102" s="181">
        <f>D100</f>
        <v>0</v>
      </c>
      <c r="E102" s="182">
        <f t="shared" ref="E102:H102" si="2">E100</f>
        <v>0</v>
      </c>
      <c r="F102" s="182">
        <f t="shared" si="2"/>
        <v>0</v>
      </c>
      <c r="G102" s="181">
        <f t="shared" si="2"/>
        <v>0</v>
      </c>
      <c r="H102" s="187">
        <f t="shared" si="2"/>
        <v>0</v>
      </c>
    </row>
    <row r="103" spans="1:10" x14ac:dyDescent="0.35">
      <c r="A103" s="138"/>
      <c r="B103" s="97"/>
      <c r="C103" s="97" t="s">
        <v>284</v>
      </c>
      <c r="D103" s="97"/>
      <c r="E103" s="117" t="e">
        <f>E102/D102</f>
        <v>#DIV/0!</v>
      </c>
      <c r="F103" s="117" t="e">
        <f>F102/D102</f>
        <v>#DIV/0!</v>
      </c>
      <c r="G103" s="117" t="e">
        <f>G102/D102</f>
        <v>#DIV/0!</v>
      </c>
      <c r="H103" s="188" t="e">
        <f>H102/D102</f>
        <v>#DIV/0!</v>
      </c>
    </row>
    <row r="104" spans="1:10" x14ac:dyDescent="0.35">
      <c r="A104" s="138"/>
      <c r="B104" s="97"/>
      <c r="C104" s="189" t="s">
        <v>298</v>
      </c>
      <c r="D104" s="97"/>
      <c r="E104" s="118" t="e">
        <f>IF(E103&gt;=(2/3),"Yes","No")</f>
        <v>#DIV/0!</v>
      </c>
      <c r="F104" s="118" t="e">
        <f>IF(F103&gt;=(2/3),"Yes","No")</f>
        <v>#DIV/0!</v>
      </c>
      <c r="G104" s="118" t="e">
        <f>IF(G103&gt;=(2/3),"Yes","No")</f>
        <v>#DIV/0!</v>
      </c>
      <c r="H104" s="190" t="e">
        <f>IF(H103&gt;=(2/3),"Yes","No")</f>
        <v>#DIV/0!</v>
      </c>
    </row>
    <row r="105" spans="1:10" x14ac:dyDescent="0.35">
      <c r="A105" s="138"/>
      <c r="B105" s="108"/>
      <c r="C105" s="108"/>
      <c r="D105" s="108"/>
      <c r="E105" s="191" t="e">
        <f>IF(E104="No", "Note A", "Note B")</f>
        <v>#DIV/0!</v>
      </c>
      <c r="F105" s="191" t="e">
        <f>IF(F104="No", "Note A", "Note B")</f>
        <v>#DIV/0!</v>
      </c>
      <c r="G105" s="191" t="e">
        <f>IF(G104="No", "Note A", "Note B")</f>
        <v>#DIV/0!</v>
      </c>
      <c r="H105" s="192" t="e">
        <f>IF(H104="No", "Note A", "Note B")</f>
        <v>#DIV/0!</v>
      </c>
    </row>
    <row r="106" spans="1:10" x14ac:dyDescent="0.35">
      <c r="A106" s="174" t="s">
        <v>465</v>
      </c>
      <c r="B106" s="97"/>
      <c r="C106" s="97"/>
      <c r="D106" s="193"/>
      <c r="E106" s="193"/>
      <c r="F106" s="193"/>
      <c r="G106" s="193"/>
      <c r="H106" s="98"/>
    </row>
    <row r="107" spans="1:10" x14ac:dyDescent="0.35">
      <c r="A107" s="138"/>
      <c r="B107" s="113" t="s">
        <v>287</v>
      </c>
      <c r="C107" s="103"/>
      <c r="D107" s="103"/>
      <c r="E107" s="103"/>
      <c r="F107" s="103"/>
      <c r="G107" s="103"/>
      <c r="H107" s="171"/>
    </row>
    <row r="108" spans="1:10" x14ac:dyDescent="0.35">
      <c r="A108" s="138"/>
      <c r="B108" s="449"/>
      <c r="C108" s="449"/>
      <c r="D108" s="317"/>
      <c r="E108" s="318"/>
      <c r="F108" s="318"/>
      <c r="G108" s="319"/>
      <c r="H108" s="320"/>
      <c r="J108" s="176"/>
    </row>
    <row r="109" spans="1:10" x14ac:dyDescent="0.35">
      <c r="A109" s="138"/>
      <c r="B109" s="457"/>
      <c r="C109" s="458"/>
      <c r="D109" s="317"/>
      <c r="E109" s="318"/>
      <c r="F109" s="318"/>
      <c r="G109" s="319"/>
      <c r="H109" s="320"/>
      <c r="J109" s="176"/>
    </row>
    <row r="110" spans="1:10" x14ac:dyDescent="0.35">
      <c r="A110" s="138"/>
      <c r="B110" s="457"/>
      <c r="C110" s="458"/>
      <c r="D110" s="317"/>
      <c r="E110" s="318"/>
      <c r="F110" s="318"/>
      <c r="G110" s="319"/>
      <c r="H110" s="320"/>
      <c r="J110" s="176"/>
    </row>
    <row r="111" spans="1:10" x14ac:dyDescent="0.35">
      <c r="A111" s="138"/>
      <c r="B111" s="457"/>
      <c r="C111" s="458"/>
      <c r="D111" s="317"/>
      <c r="E111" s="318"/>
      <c r="F111" s="318"/>
      <c r="G111" s="319"/>
      <c r="H111" s="320"/>
      <c r="J111" s="176"/>
    </row>
    <row r="112" spans="1:10" x14ac:dyDescent="0.35">
      <c r="A112" s="138"/>
      <c r="B112" s="452" t="s">
        <v>153</v>
      </c>
      <c r="C112" s="454"/>
      <c r="D112" s="317"/>
      <c r="E112" s="318"/>
      <c r="F112" s="318"/>
      <c r="G112" s="319"/>
      <c r="H112" s="320"/>
      <c r="J112" s="176"/>
    </row>
    <row r="113" spans="1:8" x14ac:dyDescent="0.35">
      <c r="A113" s="138"/>
      <c r="B113" s="449"/>
      <c r="C113" s="449"/>
      <c r="D113" s="318"/>
      <c r="E113" s="318"/>
      <c r="F113" s="318"/>
      <c r="G113" s="321"/>
      <c r="H113" s="322"/>
    </row>
    <row r="114" spans="1:8" x14ac:dyDescent="0.35">
      <c r="A114" s="138"/>
      <c r="B114" s="113" t="s">
        <v>288</v>
      </c>
      <c r="C114" s="146"/>
      <c r="D114" s="177"/>
      <c r="E114" s="177"/>
      <c r="F114" s="177"/>
      <c r="G114" s="178"/>
      <c r="H114" s="179"/>
    </row>
    <row r="115" spans="1:8" x14ac:dyDescent="0.35">
      <c r="A115" s="138"/>
      <c r="B115" s="449"/>
      <c r="C115" s="449"/>
      <c r="D115" s="318"/>
      <c r="E115" s="318"/>
      <c r="F115" s="318"/>
      <c r="G115" s="321"/>
      <c r="H115" s="322"/>
    </row>
    <row r="116" spans="1:8" x14ac:dyDescent="0.35">
      <c r="A116" s="138"/>
      <c r="B116" s="457"/>
      <c r="C116" s="458"/>
      <c r="D116" s="318"/>
      <c r="E116" s="318"/>
      <c r="F116" s="318"/>
      <c r="G116" s="321"/>
      <c r="H116" s="322"/>
    </row>
    <row r="117" spans="1:8" x14ac:dyDescent="0.35">
      <c r="A117" s="138"/>
      <c r="B117" s="457"/>
      <c r="C117" s="458"/>
      <c r="D117" s="318"/>
      <c r="E117" s="318"/>
      <c r="F117" s="318"/>
      <c r="G117" s="321"/>
      <c r="H117" s="322"/>
    </row>
    <row r="118" spans="1:8" x14ac:dyDescent="0.35">
      <c r="A118" s="138"/>
      <c r="B118" s="457"/>
      <c r="C118" s="458"/>
      <c r="D118" s="318"/>
      <c r="E118" s="318"/>
      <c r="F118" s="318"/>
      <c r="G118" s="321"/>
      <c r="H118" s="322"/>
    </row>
    <row r="119" spans="1:8" x14ac:dyDescent="0.35">
      <c r="A119" s="138"/>
      <c r="B119" s="452" t="s">
        <v>153</v>
      </c>
      <c r="C119" s="454"/>
      <c r="D119" s="318"/>
      <c r="E119" s="318"/>
      <c r="F119" s="318"/>
      <c r="G119" s="321"/>
      <c r="H119" s="322"/>
    </row>
    <row r="120" spans="1:8" x14ac:dyDescent="0.35">
      <c r="A120" s="138"/>
      <c r="B120" s="449"/>
      <c r="C120" s="449"/>
      <c r="D120" s="318"/>
      <c r="E120" s="318"/>
      <c r="F120" s="318"/>
      <c r="G120" s="321"/>
      <c r="H120" s="322"/>
    </row>
    <row r="121" spans="1:8" x14ac:dyDescent="0.35">
      <c r="A121" s="138"/>
      <c r="B121" s="180"/>
      <c r="C121" s="153"/>
      <c r="D121" s="181">
        <f>SUM(D108:D120)</f>
        <v>0</v>
      </c>
      <c r="E121" s="182">
        <f>SUM(E108:E120)</f>
        <v>0</v>
      </c>
      <c r="F121" s="182">
        <f>SUM(F108:F120)</f>
        <v>0</v>
      </c>
      <c r="G121" s="181">
        <f>SUM(G108:G120)</f>
        <v>0</v>
      </c>
      <c r="H121" s="183">
        <f>SUM(H108:H120)</f>
        <v>0</v>
      </c>
    </row>
    <row r="122" spans="1:8" x14ac:dyDescent="0.35">
      <c r="A122" s="95" t="s">
        <v>131</v>
      </c>
      <c r="B122" s="100" t="s">
        <v>297</v>
      </c>
      <c r="C122" s="153"/>
      <c r="D122" s="184"/>
      <c r="E122" s="184"/>
      <c r="F122" s="184"/>
      <c r="G122" s="185"/>
      <c r="H122" s="186"/>
    </row>
    <row r="123" spans="1:8" x14ac:dyDescent="0.35">
      <c r="A123" s="138"/>
      <c r="B123" s="97"/>
      <c r="C123" s="97" t="s">
        <v>283</v>
      </c>
      <c r="D123" s="181">
        <f>D121</f>
        <v>0</v>
      </c>
      <c r="E123" s="182">
        <f t="shared" ref="E123:H123" si="3">E121</f>
        <v>0</v>
      </c>
      <c r="F123" s="182">
        <f t="shared" si="3"/>
        <v>0</v>
      </c>
      <c r="G123" s="181">
        <f t="shared" si="3"/>
        <v>0</v>
      </c>
      <c r="H123" s="187">
        <f t="shared" si="3"/>
        <v>0</v>
      </c>
    </row>
    <row r="124" spans="1:8" x14ac:dyDescent="0.35">
      <c r="A124" s="138"/>
      <c r="B124" s="97"/>
      <c r="C124" s="97" t="s">
        <v>284</v>
      </c>
      <c r="D124" s="97"/>
      <c r="E124" s="117" t="e">
        <f>E123/D123</f>
        <v>#DIV/0!</v>
      </c>
      <c r="F124" s="117" t="e">
        <f>F123/D123</f>
        <v>#DIV/0!</v>
      </c>
      <c r="G124" s="117" t="e">
        <f>G123/D123</f>
        <v>#DIV/0!</v>
      </c>
      <c r="H124" s="188" t="e">
        <f>H123/D123</f>
        <v>#DIV/0!</v>
      </c>
    </row>
    <row r="125" spans="1:8" x14ac:dyDescent="0.35">
      <c r="A125" s="138"/>
      <c r="B125" s="97"/>
      <c r="C125" s="189" t="s">
        <v>298</v>
      </c>
      <c r="D125" s="97"/>
      <c r="E125" s="118" t="e">
        <f>IF(E124&gt;=(2/3),"Yes","No")</f>
        <v>#DIV/0!</v>
      </c>
      <c r="F125" s="118" t="e">
        <f>IF(F124&gt;=(2/3),"Yes","No")</f>
        <v>#DIV/0!</v>
      </c>
      <c r="G125" s="118" t="e">
        <f>IF(G124&gt;=(2/3),"Yes","No")</f>
        <v>#DIV/0!</v>
      </c>
      <c r="H125" s="190" t="e">
        <f>IF(H124&gt;=(2/3),"Yes","No")</f>
        <v>#DIV/0!</v>
      </c>
    </row>
    <row r="126" spans="1:8" x14ac:dyDescent="0.35">
      <c r="A126" s="138"/>
      <c r="B126" s="108"/>
      <c r="C126" s="108"/>
      <c r="D126" s="108"/>
      <c r="E126" s="191" t="e">
        <f>IF(E125="No", "Note A", "Note B")</f>
        <v>#DIV/0!</v>
      </c>
      <c r="F126" s="191" t="e">
        <f>IF(F125="No", "Note A", "Note B")</f>
        <v>#DIV/0!</v>
      </c>
      <c r="G126" s="191" t="e">
        <f>IF(G125="No", "Note A", "Note B")</f>
        <v>#DIV/0!</v>
      </c>
      <c r="H126" s="192" t="e">
        <f>IF(H125="No", "Note A", "Note B")</f>
        <v>#DIV/0!</v>
      </c>
    </row>
    <row r="127" spans="1:8" x14ac:dyDescent="0.35">
      <c r="A127" s="138"/>
      <c r="B127" s="97"/>
      <c r="C127" s="97"/>
      <c r="D127" s="193"/>
      <c r="E127" s="193"/>
      <c r="F127" s="193"/>
      <c r="G127" s="193"/>
      <c r="H127" s="98"/>
    </row>
    <row r="128" spans="1:8" ht="15" customHeight="1" x14ac:dyDescent="0.35">
      <c r="A128" s="138"/>
      <c r="B128" s="194" t="s">
        <v>291</v>
      </c>
      <c r="C128" s="180" t="s">
        <v>317</v>
      </c>
      <c r="D128" s="180"/>
      <c r="E128" s="180"/>
      <c r="F128" s="180"/>
      <c r="G128" s="180"/>
      <c r="H128" s="195"/>
    </row>
    <row r="129" spans="1:8" ht="15" customHeight="1" x14ac:dyDescent="0.35">
      <c r="A129" s="138"/>
      <c r="B129" s="194" t="s">
        <v>292</v>
      </c>
      <c r="C129" s="475" t="s">
        <v>351</v>
      </c>
      <c r="D129" s="475"/>
      <c r="E129" s="475"/>
      <c r="F129" s="475"/>
      <c r="G129" s="475"/>
      <c r="H129" s="476"/>
    </row>
    <row r="130" spans="1:8" x14ac:dyDescent="0.35">
      <c r="A130" s="138"/>
      <c r="B130" s="196"/>
      <c r="C130" s="475"/>
      <c r="D130" s="475"/>
      <c r="E130" s="475"/>
      <c r="F130" s="475"/>
      <c r="G130" s="475"/>
      <c r="H130" s="476"/>
    </row>
    <row r="131" spans="1:8" x14ac:dyDescent="0.35">
      <c r="A131" s="138"/>
      <c r="B131" s="97"/>
      <c r="C131" s="97"/>
      <c r="D131" s="97"/>
      <c r="E131" s="118"/>
      <c r="F131" s="118"/>
      <c r="G131" s="118"/>
      <c r="H131" s="190"/>
    </row>
    <row r="132" spans="1:8" x14ac:dyDescent="0.35">
      <c r="A132" s="95" t="s">
        <v>132</v>
      </c>
      <c r="B132" s="100" t="s">
        <v>293</v>
      </c>
      <c r="C132" s="97"/>
      <c r="D132" s="97"/>
      <c r="E132" s="118"/>
      <c r="F132" s="118"/>
      <c r="G132" s="118"/>
      <c r="H132" s="190"/>
    </row>
    <row r="133" spans="1:8" x14ac:dyDescent="0.35">
      <c r="A133" s="138"/>
      <c r="B133" s="464" t="s">
        <v>301</v>
      </c>
      <c r="C133" s="464"/>
      <c r="D133" s="464"/>
      <c r="E133" s="464"/>
      <c r="F133" s="464"/>
      <c r="G133" s="464"/>
      <c r="H133" s="465"/>
    </row>
    <row r="134" spans="1:8" x14ac:dyDescent="0.35">
      <c r="A134" s="95"/>
      <c r="B134" s="464"/>
      <c r="C134" s="464"/>
      <c r="D134" s="464"/>
      <c r="E134" s="464"/>
      <c r="F134" s="464"/>
      <c r="G134" s="464"/>
      <c r="H134" s="465"/>
    </row>
    <row r="135" spans="1:8" x14ac:dyDescent="0.35">
      <c r="A135" s="95"/>
      <c r="B135" s="464"/>
      <c r="C135" s="464"/>
      <c r="D135" s="464"/>
      <c r="E135" s="464"/>
      <c r="F135" s="464"/>
      <c r="G135" s="464"/>
      <c r="H135" s="465"/>
    </row>
    <row r="136" spans="1:8" x14ac:dyDescent="0.35">
      <c r="A136" s="95"/>
      <c r="B136" s="97"/>
      <c r="C136" s="97"/>
      <c r="D136" s="97"/>
      <c r="E136" s="118"/>
      <c r="F136" s="118"/>
      <c r="G136" s="118"/>
      <c r="H136" s="190"/>
    </row>
    <row r="137" spans="1:8" x14ac:dyDescent="0.35">
      <c r="A137" s="95"/>
      <c r="B137" s="464" t="s">
        <v>334</v>
      </c>
      <c r="C137" s="464"/>
      <c r="D137" s="464"/>
      <c r="E137" s="464"/>
      <c r="F137" s="464"/>
      <c r="G137" s="464"/>
      <c r="H137" s="465"/>
    </row>
    <row r="138" spans="1:8" x14ac:dyDescent="0.35">
      <c r="A138" s="95"/>
      <c r="B138" s="464"/>
      <c r="C138" s="464"/>
      <c r="D138" s="464"/>
      <c r="E138" s="464"/>
      <c r="F138" s="464"/>
      <c r="G138" s="464"/>
      <c r="H138" s="465"/>
    </row>
    <row r="139" spans="1:8" x14ac:dyDescent="0.35">
      <c r="A139" s="95"/>
      <c r="B139" s="464"/>
      <c r="C139" s="464"/>
      <c r="D139" s="464"/>
      <c r="E139" s="464"/>
      <c r="F139" s="464"/>
      <c r="G139" s="464"/>
      <c r="H139" s="465"/>
    </row>
    <row r="140" spans="1:8" x14ac:dyDescent="0.35">
      <c r="A140" s="95"/>
      <c r="B140" s="464"/>
      <c r="C140" s="464"/>
      <c r="D140" s="464"/>
      <c r="E140" s="464"/>
      <c r="F140" s="464"/>
      <c r="G140" s="464"/>
      <c r="H140" s="465"/>
    </row>
    <row r="141" spans="1:8" x14ac:dyDescent="0.35">
      <c r="A141" s="95"/>
      <c r="B141" s="464"/>
      <c r="C141" s="464"/>
      <c r="D141" s="464"/>
      <c r="E141" s="464"/>
      <c r="F141" s="464"/>
      <c r="G141" s="464"/>
      <c r="H141" s="465"/>
    </row>
    <row r="142" spans="1:8" x14ac:dyDescent="0.35">
      <c r="A142" s="95"/>
      <c r="B142" s="97"/>
      <c r="C142" s="97"/>
      <c r="D142" s="97"/>
      <c r="E142" s="118"/>
      <c r="F142" s="118"/>
      <c r="G142" s="118"/>
      <c r="H142" s="190"/>
    </row>
    <row r="143" spans="1:8" x14ac:dyDescent="0.35">
      <c r="A143" s="95"/>
      <c r="B143" s="100" t="s">
        <v>413</v>
      </c>
      <c r="C143" s="97"/>
      <c r="D143" s="483"/>
      <c r="E143" s="483"/>
      <c r="F143" s="483"/>
      <c r="G143" s="483"/>
      <c r="H143" s="484"/>
    </row>
    <row r="144" spans="1:8" x14ac:dyDescent="0.35">
      <c r="A144" s="95"/>
      <c r="B144" s="97"/>
      <c r="C144" s="97"/>
      <c r="D144" s="101"/>
      <c r="E144" s="197"/>
      <c r="F144" s="197"/>
      <c r="G144" s="197"/>
      <c r="H144" s="198"/>
    </row>
    <row r="145" spans="1:8" x14ac:dyDescent="0.35">
      <c r="A145" s="95"/>
      <c r="B145" s="97"/>
      <c r="C145" s="97"/>
      <c r="D145" s="101" t="s">
        <v>302</v>
      </c>
      <c r="E145" s="197" t="s">
        <v>295</v>
      </c>
      <c r="F145" s="197" t="s">
        <v>300</v>
      </c>
      <c r="G145" s="197"/>
      <c r="H145" s="198"/>
    </row>
    <row r="146" spans="1:8" x14ac:dyDescent="0.35">
      <c r="A146" s="95"/>
      <c r="B146" s="199" t="s">
        <v>294</v>
      </c>
      <c r="C146" s="108"/>
      <c r="D146" s="200" t="s">
        <v>303</v>
      </c>
      <c r="E146" s="201" t="s">
        <v>296</v>
      </c>
      <c r="F146" s="201" t="s">
        <v>299</v>
      </c>
      <c r="G146" s="479" t="s">
        <v>304</v>
      </c>
      <c r="H146" s="480"/>
    </row>
    <row r="147" spans="1:8" x14ac:dyDescent="0.35">
      <c r="A147" s="95"/>
      <c r="B147" s="189" t="s">
        <v>493</v>
      </c>
      <c r="C147" s="97" t="s">
        <v>350</v>
      </c>
      <c r="D147" s="97"/>
      <c r="E147" s="118"/>
      <c r="F147" s="97"/>
      <c r="G147" s="118"/>
      <c r="H147" s="190"/>
    </row>
    <row r="148" spans="1:8" x14ac:dyDescent="0.35">
      <c r="A148" s="95"/>
      <c r="B148" s="97"/>
      <c r="C148" s="202" t="str">
        <f>IF(E62="Yes", "Complete Analysis", "N/A - Do Not Complete")</f>
        <v>N/A - Do Not Complete</v>
      </c>
      <c r="D148" s="323"/>
      <c r="E148" s="318"/>
      <c r="F148" s="117" t="e">
        <f>E148/E154</f>
        <v>#DIV/0!</v>
      </c>
      <c r="G148" s="473"/>
      <c r="H148" s="474"/>
    </row>
    <row r="149" spans="1:8" x14ac:dyDescent="0.35">
      <c r="A149" s="95"/>
      <c r="B149" s="97"/>
      <c r="C149" s="97"/>
      <c r="D149" s="323"/>
      <c r="E149" s="318"/>
      <c r="F149" s="117" t="e">
        <f>E149/E154</f>
        <v>#DIV/0!</v>
      </c>
      <c r="G149" s="473"/>
      <c r="H149" s="474"/>
    </row>
    <row r="150" spans="1:8" x14ac:dyDescent="0.35">
      <c r="A150" s="95"/>
      <c r="B150" s="97"/>
      <c r="C150" s="97"/>
      <c r="D150" s="323"/>
      <c r="E150" s="318"/>
      <c r="F150" s="117" t="e">
        <f>E150/E154</f>
        <v>#DIV/0!</v>
      </c>
      <c r="G150" s="473"/>
      <c r="H150" s="474"/>
    </row>
    <row r="151" spans="1:8" x14ac:dyDescent="0.35">
      <c r="A151" s="95"/>
      <c r="B151" s="97"/>
      <c r="C151" s="97"/>
      <c r="D151" s="323"/>
      <c r="E151" s="318"/>
      <c r="F151" s="117" t="e">
        <f>E151/E154</f>
        <v>#DIV/0!</v>
      </c>
      <c r="G151" s="473"/>
      <c r="H151" s="474"/>
    </row>
    <row r="152" spans="1:8" x14ac:dyDescent="0.35">
      <c r="A152" s="95"/>
      <c r="B152" s="97"/>
      <c r="C152" s="97"/>
      <c r="D152" s="323"/>
      <c r="E152" s="318"/>
      <c r="F152" s="117" t="e">
        <f>E152/E154</f>
        <v>#DIV/0!</v>
      </c>
      <c r="G152" s="473"/>
      <c r="H152" s="474"/>
    </row>
    <row r="153" spans="1:8" x14ac:dyDescent="0.35">
      <c r="A153" s="95"/>
      <c r="B153" s="97"/>
      <c r="C153" s="97"/>
      <c r="D153" s="324"/>
      <c r="E153" s="325"/>
      <c r="F153" s="117" t="e">
        <f>E153/E154</f>
        <v>#DIV/0!</v>
      </c>
      <c r="G153" s="477"/>
      <c r="H153" s="478"/>
    </row>
    <row r="154" spans="1:8" x14ac:dyDescent="0.35">
      <c r="A154" s="95"/>
      <c r="B154" s="97"/>
      <c r="C154" s="203"/>
      <c r="D154" s="203" t="s">
        <v>352</v>
      </c>
      <c r="E154" s="204">
        <f>SUM(E148:E153)</f>
        <v>0</v>
      </c>
      <c r="F154" s="118"/>
      <c r="G154" s="205" t="s">
        <v>305</v>
      </c>
      <c r="H154" s="326"/>
    </row>
    <row r="155" spans="1:8" x14ac:dyDescent="0.35">
      <c r="A155" s="95"/>
      <c r="B155" s="97"/>
      <c r="C155" s="97"/>
      <c r="D155" s="97"/>
      <c r="E155" s="118"/>
      <c r="F155" s="118"/>
      <c r="G155" s="118"/>
      <c r="H155" s="190"/>
    </row>
    <row r="156" spans="1:8" x14ac:dyDescent="0.35">
      <c r="A156" s="95"/>
      <c r="B156" s="97" t="s">
        <v>493</v>
      </c>
      <c r="C156" s="97" t="s">
        <v>148</v>
      </c>
      <c r="D156" s="97"/>
      <c r="E156" s="118"/>
      <c r="F156" s="118"/>
      <c r="G156" s="118"/>
      <c r="H156" s="190"/>
    </row>
    <row r="157" spans="1:8" x14ac:dyDescent="0.35">
      <c r="A157" s="95"/>
      <c r="B157" s="97"/>
      <c r="C157" s="202" t="str">
        <f>IF(F62="Yes", "Complete Analysis", "N/A - Do Not Complete")</f>
        <v>N/A - Do Not Complete</v>
      </c>
      <c r="D157" s="323"/>
      <c r="E157" s="318"/>
      <c r="F157" s="117" t="e">
        <f>E157/E163</f>
        <v>#DIV/0!</v>
      </c>
      <c r="G157" s="473"/>
      <c r="H157" s="474"/>
    </row>
    <row r="158" spans="1:8" x14ac:dyDescent="0.35">
      <c r="A158" s="95"/>
      <c r="B158" s="97"/>
      <c r="C158" s="97"/>
      <c r="D158" s="323"/>
      <c r="E158" s="318"/>
      <c r="F158" s="117" t="e">
        <f>E158/E163</f>
        <v>#DIV/0!</v>
      </c>
      <c r="G158" s="473"/>
      <c r="H158" s="474"/>
    </row>
    <row r="159" spans="1:8" x14ac:dyDescent="0.35">
      <c r="A159" s="95"/>
      <c r="B159" s="97"/>
      <c r="C159" s="97"/>
      <c r="D159" s="323"/>
      <c r="E159" s="318"/>
      <c r="F159" s="117" t="e">
        <f>E159/E163</f>
        <v>#DIV/0!</v>
      </c>
      <c r="G159" s="473"/>
      <c r="H159" s="474"/>
    </row>
    <row r="160" spans="1:8" x14ac:dyDescent="0.35">
      <c r="A160" s="95"/>
      <c r="B160" s="97"/>
      <c r="C160" s="97"/>
      <c r="D160" s="323"/>
      <c r="E160" s="318"/>
      <c r="F160" s="117" t="e">
        <f>E160/E163</f>
        <v>#DIV/0!</v>
      </c>
      <c r="G160" s="473"/>
      <c r="H160" s="474"/>
    </row>
    <row r="161" spans="1:10" x14ac:dyDescent="0.35">
      <c r="A161" s="95"/>
      <c r="B161" s="97"/>
      <c r="C161" s="97"/>
      <c r="D161" s="323"/>
      <c r="E161" s="318"/>
      <c r="F161" s="117" t="e">
        <f>E161/E163</f>
        <v>#DIV/0!</v>
      </c>
      <c r="G161" s="473"/>
      <c r="H161" s="474"/>
    </row>
    <row r="162" spans="1:10" x14ac:dyDescent="0.35">
      <c r="A162" s="95"/>
      <c r="B162" s="97"/>
      <c r="C162" s="97"/>
      <c r="D162" s="324"/>
      <c r="E162" s="325"/>
      <c r="F162" s="117" t="e">
        <f>E162/E163</f>
        <v>#DIV/0!</v>
      </c>
      <c r="G162" s="477"/>
      <c r="H162" s="478"/>
    </row>
    <row r="163" spans="1:10" x14ac:dyDescent="0.35">
      <c r="A163" s="95"/>
      <c r="B163" s="97"/>
      <c r="C163" s="97"/>
      <c r="D163" s="203" t="s">
        <v>306</v>
      </c>
      <c r="E163" s="204">
        <f>SUM(E157:E162)</f>
        <v>0</v>
      </c>
      <c r="F163" s="118"/>
      <c r="G163" s="205" t="s">
        <v>305</v>
      </c>
      <c r="H163" s="329"/>
    </row>
    <row r="164" spans="1:10" x14ac:dyDescent="0.35">
      <c r="A164" s="95"/>
      <c r="B164" s="97"/>
      <c r="C164" s="97"/>
      <c r="D164" s="203"/>
      <c r="E164" s="177"/>
      <c r="F164" s="118"/>
      <c r="G164" s="205"/>
      <c r="H164" s="206"/>
    </row>
    <row r="165" spans="1:10" x14ac:dyDescent="0.35">
      <c r="A165" s="138"/>
      <c r="B165" s="97" t="s">
        <v>493</v>
      </c>
      <c r="C165" s="97" t="s">
        <v>494</v>
      </c>
      <c r="D165" s="97"/>
      <c r="E165" s="118"/>
      <c r="F165" s="118"/>
      <c r="G165" s="118"/>
      <c r="H165" s="190"/>
      <c r="J165" s="176"/>
    </row>
    <row r="166" spans="1:10" x14ac:dyDescent="0.35">
      <c r="A166" s="138"/>
      <c r="B166" s="97"/>
      <c r="C166" s="202" t="str">
        <f>IF(G62="Yes", "Complete Analysis", "N/A - Do Not Complete")</f>
        <v>N/A - Do Not Complete</v>
      </c>
      <c r="D166" s="323" t="s">
        <v>687</v>
      </c>
      <c r="E166" s="317">
        <v>0</v>
      </c>
      <c r="F166" s="117" t="e">
        <f>E166/$E$170</f>
        <v>#DIV/0!</v>
      </c>
      <c r="G166" s="473" t="s">
        <v>14</v>
      </c>
      <c r="H166" s="474"/>
      <c r="J166" s="176"/>
    </row>
    <row r="167" spans="1:10" x14ac:dyDescent="0.35">
      <c r="A167" s="138"/>
      <c r="B167" s="97"/>
      <c r="C167" s="97"/>
      <c r="D167" s="323"/>
      <c r="E167" s="317"/>
      <c r="F167" s="117" t="e">
        <f>E167/$E$170</f>
        <v>#DIV/0!</v>
      </c>
      <c r="G167" s="473"/>
      <c r="H167" s="474"/>
      <c r="J167" s="176"/>
    </row>
    <row r="168" spans="1:10" x14ac:dyDescent="0.35">
      <c r="A168" s="138"/>
      <c r="B168" s="97"/>
      <c r="C168" s="97"/>
      <c r="D168" s="327"/>
      <c r="E168" s="328"/>
      <c r="F168" s="117" t="e">
        <f>E168/$E$170</f>
        <v>#DIV/0!</v>
      </c>
      <c r="G168" s="473"/>
      <c r="H168" s="474"/>
    </row>
    <row r="169" spans="1:10" x14ac:dyDescent="0.35">
      <c r="A169" s="138"/>
      <c r="B169" s="97"/>
      <c r="C169" s="97"/>
      <c r="D169" s="324"/>
      <c r="E169" s="328"/>
      <c r="F169" s="117" t="e">
        <f>E169/$E$170</f>
        <v>#DIV/0!</v>
      </c>
      <c r="G169" s="477"/>
      <c r="H169" s="478"/>
    </row>
    <row r="170" spans="1:10" x14ac:dyDescent="0.35">
      <c r="A170" s="138"/>
      <c r="B170" s="97"/>
      <c r="C170" s="97"/>
      <c r="D170" s="203" t="s">
        <v>307</v>
      </c>
      <c r="E170" s="207">
        <f>SUM(E166:E169)</f>
        <v>0</v>
      </c>
      <c r="F170" s="118"/>
      <c r="G170" s="205" t="s">
        <v>305</v>
      </c>
      <c r="H170" s="329"/>
    </row>
    <row r="171" spans="1:10" x14ac:dyDescent="0.35">
      <c r="A171" s="138"/>
      <c r="B171" s="97"/>
      <c r="C171" s="97"/>
      <c r="D171" s="97"/>
      <c r="E171" s="118"/>
      <c r="F171" s="118"/>
      <c r="G171" s="118"/>
      <c r="H171" s="190"/>
    </row>
    <row r="172" spans="1:10" x14ac:dyDescent="0.35">
      <c r="A172" s="138"/>
      <c r="B172" s="97" t="s">
        <v>493</v>
      </c>
      <c r="C172" s="97" t="s">
        <v>515</v>
      </c>
      <c r="D172" s="97"/>
      <c r="E172" s="118"/>
      <c r="F172" s="118"/>
      <c r="G172" s="118"/>
      <c r="H172" s="190"/>
      <c r="J172" s="176"/>
    </row>
    <row r="173" spans="1:10" x14ac:dyDescent="0.35">
      <c r="A173" s="138"/>
      <c r="B173" s="97"/>
      <c r="C173" s="202" t="e">
        <f>IF(G83="Yes", "Complete Analysis", "N/A - Do Not Complete")</f>
        <v>#DIV/0!</v>
      </c>
      <c r="D173" s="323"/>
      <c r="E173" s="317"/>
      <c r="F173" s="117" t="e">
        <f>E173/$E$177</f>
        <v>#DIV/0!</v>
      </c>
      <c r="G173" s="473"/>
      <c r="H173" s="474"/>
      <c r="J173" s="176"/>
    </row>
    <row r="174" spans="1:10" x14ac:dyDescent="0.35">
      <c r="A174" s="138"/>
      <c r="B174" s="97"/>
      <c r="C174" s="97"/>
      <c r="D174" s="323"/>
      <c r="E174" s="317"/>
      <c r="F174" s="117" t="e">
        <f>E174/$E$177</f>
        <v>#DIV/0!</v>
      </c>
      <c r="G174" s="473"/>
      <c r="H174" s="474"/>
      <c r="J174" s="176"/>
    </row>
    <row r="175" spans="1:10" x14ac:dyDescent="0.35">
      <c r="A175" s="138"/>
      <c r="B175" s="97"/>
      <c r="C175" s="97"/>
      <c r="D175" s="327"/>
      <c r="E175" s="328"/>
      <c r="F175" s="117" t="e">
        <f>E175/$E$177</f>
        <v>#DIV/0!</v>
      </c>
      <c r="G175" s="473"/>
      <c r="H175" s="474"/>
      <c r="J175" s="176"/>
    </row>
    <row r="176" spans="1:10" x14ac:dyDescent="0.35">
      <c r="A176" s="138"/>
      <c r="B176" s="97"/>
      <c r="C176" s="97"/>
      <c r="D176" s="324"/>
      <c r="E176" s="328"/>
      <c r="F176" s="117" t="e">
        <f>E176/$E$177</f>
        <v>#DIV/0!</v>
      </c>
      <c r="G176" s="477"/>
      <c r="H176" s="478"/>
      <c r="J176" s="176"/>
    </row>
    <row r="177" spans="1:10" x14ac:dyDescent="0.35">
      <c r="A177" s="138"/>
      <c r="B177" s="97"/>
      <c r="C177" s="97"/>
      <c r="D177" s="203" t="s">
        <v>307</v>
      </c>
      <c r="E177" s="207">
        <f>SUM(E173:E176)</f>
        <v>0</v>
      </c>
      <c r="F177" s="118"/>
      <c r="G177" s="205" t="s">
        <v>305</v>
      </c>
      <c r="H177" s="329"/>
      <c r="J177" s="176"/>
    </row>
    <row r="178" spans="1:10" x14ac:dyDescent="0.35">
      <c r="A178" s="138"/>
      <c r="B178" s="97"/>
      <c r="C178" s="97"/>
      <c r="D178" s="97"/>
      <c r="E178" s="118"/>
      <c r="F178" s="118"/>
      <c r="G178" s="118"/>
      <c r="H178" s="190"/>
      <c r="J178" s="176"/>
    </row>
    <row r="179" spans="1:10" x14ac:dyDescent="0.35">
      <c r="A179" s="138"/>
      <c r="B179" s="97" t="s">
        <v>493</v>
      </c>
      <c r="C179" s="97" t="s">
        <v>516</v>
      </c>
      <c r="D179" s="97"/>
      <c r="E179" s="118"/>
      <c r="F179" s="118"/>
      <c r="G179" s="118"/>
      <c r="H179" s="190"/>
      <c r="J179" s="176"/>
    </row>
    <row r="180" spans="1:10" x14ac:dyDescent="0.35">
      <c r="A180" s="138"/>
      <c r="B180" s="97"/>
      <c r="C180" s="202" t="e">
        <f>IF(G104="Yes", "Complete Analysis", "N/A - Do Not Complete")</f>
        <v>#DIV/0!</v>
      </c>
      <c r="D180" s="323"/>
      <c r="E180" s="317"/>
      <c r="F180" s="117" t="e">
        <f>E180/$E$184</f>
        <v>#DIV/0!</v>
      </c>
      <c r="G180" s="473"/>
      <c r="H180" s="474"/>
      <c r="J180" s="176"/>
    </row>
    <row r="181" spans="1:10" x14ac:dyDescent="0.35">
      <c r="A181" s="138"/>
      <c r="B181" s="97"/>
      <c r="C181" s="97"/>
      <c r="D181" s="323"/>
      <c r="E181" s="317"/>
      <c r="F181" s="117" t="e">
        <f>E181/$E$184</f>
        <v>#DIV/0!</v>
      </c>
      <c r="G181" s="473"/>
      <c r="H181" s="474"/>
      <c r="J181" s="176"/>
    </row>
    <row r="182" spans="1:10" x14ac:dyDescent="0.35">
      <c r="A182" s="138"/>
      <c r="B182" s="97"/>
      <c r="C182" s="97"/>
      <c r="D182" s="323"/>
      <c r="E182" s="317"/>
      <c r="F182" s="117" t="e">
        <f>E182/$E$184</f>
        <v>#DIV/0!</v>
      </c>
      <c r="G182" s="473"/>
      <c r="H182" s="474"/>
      <c r="J182" s="176"/>
    </row>
    <row r="183" spans="1:10" x14ac:dyDescent="0.35">
      <c r="A183" s="138"/>
      <c r="B183" s="97"/>
      <c r="C183" s="97"/>
      <c r="D183" s="324"/>
      <c r="E183" s="328"/>
      <c r="F183" s="117" t="e">
        <f>E183/$E$184</f>
        <v>#DIV/0!</v>
      </c>
      <c r="G183" s="477"/>
      <c r="H183" s="478"/>
      <c r="J183" s="176"/>
    </row>
    <row r="184" spans="1:10" x14ac:dyDescent="0.35">
      <c r="A184" s="138"/>
      <c r="B184" s="97"/>
      <c r="C184" s="97"/>
      <c r="D184" s="203" t="s">
        <v>307</v>
      </c>
      <c r="E184" s="207">
        <f>SUM(E180:E183)</f>
        <v>0</v>
      </c>
      <c r="F184" s="118"/>
      <c r="G184" s="205" t="s">
        <v>305</v>
      </c>
      <c r="H184" s="329"/>
      <c r="J184" s="176"/>
    </row>
    <row r="185" spans="1:10" x14ac:dyDescent="0.35">
      <c r="A185" s="138"/>
      <c r="B185" s="97"/>
      <c r="C185" s="97"/>
      <c r="D185" s="97"/>
      <c r="E185" s="118"/>
      <c r="F185" s="118"/>
      <c r="G185" s="118"/>
      <c r="H185" s="190"/>
      <c r="J185" s="176"/>
    </row>
    <row r="186" spans="1:10" x14ac:dyDescent="0.35">
      <c r="A186" s="138"/>
      <c r="B186" s="97" t="s">
        <v>493</v>
      </c>
      <c r="C186" s="97" t="s">
        <v>517</v>
      </c>
      <c r="D186" s="97"/>
      <c r="E186" s="118"/>
      <c r="F186" s="118"/>
      <c r="G186" s="118"/>
      <c r="H186" s="190"/>
      <c r="J186" s="176"/>
    </row>
    <row r="187" spans="1:10" x14ac:dyDescent="0.35">
      <c r="A187" s="138"/>
      <c r="B187" s="97"/>
      <c r="C187" s="202" t="e">
        <f>IF(G125="Yes", "Complete Analysis", "N/A - Do Not Complete")</f>
        <v>#DIV/0!</v>
      </c>
      <c r="D187" s="323"/>
      <c r="E187" s="317"/>
      <c r="F187" s="117" t="e">
        <f>E187/$E$192</f>
        <v>#DIV/0!</v>
      </c>
      <c r="G187" s="473"/>
      <c r="H187" s="474"/>
      <c r="J187" s="176"/>
    </row>
    <row r="188" spans="1:10" x14ac:dyDescent="0.35">
      <c r="A188" s="138"/>
      <c r="B188" s="97"/>
      <c r="C188" s="97"/>
      <c r="D188" s="323"/>
      <c r="E188" s="317"/>
      <c r="F188" s="117" t="e">
        <f>E188/$E$192</f>
        <v>#DIV/0!</v>
      </c>
      <c r="G188" s="473"/>
      <c r="H188" s="474"/>
    </row>
    <row r="189" spans="1:10" x14ac:dyDescent="0.35">
      <c r="A189" s="138"/>
      <c r="B189" s="97"/>
      <c r="C189" s="97"/>
      <c r="D189" s="323"/>
      <c r="E189" s="317"/>
      <c r="F189" s="117" t="e">
        <f>E189/$E$192</f>
        <v>#DIV/0!</v>
      </c>
      <c r="G189" s="473"/>
      <c r="H189" s="474"/>
    </row>
    <row r="190" spans="1:10" x14ac:dyDescent="0.35">
      <c r="A190" s="138"/>
      <c r="B190" s="97"/>
      <c r="C190" s="97"/>
      <c r="D190" s="327"/>
      <c r="E190" s="328"/>
      <c r="F190" s="117" t="e">
        <f>E190/$E$192</f>
        <v>#DIV/0!</v>
      </c>
      <c r="G190" s="473"/>
      <c r="H190" s="474"/>
    </row>
    <row r="191" spans="1:10" x14ac:dyDescent="0.35">
      <c r="A191" s="138"/>
      <c r="B191" s="97"/>
      <c r="C191" s="97"/>
      <c r="D191" s="324"/>
      <c r="E191" s="328"/>
      <c r="F191" s="117" t="e">
        <f>E191/$E$192</f>
        <v>#DIV/0!</v>
      </c>
      <c r="G191" s="477"/>
      <c r="H191" s="478"/>
    </row>
    <row r="192" spans="1:10" x14ac:dyDescent="0.35">
      <c r="A192" s="138"/>
      <c r="B192" s="97"/>
      <c r="C192" s="97"/>
      <c r="D192" s="203" t="s">
        <v>307</v>
      </c>
      <c r="E192" s="207">
        <f>SUM(E187:E191)</f>
        <v>0</v>
      </c>
      <c r="F192" s="118"/>
      <c r="G192" s="205" t="s">
        <v>305</v>
      </c>
      <c r="H192" s="329"/>
    </row>
    <row r="193" spans="1:9" x14ac:dyDescent="0.35">
      <c r="A193" s="138"/>
      <c r="B193" s="97"/>
      <c r="C193" s="97"/>
      <c r="D193" s="97"/>
      <c r="E193" s="118"/>
      <c r="F193" s="118"/>
      <c r="G193" s="118"/>
      <c r="H193" s="190"/>
    </row>
    <row r="194" spans="1:9" x14ac:dyDescent="0.35">
      <c r="A194" s="138"/>
      <c r="B194" s="97" t="s">
        <v>493</v>
      </c>
      <c r="C194" s="97" t="s">
        <v>495</v>
      </c>
      <c r="D194" s="97"/>
      <c r="E194" s="118"/>
      <c r="F194" s="118"/>
      <c r="G194" s="118"/>
      <c r="H194" s="190"/>
    </row>
    <row r="195" spans="1:9" x14ac:dyDescent="0.35">
      <c r="A195" s="138"/>
      <c r="B195" s="97"/>
      <c r="C195" s="202" t="str">
        <f>IF(H62="Yes", "Complete Analysis", "N/A - Do Not Complete")</f>
        <v>N/A - Do Not Complete</v>
      </c>
      <c r="D195" s="330"/>
      <c r="E195" s="317"/>
      <c r="F195" s="117" t="e">
        <f>E195/E197</f>
        <v>#DIV/0!</v>
      </c>
      <c r="G195" s="473"/>
      <c r="H195" s="474"/>
    </row>
    <row r="196" spans="1:9" x14ac:dyDescent="0.35">
      <c r="A196" s="138"/>
      <c r="B196" s="97"/>
      <c r="C196" s="202"/>
      <c r="D196" s="324"/>
      <c r="E196" s="328"/>
      <c r="F196" s="117" t="e">
        <f>E196/E197</f>
        <v>#DIV/0!</v>
      </c>
      <c r="G196" s="477"/>
      <c r="H196" s="478"/>
    </row>
    <row r="197" spans="1:9" x14ac:dyDescent="0.35">
      <c r="A197" s="138"/>
      <c r="B197" s="97"/>
      <c r="C197" s="202"/>
      <c r="D197" s="203" t="s">
        <v>308</v>
      </c>
      <c r="E197" s="207">
        <f>SUM(E195:E196)</f>
        <v>0</v>
      </c>
      <c r="F197" s="117"/>
      <c r="G197" s="205" t="s">
        <v>305</v>
      </c>
      <c r="H197" s="331"/>
    </row>
    <row r="198" spans="1:9" ht="15" thickBot="1" x14ac:dyDescent="0.4">
      <c r="A198" s="154"/>
      <c r="B198" s="122"/>
      <c r="C198" s="208"/>
      <c r="D198" s="209"/>
      <c r="E198" s="209"/>
      <c r="F198" s="210"/>
      <c r="G198" s="123"/>
      <c r="H198" s="211"/>
    </row>
    <row r="199" spans="1:9" ht="15" thickBot="1" x14ac:dyDescent="0.4">
      <c r="A199" s="97"/>
      <c r="B199" s="97"/>
      <c r="C199" s="202"/>
      <c r="D199" s="97"/>
      <c r="E199" s="177"/>
      <c r="F199" s="118"/>
      <c r="G199" s="118"/>
      <c r="H199" s="118"/>
      <c r="I199" s="97"/>
    </row>
    <row r="200" spans="1:9" ht="16" thickBot="1" x14ac:dyDescent="0.4">
      <c r="A200" s="436" t="s">
        <v>385</v>
      </c>
      <c r="B200" s="437"/>
      <c r="C200" s="437"/>
      <c r="D200" s="437"/>
      <c r="E200" s="437"/>
      <c r="F200" s="437"/>
      <c r="G200" s="437"/>
      <c r="H200" s="438"/>
    </row>
    <row r="201" spans="1:9" x14ac:dyDescent="0.35">
      <c r="A201" s="95" t="s">
        <v>134</v>
      </c>
      <c r="B201" s="462" t="s">
        <v>335</v>
      </c>
      <c r="C201" s="462"/>
      <c r="D201" s="462"/>
      <c r="E201" s="462"/>
      <c r="F201" s="462"/>
      <c r="G201" s="462"/>
      <c r="H201" s="463"/>
    </row>
    <row r="202" spans="1:9" x14ac:dyDescent="0.35">
      <c r="A202" s="95"/>
      <c r="B202" s="464"/>
      <c r="C202" s="464"/>
      <c r="D202" s="464"/>
      <c r="E202" s="464"/>
      <c r="F202" s="464"/>
      <c r="G202" s="464"/>
      <c r="H202" s="465"/>
    </row>
    <row r="203" spans="1:9" x14ac:dyDescent="0.35">
      <c r="A203" s="138"/>
      <c r="B203" s="97"/>
      <c r="C203" s="97"/>
      <c r="D203" s="97"/>
      <c r="E203" s="97"/>
      <c r="F203" s="97"/>
      <c r="G203" s="97"/>
      <c r="H203" s="98"/>
    </row>
    <row r="204" spans="1:9" x14ac:dyDescent="0.35">
      <c r="A204" s="95"/>
      <c r="B204" s="100" t="s">
        <v>413</v>
      </c>
      <c r="C204" s="97"/>
      <c r="D204" s="450"/>
      <c r="E204" s="450"/>
      <c r="F204" s="450"/>
      <c r="G204" s="450"/>
      <c r="H204" s="451"/>
    </row>
    <row r="205" spans="1:9" x14ac:dyDescent="0.35">
      <c r="A205" s="95"/>
      <c r="B205" s="97"/>
      <c r="C205" s="169"/>
      <c r="D205" s="169"/>
      <c r="E205" s="169"/>
      <c r="F205" s="169"/>
      <c r="G205" s="169"/>
      <c r="H205" s="170"/>
    </row>
    <row r="206" spans="1:9" x14ac:dyDescent="0.35">
      <c r="A206" s="138"/>
      <c r="B206" s="97"/>
      <c r="C206" s="97"/>
      <c r="D206" s="97"/>
      <c r="E206" s="466" t="s">
        <v>290</v>
      </c>
      <c r="F206" s="466"/>
      <c r="G206" s="466"/>
      <c r="H206" s="467"/>
    </row>
    <row r="207" spans="1:9" x14ac:dyDescent="0.35">
      <c r="A207" s="138"/>
      <c r="B207" s="97"/>
      <c r="C207" s="97"/>
      <c r="D207" s="97"/>
      <c r="E207" s="103" t="s">
        <v>138</v>
      </c>
      <c r="F207" s="103" t="s">
        <v>138</v>
      </c>
      <c r="G207" s="103" t="s">
        <v>138</v>
      </c>
      <c r="H207" s="171" t="s">
        <v>138</v>
      </c>
    </row>
    <row r="208" spans="1:9" x14ac:dyDescent="0.35">
      <c r="A208" s="138"/>
      <c r="B208" s="106" t="s">
        <v>194</v>
      </c>
      <c r="C208" s="107"/>
      <c r="D208" s="108"/>
      <c r="E208" s="107" t="s">
        <v>350</v>
      </c>
      <c r="F208" s="107" t="s">
        <v>148</v>
      </c>
      <c r="G208" s="107" t="s">
        <v>285</v>
      </c>
      <c r="H208" s="172" t="s">
        <v>286</v>
      </c>
    </row>
    <row r="209" spans="1:10" ht="22.15" customHeight="1" x14ac:dyDescent="0.35">
      <c r="A209" s="138"/>
      <c r="B209" s="113" t="s">
        <v>287</v>
      </c>
      <c r="C209" s="103"/>
      <c r="D209" s="103"/>
      <c r="E209" s="103"/>
      <c r="F209" s="103"/>
      <c r="G209" s="103"/>
      <c r="H209" s="171"/>
    </row>
    <row r="210" spans="1:10" x14ac:dyDescent="0.35">
      <c r="A210" s="138"/>
      <c r="B210" s="482" t="s">
        <v>685</v>
      </c>
      <c r="C210" s="482"/>
      <c r="D210" s="482"/>
      <c r="E210" s="332"/>
      <c r="F210" s="332"/>
      <c r="G210" s="333">
        <v>0</v>
      </c>
      <c r="H210" s="334"/>
    </row>
    <row r="211" spans="1:10" x14ac:dyDescent="0.35">
      <c r="A211" s="138"/>
      <c r="B211" s="449" t="s">
        <v>688</v>
      </c>
      <c r="C211" s="449"/>
      <c r="D211" s="449"/>
      <c r="E211" s="335"/>
      <c r="F211" s="335"/>
      <c r="G211" s="333">
        <v>0</v>
      </c>
      <c r="H211" s="334"/>
    </row>
    <row r="212" spans="1:10" x14ac:dyDescent="0.35">
      <c r="A212" s="138"/>
      <c r="B212" s="449"/>
      <c r="C212" s="449"/>
      <c r="D212" s="449"/>
      <c r="E212" s="335"/>
      <c r="F212" s="335"/>
      <c r="G212" s="333"/>
      <c r="H212" s="334"/>
    </row>
    <row r="213" spans="1:10" x14ac:dyDescent="0.35">
      <c r="A213" s="138"/>
      <c r="B213" s="481"/>
      <c r="C213" s="481"/>
      <c r="D213" s="481"/>
      <c r="E213" s="335"/>
      <c r="F213" s="335"/>
      <c r="G213" s="333"/>
      <c r="H213" s="334"/>
    </row>
    <row r="214" spans="1:10" x14ac:dyDescent="0.35">
      <c r="A214" s="138"/>
      <c r="B214" s="449"/>
      <c r="C214" s="449"/>
      <c r="D214" s="449"/>
      <c r="E214" s="335"/>
      <c r="F214" s="335"/>
      <c r="G214" s="335"/>
      <c r="H214" s="336"/>
    </row>
    <row r="215" spans="1:10" ht="22.15" customHeight="1" x14ac:dyDescent="0.35">
      <c r="A215" s="138"/>
      <c r="B215" s="113" t="s">
        <v>288</v>
      </c>
      <c r="C215" s="146"/>
      <c r="D215" s="177"/>
      <c r="E215" s="177"/>
      <c r="F215" s="177"/>
      <c r="G215" s="178"/>
      <c r="H215" s="179"/>
    </row>
    <row r="216" spans="1:10" x14ac:dyDescent="0.35">
      <c r="A216" s="138"/>
      <c r="B216" s="449" t="s">
        <v>685</v>
      </c>
      <c r="C216" s="449"/>
      <c r="D216" s="449"/>
      <c r="E216" s="335"/>
      <c r="F216" s="335"/>
      <c r="G216" s="335">
        <v>0</v>
      </c>
      <c r="H216" s="336"/>
    </row>
    <row r="217" spans="1:10" x14ac:dyDescent="0.35">
      <c r="A217" s="138"/>
      <c r="B217" s="457" t="s">
        <v>688</v>
      </c>
      <c r="C217" s="472"/>
      <c r="D217" s="458"/>
      <c r="E217" s="335"/>
      <c r="F217" s="335"/>
      <c r="G217" s="335">
        <v>0</v>
      </c>
      <c r="H217" s="336"/>
    </row>
    <row r="218" spans="1:10" x14ac:dyDescent="0.35">
      <c r="A218" s="138"/>
      <c r="B218" s="457"/>
      <c r="C218" s="472"/>
      <c r="D218" s="458"/>
      <c r="E218" s="335"/>
      <c r="F218" s="335"/>
      <c r="G218" s="335"/>
      <c r="H218" s="336"/>
    </row>
    <row r="219" spans="1:10" x14ac:dyDescent="0.35">
      <c r="A219" s="138"/>
      <c r="B219" s="457"/>
      <c r="C219" s="472"/>
      <c r="D219" s="458"/>
      <c r="E219" s="335"/>
      <c r="F219" s="335"/>
      <c r="G219" s="335"/>
      <c r="H219" s="336"/>
    </row>
    <row r="220" spans="1:10" x14ac:dyDescent="0.35">
      <c r="A220" s="138"/>
      <c r="B220" s="452"/>
      <c r="C220" s="453"/>
      <c r="D220" s="454"/>
      <c r="E220" s="335"/>
      <c r="F220" s="335"/>
      <c r="G220" s="335"/>
      <c r="H220" s="336"/>
    </row>
    <row r="221" spans="1:10" x14ac:dyDescent="0.35">
      <c r="A221" s="138"/>
      <c r="B221" s="449"/>
      <c r="C221" s="449"/>
      <c r="D221" s="449"/>
      <c r="E221" s="335"/>
      <c r="F221" s="335"/>
      <c r="G221" s="335"/>
      <c r="H221" s="336"/>
    </row>
    <row r="222" spans="1:10" x14ac:dyDescent="0.35">
      <c r="A222" s="138"/>
      <c r="B222" s="152"/>
      <c r="C222" s="152"/>
      <c r="D222" s="152"/>
      <c r="E222" s="153"/>
      <c r="F222" s="153"/>
      <c r="G222" s="153"/>
      <c r="H222" s="212"/>
    </row>
    <row r="223" spans="1:10" x14ac:dyDescent="0.35">
      <c r="A223" s="95" t="s">
        <v>135</v>
      </c>
      <c r="B223" s="151" t="s">
        <v>336</v>
      </c>
      <c r="C223" s="152"/>
      <c r="D223" s="152"/>
      <c r="E223" s="153"/>
      <c r="F223" s="153"/>
      <c r="G223" s="153"/>
      <c r="H223" s="212"/>
      <c r="J223" s="213"/>
    </row>
    <row r="224" spans="1:10" x14ac:dyDescent="0.35">
      <c r="A224" s="138"/>
      <c r="B224" s="447"/>
      <c r="C224" s="447"/>
      <c r="D224" s="447"/>
      <c r="E224" s="447"/>
      <c r="F224" s="447"/>
      <c r="G224" s="447"/>
      <c r="H224" s="448"/>
      <c r="J224" s="176"/>
    </row>
    <row r="225" spans="1:10" x14ac:dyDescent="0.35">
      <c r="A225" s="138"/>
      <c r="B225" s="447"/>
      <c r="C225" s="447"/>
      <c r="D225" s="447"/>
      <c r="E225" s="447"/>
      <c r="F225" s="447"/>
      <c r="G225" s="447"/>
      <c r="H225" s="448"/>
      <c r="J225" s="176"/>
    </row>
    <row r="226" spans="1:10" ht="15" thickBot="1" x14ac:dyDescent="0.4">
      <c r="A226" s="154"/>
      <c r="B226" s="214"/>
      <c r="C226" s="215"/>
      <c r="D226" s="215"/>
      <c r="E226" s="215"/>
      <c r="F226" s="215"/>
      <c r="G226" s="215"/>
      <c r="H226" s="216"/>
    </row>
    <row r="227" spans="1:10" x14ac:dyDescent="0.35">
      <c r="A227" s="97"/>
      <c r="B227" s="175"/>
      <c r="C227" s="153"/>
      <c r="D227" s="153"/>
      <c r="E227" s="153"/>
      <c r="F227" s="153"/>
      <c r="G227" s="153"/>
      <c r="H227" s="147"/>
    </row>
    <row r="228" spans="1:10" x14ac:dyDescent="0.35">
      <c r="H228" s="137"/>
    </row>
  </sheetData>
  <sheetProtection algorithmName="SHA-512" hashValue="CFuj7Gu8aosj6UweyLm1o9CZFdhKLULdLD4gfya2n/JgyJEaD8NIBSoBgjm0Y/N3teaTtcQQDg9ri9TVpJetfQ==" saltValue="ula3H4yodwIQV/sYsxheYA==" spinCount="100000" sheet="1" objects="1" scenarios="1" insertRows="0"/>
  <mergeCells count="110">
    <mergeCell ref="G191:H191"/>
    <mergeCell ref="G190:H19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 ref="G187:H187"/>
    <mergeCell ref="G188:H188"/>
    <mergeCell ref="G158:H158"/>
    <mergeCell ref="G167:H167"/>
    <mergeCell ref="G162:H162"/>
    <mergeCell ref="B74:C74"/>
    <mergeCell ref="G166:H166"/>
    <mergeCell ref="B137:H141"/>
    <mergeCell ref="D143:H143"/>
    <mergeCell ref="B78:C78"/>
    <mergeCell ref="B87:C87"/>
    <mergeCell ref="B92:C92"/>
    <mergeCell ref="B120:C120"/>
    <mergeCell ref="B109:C109"/>
    <mergeCell ref="B110:C110"/>
    <mergeCell ref="B111:C111"/>
    <mergeCell ref="B112:C112"/>
    <mergeCell ref="B116:C116"/>
    <mergeCell ref="B96:C96"/>
    <mergeCell ref="B97:C97"/>
    <mergeCell ref="B98:C98"/>
    <mergeCell ref="G150:H150"/>
    <mergeCell ref="G169:H169"/>
    <mergeCell ref="G168:H168"/>
    <mergeCell ref="G176:H176"/>
    <mergeCell ref="G175:H175"/>
    <mergeCell ref="G183:H183"/>
    <mergeCell ref="B224:H225"/>
    <mergeCell ref="G173:H173"/>
    <mergeCell ref="G174:H174"/>
    <mergeCell ref="G180:H180"/>
    <mergeCell ref="G181:H181"/>
    <mergeCell ref="B216:D216"/>
    <mergeCell ref="B212:D212"/>
    <mergeCell ref="B213:D213"/>
    <mergeCell ref="B214:D214"/>
    <mergeCell ref="A200:H200"/>
    <mergeCell ref="B201:H202"/>
    <mergeCell ref="D204:H204"/>
    <mergeCell ref="E206:H206"/>
    <mergeCell ref="B210:D210"/>
    <mergeCell ref="B211:D211"/>
    <mergeCell ref="G195:H195"/>
    <mergeCell ref="G196:H196"/>
    <mergeCell ref="B220:D220"/>
    <mergeCell ref="B219:D219"/>
    <mergeCell ref="G189:H189"/>
    <mergeCell ref="B221:D221"/>
    <mergeCell ref="B218:D218"/>
    <mergeCell ref="B217:D217"/>
    <mergeCell ref="G182:H182"/>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B67:C67"/>
    <mergeCell ref="B68:C68"/>
    <mergeCell ref="B69:C69"/>
    <mergeCell ref="B17:E18"/>
    <mergeCell ref="B56:C56"/>
    <mergeCell ref="B55:C55"/>
    <mergeCell ref="B54:C54"/>
    <mergeCell ref="B53:C53"/>
    <mergeCell ref="B52:C52"/>
    <mergeCell ref="B49:C49"/>
    <mergeCell ref="A28:H28"/>
    <mergeCell ref="B29:H30"/>
    <mergeCell ref="D33:H33"/>
    <mergeCell ref="E37:H37"/>
    <mergeCell ref="D34:H35"/>
    <mergeCell ref="B48:C48"/>
    <mergeCell ref="B47:C47"/>
    <mergeCell ref="B46:C46"/>
    <mergeCell ref="B45:C45"/>
    <mergeCell ref="B51:C51"/>
    <mergeCell ref="B24:G24"/>
    <mergeCell ref="B25:G25"/>
    <mergeCell ref="B43:C43"/>
    <mergeCell ref="B44:C44"/>
  </mergeCells>
  <conditionalFormatting sqref="E43:E49 E60:E63 B147:H154 E211:E214 E51:E58 E216:E221 E81:E84 E73:E79 E102:E105 E94:E100 E123:E126 E115:E121">
    <cfRule type="expression" dxfId="379" priority="33">
      <formula>$F$11="no"</formula>
    </cfRule>
  </conditionalFormatting>
  <conditionalFormatting sqref="F43:F49 F60:F63 B156:H163 F211:F214 F51:F58 F216:F221 F81:F84 F73:F79 F102:F105 F94:F100 F123:F126 F115:F121">
    <cfRule type="expression" dxfId="378" priority="32">
      <formula>$F$13="no"</formula>
    </cfRule>
  </conditionalFormatting>
  <conditionalFormatting sqref="G43:G49 G60:G63 G211:G214 C165:H165 G216:G221 B166:H167 B173:H174 B179:H182 B186:H189 G81:G84 G73:G79 G102:G105 G94:G100 G123:G126 G115:G121 B170:H170 B168:G169 B177:H177 B175:G176 B184:H184 B183:G183 B192:H192 B190:G191 G51:G58">
    <cfRule type="expression" dxfId="377" priority="31">
      <formula>$F$15="no"</formula>
    </cfRule>
  </conditionalFormatting>
  <conditionalFormatting sqref="H43:H49 H60:H63 H214 H51:H58 B194:H197 H216:H221 H81:H84 H73:H79 H102:H105 H94:H100 H123:H126 H115:H121">
    <cfRule type="expression" dxfId="376" priority="30">
      <formula>$F$20="no"</formula>
    </cfRule>
  </conditionalFormatting>
  <conditionalFormatting sqref="E210">
    <cfRule type="expression" dxfId="375" priority="29">
      <formula>$F$11="no"</formula>
    </cfRule>
  </conditionalFormatting>
  <conditionalFormatting sqref="F210">
    <cfRule type="expression" dxfId="374" priority="28">
      <formula>$F$13="no"</formula>
    </cfRule>
  </conditionalFormatting>
  <conditionalFormatting sqref="G210">
    <cfRule type="expression" dxfId="373" priority="27">
      <formula>$F$15="no"</formula>
    </cfRule>
  </conditionalFormatting>
  <conditionalFormatting sqref="H210:H213">
    <cfRule type="expression" dxfId="372" priority="26">
      <formula>$F$20="no"</formula>
    </cfRule>
  </conditionalFormatting>
  <conditionalFormatting sqref="C172:H172">
    <cfRule type="expression" dxfId="371" priority="25">
      <formula>$F$15="no"</formula>
    </cfRule>
  </conditionalFormatting>
  <conditionalFormatting sqref="B165">
    <cfRule type="expression" dxfId="370" priority="22">
      <formula>$F$15="no"</formula>
    </cfRule>
  </conditionalFormatting>
  <conditionalFormatting sqref="B172">
    <cfRule type="expression" dxfId="369" priority="21">
      <formula>$F$15="no"</formula>
    </cfRule>
  </conditionalFormatting>
  <conditionalFormatting sqref="E66:E71">
    <cfRule type="expression" dxfId="368" priority="20">
      <formula>$F$11="no"</formula>
    </cfRule>
  </conditionalFormatting>
  <conditionalFormatting sqref="F66:F71">
    <cfRule type="expression" dxfId="367" priority="19">
      <formula>$F$13="no"</formula>
    </cfRule>
  </conditionalFormatting>
  <conditionalFormatting sqref="G66:G71">
    <cfRule type="expression" dxfId="366" priority="18">
      <formula>$F$15="no"</formula>
    </cfRule>
  </conditionalFormatting>
  <conditionalFormatting sqref="H66:H71">
    <cfRule type="expression" dxfId="365" priority="17">
      <formula>$F$20="no"</formula>
    </cfRule>
  </conditionalFormatting>
  <conditionalFormatting sqref="E87:E92">
    <cfRule type="expression" dxfId="364" priority="16">
      <formula>$F$11="no"</formula>
    </cfRule>
  </conditionalFormatting>
  <conditionalFormatting sqref="F87:F92">
    <cfRule type="expression" dxfId="363" priority="15">
      <formula>$F$13="no"</formula>
    </cfRule>
  </conditionalFormatting>
  <conditionalFormatting sqref="G87:G92">
    <cfRule type="expression" dxfId="362" priority="14">
      <formula>$F$15="no"</formula>
    </cfRule>
  </conditionalFormatting>
  <conditionalFormatting sqref="H87:H92">
    <cfRule type="expression" dxfId="361" priority="13">
      <formula>$F$20="no"</formula>
    </cfRule>
  </conditionalFormatting>
  <conditionalFormatting sqref="E108:E113">
    <cfRule type="expression" dxfId="360" priority="12">
      <formula>$F$11="no"</formula>
    </cfRule>
  </conditionalFormatting>
  <conditionalFormatting sqref="F108:F113">
    <cfRule type="expression" dxfId="359" priority="11">
      <formula>$F$13="no"</formula>
    </cfRule>
  </conditionalFormatting>
  <conditionalFormatting sqref="G108:G113">
    <cfRule type="expression" dxfId="358" priority="10">
      <formula>$F$15="no"</formula>
    </cfRule>
  </conditionalFormatting>
  <conditionalFormatting sqref="H108:H113">
    <cfRule type="expression" dxfId="357" priority="9">
      <formula>$F$20="no"</formula>
    </cfRule>
  </conditionalFormatting>
  <conditionalFormatting sqref="A64:H126 A172:H174 A177:H182 A175:G176 A184:H189 A183:G183 A192:H192 A190:G191">
    <cfRule type="expression" dxfId="356" priority="8">
      <formula>$F$17="no"</formula>
    </cfRule>
  </conditionalFormatting>
  <conditionalFormatting sqref="C165">
    <cfRule type="expression" dxfId="355" priority="6">
      <formula>$F$17="no"</formula>
    </cfRule>
  </conditionalFormatting>
  <conditionalFormatting sqref="A170:H174 A168:G169 A177:H182 A175:G176 A184:H189 A183:G183 A192:H226 A190:G191 A28:H167">
    <cfRule type="expression" dxfId="354" priority="4">
      <formula>AND($F$11="no",$F$13="no",$F$15="no",$F$20="no")</formula>
    </cfRule>
  </conditionalFormatting>
  <conditionalFormatting sqref="C194">
    <cfRule type="expression" dxfId="353" priority="3">
      <formula>$F$17="no"</formula>
    </cfRule>
  </conditionalFormatting>
  <conditionalFormatting sqref="A41">
    <cfRule type="expression" dxfId="352" priority="2">
      <formula>$F$17="no"</formula>
    </cfRule>
  </conditionalFormatting>
  <conditionalFormatting sqref="D51">
    <cfRule type="expression" dxfId="351" priority="1">
      <formula>$F$15="no"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'Yes or No'!$A:$A</xm:f>
          </x14:formula1>
          <xm:sqref>F11 F13 F15 F20 F17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K236"/>
  <sheetViews>
    <sheetView showGridLines="0" zoomScaleNormal="100" workbookViewId="0">
      <selection activeCell="B227" sqref="B227:D227"/>
    </sheetView>
  </sheetViews>
  <sheetFormatPr defaultColWidth="9.26953125" defaultRowHeight="14.5" x14ac:dyDescent="0.35"/>
  <cols>
    <col min="1" max="1" width="3" style="64" customWidth="1"/>
    <col min="2" max="2" width="14.26953125" style="64" customWidth="1"/>
    <col min="3" max="3" width="42.453125" style="64" customWidth="1"/>
    <col min="4" max="7" width="17.26953125" style="64" customWidth="1"/>
    <col min="8" max="8" width="22.54296875" style="64" customWidth="1"/>
    <col min="9" max="9" width="2.54296875" style="64" customWidth="1"/>
    <col min="10" max="16384" width="9.26953125" style="64"/>
  </cols>
  <sheetData>
    <row r="1" spans="1:8" ht="18.75" customHeight="1" x14ac:dyDescent="0.45">
      <c r="A1" s="63" t="str">
        <f>'Cover and Instructions'!A1</f>
        <v>Georgia Families MHPAEA Parity</v>
      </c>
      <c r="H1" s="65" t="s">
        <v>571</v>
      </c>
    </row>
    <row r="2" spans="1:8" ht="26" x14ac:dyDescent="0.6">
      <c r="A2" s="66" t="s">
        <v>16</v>
      </c>
    </row>
    <row r="3" spans="1:8" ht="21" x14ac:dyDescent="0.5">
      <c r="A3" s="68" t="s">
        <v>468</v>
      </c>
    </row>
    <row r="5" spans="1:8" x14ac:dyDescent="0.35">
      <c r="A5" s="70" t="s">
        <v>0</v>
      </c>
      <c r="C5" s="71" t="str">
        <f>'Cover and Instructions'!$D$4</f>
        <v>Amerigroup Community Care</v>
      </c>
      <c r="D5" s="71"/>
      <c r="E5" s="71"/>
      <c r="F5" s="71"/>
      <c r="G5" s="71"/>
    </row>
    <row r="6" spans="1:8" x14ac:dyDescent="0.35">
      <c r="A6" s="70" t="s">
        <v>514</v>
      </c>
      <c r="C6" s="71" t="str">
        <f>'Cover and Instructions'!D5</f>
        <v>Title XIX Foster Care and Adoption Assistance</v>
      </c>
      <c r="D6" s="71"/>
      <c r="E6" s="71"/>
      <c r="F6" s="71"/>
      <c r="G6" s="71"/>
    </row>
    <row r="7" spans="1:8" ht="15" thickBot="1" x14ac:dyDescent="0.4"/>
    <row r="8" spans="1:8" x14ac:dyDescent="0.35">
      <c r="A8" s="73" t="s">
        <v>375</v>
      </c>
      <c r="B8" s="74"/>
      <c r="C8" s="74"/>
      <c r="D8" s="74"/>
      <c r="E8" s="74"/>
      <c r="F8" s="74"/>
      <c r="G8" s="74"/>
      <c r="H8" s="75"/>
    </row>
    <row r="9" spans="1:8" ht="15" customHeight="1" x14ac:dyDescent="0.35">
      <c r="A9" s="76" t="s">
        <v>374</v>
      </c>
      <c r="B9" s="161"/>
      <c r="C9" s="161"/>
      <c r="D9" s="161"/>
      <c r="E9" s="161"/>
      <c r="F9" s="161"/>
      <c r="G9" s="161"/>
      <c r="H9" s="162"/>
    </row>
    <row r="10" spans="1:8" x14ac:dyDescent="0.35">
      <c r="A10" s="79"/>
      <c r="B10" s="80"/>
      <c r="C10" s="80"/>
      <c r="D10" s="80"/>
      <c r="E10" s="80"/>
      <c r="F10" s="80"/>
      <c r="G10" s="80"/>
      <c r="H10" s="81"/>
    </row>
    <row r="11" spans="1:8" x14ac:dyDescent="0.35">
      <c r="A11" s="82" t="s">
        <v>370</v>
      </c>
      <c r="B11" s="83" t="s">
        <v>386</v>
      </c>
      <c r="C11" s="80"/>
      <c r="D11" s="80"/>
      <c r="E11" s="80"/>
      <c r="F11" s="163"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387</v>
      </c>
      <c r="C13" s="80"/>
      <c r="D13" s="80"/>
      <c r="E13" s="80"/>
      <c r="F13" s="163"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388</v>
      </c>
      <c r="C15" s="80"/>
      <c r="D15" s="80"/>
      <c r="E15" s="80"/>
      <c r="F15" s="85" t="s">
        <v>371</v>
      </c>
      <c r="G15" s="86" t="str">
        <f>IF(F15="yes","  Complete Section 1 and Section 2","")</f>
        <v xml:space="preserve">  Complete Section 1 and Section 2</v>
      </c>
      <c r="H15" s="81"/>
    </row>
    <row r="16" spans="1:8" ht="6" customHeight="1" x14ac:dyDescent="0.35">
      <c r="A16" s="82"/>
      <c r="B16" s="83"/>
      <c r="C16" s="80"/>
      <c r="D16" s="80"/>
      <c r="E16" s="80"/>
      <c r="F16" s="80"/>
      <c r="G16" s="86"/>
      <c r="H16" s="81"/>
    </row>
    <row r="17" spans="1:10" x14ac:dyDescent="0.35">
      <c r="A17" s="82" t="s">
        <v>379</v>
      </c>
      <c r="B17" s="459" t="s">
        <v>500</v>
      </c>
      <c r="C17" s="459"/>
      <c r="D17" s="459"/>
      <c r="E17" s="459"/>
      <c r="F17" s="163" t="s">
        <v>372</v>
      </c>
      <c r="G17" s="86" t="str">
        <f>IF(F17="yes","  Report each income level in separate tiers in Section 1 and Section 2","")</f>
        <v/>
      </c>
      <c r="H17" s="81"/>
    </row>
    <row r="18" spans="1:10" x14ac:dyDescent="0.35">
      <c r="A18" s="82"/>
      <c r="B18" s="459"/>
      <c r="C18" s="459"/>
      <c r="D18" s="459"/>
      <c r="E18" s="459"/>
      <c r="F18" s="165"/>
      <c r="G18" s="86"/>
      <c r="H18" s="81"/>
    </row>
    <row r="19" spans="1:10" ht="6" customHeight="1" x14ac:dyDescent="0.35">
      <c r="A19" s="82"/>
      <c r="B19" s="83"/>
      <c r="C19" s="80"/>
      <c r="D19" s="80"/>
      <c r="E19" s="80"/>
      <c r="F19" s="80"/>
      <c r="G19" s="86"/>
      <c r="H19" s="81"/>
    </row>
    <row r="20" spans="1:10" x14ac:dyDescent="0.35">
      <c r="A20" s="82" t="s">
        <v>492</v>
      </c>
      <c r="B20" s="83" t="s">
        <v>389</v>
      </c>
      <c r="C20" s="80"/>
      <c r="D20" s="80"/>
      <c r="E20" s="80"/>
      <c r="F20" s="163" t="s">
        <v>372</v>
      </c>
      <c r="G20" s="86" t="str">
        <f>IF(F20="yes","  Complete Section 1 and Section 2","")</f>
        <v/>
      </c>
      <c r="H20" s="81"/>
    </row>
    <row r="21" spans="1:10" ht="6" customHeight="1" x14ac:dyDescent="0.35">
      <c r="A21" s="82"/>
      <c r="B21" s="83"/>
      <c r="C21" s="80"/>
      <c r="D21" s="80"/>
      <c r="E21" s="80"/>
      <c r="F21" s="80"/>
      <c r="G21" s="86"/>
      <c r="H21" s="164"/>
    </row>
    <row r="22" spans="1:10" x14ac:dyDescent="0.35">
      <c r="A22" s="82" t="s">
        <v>466</v>
      </c>
      <c r="B22" s="83"/>
      <c r="C22" s="80"/>
      <c r="D22" s="80"/>
      <c r="E22" s="80"/>
      <c r="F22" s="88"/>
      <c r="G22" s="86"/>
      <c r="H22" s="164"/>
    </row>
    <row r="23" spans="1:10" x14ac:dyDescent="0.35">
      <c r="A23" s="82"/>
      <c r="B23" s="83" t="s">
        <v>467</v>
      </c>
      <c r="C23" s="80"/>
      <c r="D23" s="80"/>
      <c r="E23" s="80"/>
      <c r="F23" s="88"/>
      <c r="G23" s="86"/>
      <c r="H23" s="164"/>
    </row>
    <row r="24" spans="1:10" x14ac:dyDescent="0.35">
      <c r="A24" s="82"/>
      <c r="B24" s="470"/>
      <c r="C24" s="470"/>
      <c r="D24" s="470"/>
      <c r="E24" s="470"/>
      <c r="F24" s="470"/>
      <c r="G24" s="470"/>
      <c r="H24" s="164"/>
      <c r="J24" s="166"/>
    </row>
    <row r="25" spans="1:10" x14ac:dyDescent="0.35">
      <c r="A25" s="82"/>
      <c r="B25" s="471"/>
      <c r="C25" s="471"/>
      <c r="D25" s="471"/>
      <c r="E25" s="471"/>
      <c r="F25" s="471"/>
      <c r="G25" s="471"/>
      <c r="H25" s="164"/>
      <c r="J25" s="167"/>
    </row>
    <row r="26" spans="1:10" ht="15" thickBot="1" x14ac:dyDescent="0.4">
      <c r="A26" s="89"/>
      <c r="B26" s="90"/>
      <c r="C26" s="91"/>
      <c r="D26" s="91"/>
      <c r="E26" s="91"/>
      <c r="F26" s="91"/>
      <c r="G26" s="91"/>
      <c r="H26" s="168"/>
    </row>
    <row r="27" spans="1:10" ht="15" thickBot="1" x14ac:dyDescent="0.4"/>
    <row r="28" spans="1:10" ht="16" thickBot="1" x14ac:dyDescent="0.4">
      <c r="A28" s="436" t="s">
        <v>391</v>
      </c>
      <c r="B28" s="437"/>
      <c r="C28" s="437"/>
      <c r="D28" s="437"/>
      <c r="E28" s="437"/>
      <c r="F28" s="437"/>
      <c r="G28" s="437"/>
      <c r="H28" s="438"/>
    </row>
    <row r="29" spans="1:10" x14ac:dyDescent="0.35">
      <c r="A29" s="95" t="s">
        <v>130</v>
      </c>
      <c r="B29" s="462" t="s">
        <v>368</v>
      </c>
      <c r="C29" s="462"/>
      <c r="D29" s="462"/>
      <c r="E29" s="462"/>
      <c r="F29" s="462"/>
      <c r="G29" s="462"/>
      <c r="H29" s="463"/>
    </row>
    <row r="30" spans="1:10" x14ac:dyDescent="0.35">
      <c r="A30" s="95"/>
      <c r="B30" s="464"/>
      <c r="C30" s="464"/>
      <c r="D30" s="464"/>
      <c r="E30" s="464"/>
      <c r="F30" s="464"/>
      <c r="G30" s="464"/>
      <c r="H30" s="465"/>
    </row>
    <row r="31" spans="1:10" x14ac:dyDescent="0.35">
      <c r="A31" s="95"/>
      <c r="B31" s="99" t="s">
        <v>309</v>
      </c>
      <c r="C31" s="169"/>
      <c r="D31" s="169"/>
      <c r="E31" s="169"/>
      <c r="F31" s="169"/>
      <c r="G31" s="169"/>
      <c r="H31" s="170"/>
    </row>
    <row r="32" spans="1:10" x14ac:dyDescent="0.35">
      <c r="A32" s="95"/>
      <c r="B32" s="97"/>
      <c r="C32" s="169"/>
      <c r="D32" s="169"/>
      <c r="E32" s="169"/>
      <c r="F32" s="169"/>
      <c r="G32" s="169"/>
      <c r="H32" s="170"/>
    </row>
    <row r="33" spans="1:10" x14ac:dyDescent="0.35">
      <c r="A33" s="95"/>
      <c r="B33" s="100" t="s">
        <v>413</v>
      </c>
      <c r="C33" s="97"/>
      <c r="D33" s="450"/>
      <c r="E33" s="450"/>
      <c r="F33" s="450"/>
      <c r="G33" s="450"/>
      <c r="H33" s="451"/>
    </row>
    <row r="34" spans="1:10" x14ac:dyDescent="0.35">
      <c r="A34" s="95"/>
      <c r="B34" s="100"/>
      <c r="C34" s="97"/>
      <c r="D34" s="468" t="s">
        <v>490</v>
      </c>
      <c r="E34" s="468"/>
      <c r="F34" s="468"/>
      <c r="G34" s="468"/>
      <c r="H34" s="469"/>
    </row>
    <row r="35" spans="1:10" x14ac:dyDescent="0.35">
      <c r="A35" s="95"/>
      <c r="B35" s="100"/>
      <c r="C35" s="97"/>
      <c r="D35" s="468"/>
      <c r="E35" s="468"/>
      <c r="F35" s="468"/>
      <c r="G35" s="468"/>
      <c r="H35" s="469"/>
    </row>
    <row r="36" spans="1:10" x14ac:dyDescent="0.35">
      <c r="A36" s="95"/>
      <c r="B36" s="97"/>
      <c r="C36" s="169"/>
      <c r="D36" s="169"/>
      <c r="E36" s="169"/>
      <c r="F36" s="169"/>
      <c r="G36" s="169"/>
      <c r="H36" s="170"/>
    </row>
    <row r="37" spans="1:10" ht="15" customHeight="1" x14ac:dyDescent="0.35">
      <c r="A37" s="138"/>
      <c r="B37" s="169"/>
      <c r="C37" s="169"/>
      <c r="D37" s="169"/>
      <c r="E37" s="466" t="s">
        <v>290</v>
      </c>
      <c r="F37" s="466"/>
      <c r="G37" s="466"/>
      <c r="H37" s="467"/>
    </row>
    <row r="38" spans="1:10" x14ac:dyDescent="0.35">
      <c r="A38" s="138"/>
      <c r="B38" s="97"/>
      <c r="C38" s="97"/>
      <c r="D38" s="97"/>
      <c r="E38" s="103" t="s">
        <v>158</v>
      </c>
      <c r="F38" s="103" t="s">
        <v>158</v>
      </c>
      <c r="G38" s="103" t="s">
        <v>158</v>
      </c>
      <c r="H38" s="171" t="s">
        <v>158</v>
      </c>
    </row>
    <row r="39" spans="1:10" x14ac:dyDescent="0.35">
      <c r="A39" s="138"/>
      <c r="B39" s="103"/>
      <c r="C39" s="103"/>
      <c r="D39" s="103" t="s">
        <v>164</v>
      </c>
      <c r="E39" s="103" t="s">
        <v>161</v>
      </c>
      <c r="F39" s="103" t="s">
        <v>161</v>
      </c>
      <c r="G39" s="103" t="s">
        <v>161</v>
      </c>
      <c r="H39" s="171" t="s">
        <v>161</v>
      </c>
      <c r="J39" s="217"/>
    </row>
    <row r="40" spans="1:10" x14ac:dyDescent="0.35">
      <c r="A40" s="138"/>
      <c r="B40" s="106" t="s">
        <v>191</v>
      </c>
      <c r="C40" s="107"/>
      <c r="D40" s="107" t="s">
        <v>158</v>
      </c>
      <c r="E40" s="107" t="s">
        <v>350</v>
      </c>
      <c r="F40" s="107" t="s">
        <v>148</v>
      </c>
      <c r="G40" s="107" t="s">
        <v>285</v>
      </c>
      <c r="H40" s="172" t="s">
        <v>286</v>
      </c>
      <c r="J40" s="218"/>
    </row>
    <row r="41" spans="1:10" x14ac:dyDescent="0.35">
      <c r="A41" s="174" t="s">
        <v>462</v>
      </c>
      <c r="B41" s="175"/>
      <c r="C41" s="103"/>
      <c r="D41" s="103"/>
      <c r="E41" s="103"/>
      <c r="F41" s="103"/>
      <c r="G41" s="103"/>
      <c r="H41" s="171"/>
      <c r="J41" s="218"/>
    </row>
    <row r="42" spans="1:10" ht="22.15" customHeight="1" x14ac:dyDescent="0.35">
      <c r="A42" s="138"/>
      <c r="B42" s="113" t="s">
        <v>287</v>
      </c>
      <c r="C42" s="103"/>
      <c r="D42" s="103"/>
      <c r="E42" s="103"/>
      <c r="F42" s="103"/>
      <c r="G42" s="103"/>
      <c r="H42" s="171"/>
    </row>
    <row r="43" spans="1:10" ht="15" customHeight="1" x14ac:dyDescent="0.35">
      <c r="A43" s="138"/>
      <c r="B43" s="449" t="s">
        <v>536</v>
      </c>
      <c r="C43" s="449"/>
      <c r="D43" s="317">
        <v>96966359.959999993</v>
      </c>
      <c r="E43" s="318"/>
      <c r="F43" s="318"/>
      <c r="G43" s="319">
        <v>0</v>
      </c>
      <c r="H43" s="320"/>
    </row>
    <row r="44" spans="1:10" ht="15" customHeight="1" x14ac:dyDescent="0.35">
      <c r="A44" s="138"/>
      <c r="B44" s="457"/>
      <c r="C44" s="458"/>
      <c r="D44" s="317"/>
      <c r="E44" s="318"/>
      <c r="F44" s="318"/>
      <c r="G44" s="319"/>
      <c r="H44" s="320"/>
    </row>
    <row r="45" spans="1:10" ht="15" customHeight="1" x14ac:dyDescent="0.35">
      <c r="A45" s="138"/>
      <c r="B45" s="457"/>
      <c r="C45" s="458"/>
      <c r="D45" s="317"/>
      <c r="E45" s="318"/>
      <c r="F45" s="318"/>
      <c r="G45" s="319"/>
      <c r="H45" s="320"/>
    </row>
    <row r="46" spans="1:10" ht="15" customHeight="1" x14ac:dyDescent="0.35">
      <c r="A46" s="138"/>
      <c r="B46" s="457"/>
      <c r="C46" s="458"/>
      <c r="D46" s="317"/>
      <c r="E46" s="318"/>
      <c r="F46" s="318"/>
      <c r="G46" s="319"/>
      <c r="H46" s="320"/>
    </row>
    <row r="47" spans="1:10" ht="15" customHeight="1" x14ac:dyDescent="0.35">
      <c r="A47" s="138"/>
      <c r="B47" s="452"/>
      <c r="C47" s="454"/>
      <c r="D47" s="317"/>
      <c r="E47" s="318"/>
      <c r="F47" s="318"/>
      <c r="G47" s="319"/>
      <c r="H47" s="320"/>
    </row>
    <row r="48" spans="1:10" x14ac:dyDescent="0.35">
      <c r="A48" s="138"/>
      <c r="B48" s="449"/>
      <c r="C48" s="449"/>
      <c r="D48" s="318"/>
      <c r="E48" s="318"/>
      <c r="F48" s="318"/>
      <c r="G48" s="321"/>
      <c r="H48" s="322"/>
    </row>
    <row r="49" spans="1:10" ht="22.15" customHeight="1" x14ac:dyDescent="0.35">
      <c r="A49" s="138"/>
      <c r="B49" s="113" t="s">
        <v>288</v>
      </c>
      <c r="C49" s="146"/>
      <c r="D49" s="177"/>
      <c r="E49" s="177"/>
      <c r="F49" s="177"/>
      <c r="G49" s="178"/>
      <c r="H49" s="179"/>
      <c r="J49" s="218"/>
    </row>
    <row r="50" spans="1:10" x14ac:dyDescent="0.35">
      <c r="A50" s="138"/>
      <c r="B50" s="449" t="s">
        <v>536</v>
      </c>
      <c r="C50" s="449"/>
      <c r="D50" s="318">
        <v>3045592.24</v>
      </c>
      <c r="E50" s="318"/>
      <c r="F50" s="318"/>
      <c r="G50" s="321">
        <v>0</v>
      </c>
      <c r="H50" s="322"/>
    </row>
    <row r="51" spans="1:10" x14ac:dyDescent="0.35">
      <c r="A51" s="138"/>
      <c r="B51" s="457"/>
      <c r="C51" s="458"/>
      <c r="D51" s="318"/>
      <c r="E51" s="318"/>
      <c r="F51" s="318"/>
      <c r="G51" s="321"/>
      <c r="H51" s="322"/>
    </row>
    <row r="52" spans="1:10" x14ac:dyDescent="0.35">
      <c r="A52" s="138"/>
      <c r="B52" s="457"/>
      <c r="C52" s="458"/>
      <c r="D52" s="318"/>
      <c r="E52" s="318"/>
      <c r="F52" s="318"/>
      <c r="G52" s="321"/>
      <c r="H52" s="322"/>
    </row>
    <row r="53" spans="1:10" x14ac:dyDescent="0.35">
      <c r="A53" s="138"/>
      <c r="B53" s="457"/>
      <c r="C53" s="458"/>
      <c r="D53" s="318"/>
      <c r="E53" s="318"/>
      <c r="F53" s="318"/>
      <c r="G53" s="321"/>
      <c r="H53" s="322"/>
    </row>
    <row r="54" spans="1:10" x14ac:dyDescent="0.35">
      <c r="A54" s="138"/>
      <c r="B54" s="452"/>
      <c r="C54" s="454"/>
      <c r="D54" s="318"/>
      <c r="E54" s="318"/>
      <c r="F54" s="318"/>
      <c r="G54" s="321"/>
      <c r="H54" s="322"/>
    </row>
    <row r="55" spans="1:10" x14ac:dyDescent="0.35">
      <c r="A55" s="138"/>
      <c r="B55" s="449"/>
      <c r="C55" s="449"/>
      <c r="D55" s="318"/>
      <c r="E55" s="318"/>
      <c r="F55" s="318"/>
      <c r="G55" s="321"/>
      <c r="H55" s="322"/>
    </row>
    <row r="56" spans="1:10" x14ac:dyDescent="0.35">
      <c r="A56" s="138"/>
      <c r="B56" s="180"/>
      <c r="C56" s="153"/>
      <c r="D56" s="181">
        <f>SUM(D43:D55)</f>
        <v>100011952.19999999</v>
      </c>
      <c r="E56" s="182">
        <f>SUM(E43:E55)</f>
        <v>0</v>
      </c>
      <c r="F56" s="182">
        <f>SUM(F43:F55)</f>
        <v>0</v>
      </c>
      <c r="G56" s="181">
        <f>SUM(G43:G55)</f>
        <v>0</v>
      </c>
      <c r="H56" s="183">
        <f>SUM(H43:H55)</f>
        <v>0</v>
      </c>
    </row>
    <row r="57" spans="1:10" x14ac:dyDescent="0.35">
      <c r="A57" s="95" t="s">
        <v>131</v>
      </c>
      <c r="B57" s="100" t="s">
        <v>297</v>
      </c>
      <c r="C57" s="153"/>
      <c r="D57" s="184"/>
      <c r="E57" s="184"/>
      <c r="F57" s="184"/>
      <c r="G57" s="178"/>
      <c r="H57" s="179"/>
    </row>
    <row r="58" spans="1:10" x14ac:dyDescent="0.35">
      <c r="A58" s="138"/>
      <c r="B58" s="97"/>
      <c r="C58" s="97" t="s">
        <v>283</v>
      </c>
      <c r="D58" s="181">
        <f>D56</f>
        <v>100011952.19999999</v>
      </c>
      <c r="E58" s="182">
        <f t="shared" ref="E58:H58" si="0">E56</f>
        <v>0</v>
      </c>
      <c r="F58" s="182">
        <f t="shared" si="0"/>
        <v>0</v>
      </c>
      <c r="G58" s="181">
        <f t="shared" si="0"/>
        <v>0</v>
      </c>
      <c r="H58" s="187">
        <f t="shared" si="0"/>
        <v>0</v>
      </c>
    </row>
    <row r="59" spans="1:10" x14ac:dyDescent="0.35">
      <c r="A59" s="138"/>
      <c r="B59" s="97"/>
      <c r="C59" s="97" t="s">
        <v>284</v>
      </c>
      <c r="D59" s="97"/>
      <c r="E59" s="117">
        <f>E58/D58</f>
        <v>0</v>
      </c>
      <c r="F59" s="117">
        <f>F58/D58</f>
        <v>0</v>
      </c>
      <c r="G59" s="117">
        <f>G58/D58</f>
        <v>0</v>
      </c>
      <c r="H59" s="188">
        <f>H58/D58</f>
        <v>0</v>
      </c>
    </row>
    <row r="60" spans="1:10" x14ac:dyDescent="0.35">
      <c r="A60" s="138"/>
      <c r="B60" s="97"/>
      <c r="C60" s="189" t="s">
        <v>298</v>
      </c>
      <c r="D60" s="97"/>
      <c r="E60" s="118" t="str">
        <f>IF(E59&gt;=(2/3),"Yes","No")</f>
        <v>No</v>
      </c>
      <c r="F60" s="118" t="str">
        <f>IF(F59&gt;=(2/3),"Yes","No")</f>
        <v>No</v>
      </c>
      <c r="G60" s="118" t="str">
        <f>IF(G59&gt;=(2/3),"Yes","No")</f>
        <v>No</v>
      </c>
      <c r="H60" s="190" t="str">
        <f>IF(H59&gt;=(2/3),"Yes","No")</f>
        <v>No</v>
      </c>
    </row>
    <row r="61" spans="1:10" x14ac:dyDescent="0.35">
      <c r="A61" s="138"/>
      <c r="B61" s="108"/>
      <c r="C61" s="108"/>
      <c r="D61" s="108"/>
      <c r="E61" s="191" t="str">
        <f>IF(E60="No", "Note A", "Note B")</f>
        <v>Note A</v>
      </c>
      <c r="F61" s="191" t="str">
        <f>IF(F60="No", "Note A", "Note B")</f>
        <v>Note A</v>
      </c>
      <c r="G61" s="191" t="str">
        <f>IF(G60="No", "Note A", "Note B")</f>
        <v>Note A</v>
      </c>
      <c r="H61" s="192" t="str">
        <f>IF(H60="No", "Note A", "Note B")</f>
        <v>Note A</v>
      </c>
    </row>
    <row r="62" spans="1:10" x14ac:dyDescent="0.35">
      <c r="A62" s="174" t="s">
        <v>463</v>
      </c>
      <c r="B62" s="97"/>
      <c r="C62" s="97"/>
      <c r="D62" s="193"/>
      <c r="E62" s="193"/>
      <c r="F62" s="193"/>
      <c r="G62" s="193"/>
      <c r="H62" s="98"/>
    </row>
    <row r="63" spans="1:10" x14ac:dyDescent="0.35">
      <c r="A63" s="138"/>
      <c r="B63" s="113" t="s">
        <v>287</v>
      </c>
      <c r="C63" s="103"/>
      <c r="D63" s="103"/>
      <c r="E63" s="103"/>
      <c r="F63" s="103"/>
      <c r="G63" s="103"/>
      <c r="H63" s="171"/>
      <c r="J63" s="176"/>
    </row>
    <row r="64" spans="1:10" x14ac:dyDescent="0.35">
      <c r="A64" s="138"/>
      <c r="B64" s="449"/>
      <c r="C64" s="449"/>
      <c r="D64" s="317"/>
      <c r="E64" s="318"/>
      <c r="F64" s="318"/>
      <c r="G64" s="319"/>
      <c r="H64" s="320"/>
      <c r="J64" s="166"/>
    </row>
    <row r="65" spans="1:10" x14ac:dyDescent="0.35">
      <c r="A65" s="138"/>
      <c r="B65" s="457"/>
      <c r="C65" s="458"/>
      <c r="D65" s="317"/>
      <c r="E65" s="318"/>
      <c r="F65" s="318"/>
      <c r="G65" s="319"/>
      <c r="H65" s="320"/>
      <c r="J65" s="166"/>
    </row>
    <row r="66" spans="1:10" x14ac:dyDescent="0.35">
      <c r="A66" s="138"/>
      <c r="B66" s="457"/>
      <c r="C66" s="458"/>
      <c r="D66" s="317"/>
      <c r="E66" s="318"/>
      <c r="F66" s="318"/>
      <c r="G66" s="319"/>
      <c r="H66" s="320"/>
      <c r="J66" s="166"/>
    </row>
    <row r="67" spans="1:10" x14ac:dyDescent="0.35">
      <c r="A67" s="138"/>
      <c r="B67" s="457"/>
      <c r="C67" s="458"/>
      <c r="D67" s="317"/>
      <c r="E67" s="318"/>
      <c r="F67" s="318"/>
      <c r="G67" s="319"/>
      <c r="H67" s="320"/>
      <c r="J67" s="166"/>
    </row>
    <row r="68" spans="1:10" x14ac:dyDescent="0.35">
      <c r="A68" s="138"/>
      <c r="B68" s="452" t="s">
        <v>153</v>
      </c>
      <c r="C68" s="454"/>
      <c r="D68" s="317"/>
      <c r="E68" s="318"/>
      <c r="F68" s="318"/>
      <c r="G68" s="319"/>
      <c r="H68" s="320"/>
      <c r="J68" s="166"/>
    </row>
    <row r="69" spans="1:10" x14ac:dyDescent="0.35">
      <c r="A69" s="138"/>
      <c r="B69" s="449"/>
      <c r="C69" s="449"/>
      <c r="D69" s="318"/>
      <c r="E69" s="318"/>
      <c r="F69" s="318"/>
      <c r="G69" s="321"/>
      <c r="H69" s="322"/>
    </row>
    <row r="70" spans="1:10" x14ac:dyDescent="0.35">
      <c r="A70" s="138"/>
      <c r="B70" s="113" t="s">
        <v>288</v>
      </c>
      <c r="C70" s="146"/>
      <c r="D70" s="177"/>
      <c r="E70" s="177"/>
      <c r="F70" s="177"/>
      <c r="G70" s="178"/>
      <c r="H70" s="179"/>
    </row>
    <row r="71" spans="1:10" x14ac:dyDescent="0.35">
      <c r="A71" s="138"/>
      <c r="B71" s="449"/>
      <c r="C71" s="449"/>
      <c r="D71" s="318"/>
      <c r="E71" s="318"/>
      <c r="F71" s="318"/>
      <c r="G71" s="321"/>
      <c r="H71" s="322"/>
    </row>
    <row r="72" spans="1:10" x14ac:dyDescent="0.35">
      <c r="A72" s="138"/>
      <c r="B72" s="457"/>
      <c r="C72" s="458"/>
      <c r="D72" s="318"/>
      <c r="E72" s="318"/>
      <c r="F72" s="318"/>
      <c r="G72" s="321"/>
      <c r="H72" s="322"/>
    </row>
    <row r="73" spans="1:10" x14ac:dyDescent="0.35">
      <c r="A73" s="138"/>
      <c r="B73" s="457"/>
      <c r="C73" s="458"/>
      <c r="D73" s="318"/>
      <c r="E73" s="318"/>
      <c r="F73" s="318"/>
      <c r="G73" s="321"/>
      <c r="H73" s="322"/>
    </row>
    <row r="74" spans="1:10" x14ac:dyDescent="0.35">
      <c r="A74" s="138"/>
      <c r="B74" s="457"/>
      <c r="C74" s="458"/>
      <c r="D74" s="318"/>
      <c r="E74" s="318"/>
      <c r="F74" s="318"/>
      <c r="G74" s="321"/>
      <c r="H74" s="322"/>
    </row>
    <row r="75" spans="1:10" x14ac:dyDescent="0.35">
      <c r="A75" s="138"/>
      <c r="B75" s="452" t="s">
        <v>153</v>
      </c>
      <c r="C75" s="454"/>
      <c r="D75" s="318"/>
      <c r="E75" s="318"/>
      <c r="F75" s="318"/>
      <c r="G75" s="321"/>
      <c r="H75" s="322"/>
    </row>
    <row r="76" spans="1:10" x14ac:dyDescent="0.35">
      <c r="A76" s="138"/>
      <c r="B76" s="449"/>
      <c r="C76" s="449"/>
      <c r="D76" s="318"/>
      <c r="E76" s="318"/>
      <c r="F76" s="318"/>
      <c r="G76" s="321"/>
      <c r="H76" s="322"/>
    </row>
    <row r="77" spans="1:10" x14ac:dyDescent="0.35">
      <c r="A77" s="138"/>
      <c r="B77" s="180"/>
      <c r="C77" s="153"/>
      <c r="D77" s="181">
        <f>SUM(D64:D76)</f>
        <v>0</v>
      </c>
      <c r="E77" s="182">
        <f>SUM(E64:E76)</f>
        <v>0</v>
      </c>
      <c r="F77" s="182">
        <f>SUM(F64:F76)</f>
        <v>0</v>
      </c>
      <c r="G77" s="181">
        <f>SUM(G64:G76)</f>
        <v>0</v>
      </c>
      <c r="H77" s="183">
        <f>SUM(H64:H76)</f>
        <v>0</v>
      </c>
    </row>
    <row r="78" spans="1:10" x14ac:dyDescent="0.35">
      <c r="A78" s="95" t="s">
        <v>131</v>
      </c>
      <c r="B78" s="100" t="s">
        <v>297</v>
      </c>
      <c r="C78" s="153"/>
      <c r="D78" s="184"/>
      <c r="E78" s="184"/>
      <c r="F78" s="184"/>
      <c r="G78" s="178"/>
      <c r="H78" s="179"/>
    </row>
    <row r="79" spans="1:10" x14ac:dyDescent="0.35">
      <c r="A79" s="138"/>
      <c r="B79" s="97"/>
      <c r="C79" s="97" t="s">
        <v>283</v>
      </c>
      <c r="D79" s="181">
        <f>D77</f>
        <v>0</v>
      </c>
      <c r="E79" s="182">
        <f t="shared" ref="E79:H79" si="1">E77</f>
        <v>0</v>
      </c>
      <c r="F79" s="182">
        <f t="shared" si="1"/>
        <v>0</v>
      </c>
      <c r="G79" s="181">
        <f t="shared" si="1"/>
        <v>0</v>
      </c>
      <c r="H79" s="187">
        <f t="shared" si="1"/>
        <v>0</v>
      </c>
    </row>
    <row r="80" spans="1:10" x14ac:dyDescent="0.35">
      <c r="A80" s="138"/>
      <c r="B80" s="97"/>
      <c r="C80" s="97" t="s">
        <v>284</v>
      </c>
      <c r="D80" s="97"/>
      <c r="E80" s="117" t="e">
        <f>E79/D79</f>
        <v>#DIV/0!</v>
      </c>
      <c r="F80" s="117" t="e">
        <f>F79/D79</f>
        <v>#DIV/0!</v>
      </c>
      <c r="G80" s="117" t="e">
        <f>G79/D79</f>
        <v>#DIV/0!</v>
      </c>
      <c r="H80" s="188" t="e">
        <f>H79/D79</f>
        <v>#DIV/0!</v>
      </c>
    </row>
    <row r="81" spans="1:10" x14ac:dyDescent="0.35">
      <c r="A81" s="138"/>
      <c r="B81" s="97"/>
      <c r="C81" s="189" t="s">
        <v>298</v>
      </c>
      <c r="D81" s="97"/>
      <c r="E81" s="118" t="e">
        <f>IF(E80&gt;=(2/3),"Yes","No")</f>
        <v>#DIV/0!</v>
      </c>
      <c r="F81" s="118" t="e">
        <f>IF(F80&gt;=(2/3),"Yes","No")</f>
        <v>#DIV/0!</v>
      </c>
      <c r="G81" s="118" t="e">
        <f>IF(G80&gt;=(2/3),"Yes","No")</f>
        <v>#DIV/0!</v>
      </c>
      <c r="H81" s="190" t="e">
        <f>IF(H80&gt;=(2/3),"Yes","No")</f>
        <v>#DIV/0!</v>
      </c>
    </row>
    <row r="82" spans="1:10" x14ac:dyDescent="0.35">
      <c r="A82" s="138"/>
      <c r="B82" s="108"/>
      <c r="C82" s="108"/>
      <c r="D82" s="108"/>
      <c r="E82" s="191" t="e">
        <f>IF(E81="No", "Note A", "Note B")</f>
        <v>#DIV/0!</v>
      </c>
      <c r="F82" s="191" t="e">
        <f>IF(F81="No", "Note A", "Note B")</f>
        <v>#DIV/0!</v>
      </c>
      <c r="G82" s="191" t="e">
        <f>IF(G81="No", "Note A", "Note B")</f>
        <v>#DIV/0!</v>
      </c>
      <c r="H82" s="192" t="e">
        <f>IF(H81="No", "Note A", "Note B")</f>
        <v>#DIV/0!</v>
      </c>
    </row>
    <row r="83" spans="1:10" x14ac:dyDescent="0.35">
      <c r="A83" s="174" t="s">
        <v>464</v>
      </c>
      <c r="B83" s="97"/>
      <c r="C83" s="97"/>
      <c r="D83" s="193"/>
      <c r="E83" s="193"/>
      <c r="F83" s="193"/>
      <c r="G83" s="193"/>
      <c r="H83" s="98"/>
    </row>
    <row r="84" spans="1:10" x14ac:dyDescent="0.35">
      <c r="A84" s="138"/>
      <c r="B84" s="113" t="s">
        <v>287</v>
      </c>
      <c r="C84" s="103"/>
      <c r="D84" s="103"/>
      <c r="E84" s="103"/>
      <c r="F84" s="103"/>
      <c r="G84" s="103"/>
      <c r="H84" s="171"/>
    </row>
    <row r="85" spans="1:10" x14ac:dyDescent="0.35">
      <c r="A85" s="138"/>
      <c r="B85" s="449"/>
      <c r="C85" s="449"/>
      <c r="D85" s="317"/>
      <c r="E85" s="318"/>
      <c r="F85" s="318"/>
      <c r="G85" s="319"/>
      <c r="H85" s="320"/>
      <c r="J85" s="176"/>
    </row>
    <row r="86" spans="1:10" x14ac:dyDescent="0.35">
      <c r="A86" s="138"/>
      <c r="B86" s="457"/>
      <c r="C86" s="458"/>
      <c r="D86" s="317"/>
      <c r="E86" s="318"/>
      <c r="F86" s="318"/>
      <c r="G86" s="319"/>
      <c r="H86" s="320"/>
      <c r="J86" s="176"/>
    </row>
    <row r="87" spans="1:10" x14ac:dyDescent="0.35">
      <c r="A87" s="138"/>
      <c r="B87" s="457"/>
      <c r="C87" s="458"/>
      <c r="D87" s="317"/>
      <c r="E87" s="318"/>
      <c r="F87" s="318"/>
      <c r="G87" s="319"/>
      <c r="H87" s="320"/>
      <c r="J87" s="176"/>
    </row>
    <row r="88" spans="1:10" x14ac:dyDescent="0.35">
      <c r="A88" s="138"/>
      <c r="B88" s="457"/>
      <c r="C88" s="458"/>
      <c r="D88" s="317"/>
      <c r="E88" s="318"/>
      <c r="F88" s="318"/>
      <c r="G88" s="319"/>
      <c r="H88" s="320"/>
      <c r="J88" s="176"/>
    </row>
    <row r="89" spans="1:10" x14ac:dyDescent="0.35">
      <c r="A89" s="138"/>
      <c r="B89" s="452" t="s">
        <v>153</v>
      </c>
      <c r="C89" s="454"/>
      <c r="D89" s="317"/>
      <c r="E89" s="318"/>
      <c r="F89" s="318"/>
      <c r="G89" s="319"/>
      <c r="H89" s="320"/>
      <c r="J89" s="176"/>
    </row>
    <row r="90" spans="1:10" x14ac:dyDescent="0.35">
      <c r="A90" s="138"/>
      <c r="B90" s="449"/>
      <c r="C90" s="449"/>
      <c r="D90" s="318"/>
      <c r="E90" s="318"/>
      <c r="F90" s="318"/>
      <c r="G90" s="321"/>
      <c r="H90" s="322"/>
    </row>
    <row r="91" spans="1:10" x14ac:dyDescent="0.35">
      <c r="A91" s="138"/>
      <c r="B91" s="113" t="s">
        <v>288</v>
      </c>
      <c r="C91" s="146"/>
      <c r="D91" s="177"/>
      <c r="E91" s="177"/>
      <c r="F91" s="177"/>
      <c r="G91" s="178"/>
      <c r="H91" s="179"/>
    </row>
    <row r="92" spans="1:10" x14ac:dyDescent="0.35">
      <c r="A92" s="138"/>
      <c r="B92" s="449"/>
      <c r="C92" s="449"/>
      <c r="D92" s="318"/>
      <c r="E92" s="318"/>
      <c r="F92" s="318"/>
      <c r="G92" s="321"/>
      <c r="H92" s="322"/>
    </row>
    <row r="93" spans="1:10" x14ac:dyDescent="0.35">
      <c r="A93" s="138"/>
      <c r="B93" s="457"/>
      <c r="C93" s="458"/>
      <c r="D93" s="318"/>
      <c r="E93" s="318"/>
      <c r="F93" s="318"/>
      <c r="G93" s="321"/>
      <c r="H93" s="322"/>
    </row>
    <row r="94" spans="1:10" x14ac:dyDescent="0.35">
      <c r="A94" s="138"/>
      <c r="B94" s="457"/>
      <c r="C94" s="458"/>
      <c r="D94" s="318"/>
      <c r="E94" s="318"/>
      <c r="F94" s="318"/>
      <c r="G94" s="321"/>
      <c r="H94" s="322"/>
    </row>
    <row r="95" spans="1:10" x14ac:dyDescent="0.35">
      <c r="A95" s="138"/>
      <c r="B95" s="457"/>
      <c r="C95" s="458"/>
      <c r="D95" s="318"/>
      <c r="E95" s="318"/>
      <c r="F95" s="318"/>
      <c r="G95" s="321"/>
      <c r="H95" s="322"/>
    </row>
    <row r="96" spans="1:10" x14ac:dyDescent="0.35">
      <c r="A96" s="138"/>
      <c r="B96" s="452" t="s">
        <v>153</v>
      </c>
      <c r="C96" s="454"/>
      <c r="D96" s="318"/>
      <c r="E96" s="318"/>
      <c r="F96" s="318"/>
      <c r="G96" s="321"/>
      <c r="H96" s="322"/>
    </row>
    <row r="97" spans="1:10" x14ac:dyDescent="0.35">
      <c r="A97" s="138"/>
      <c r="B97" s="449"/>
      <c r="C97" s="449"/>
      <c r="D97" s="318"/>
      <c r="E97" s="318"/>
      <c r="F97" s="318"/>
      <c r="G97" s="321"/>
      <c r="H97" s="322"/>
    </row>
    <row r="98" spans="1:10" x14ac:dyDescent="0.35">
      <c r="A98" s="138"/>
      <c r="B98" s="180"/>
      <c r="C98" s="153"/>
      <c r="D98" s="181">
        <f>SUM(D85:D97)</f>
        <v>0</v>
      </c>
      <c r="E98" s="182">
        <f>SUM(E85:E97)</f>
        <v>0</v>
      </c>
      <c r="F98" s="182">
        <f>SUM(F85:F97)</f>
        <v>0</v>
      </c>
      <c r="G98" s="181">
        <f>SUM(G85:G97)</f>
        <v>0</v>
      </c>
      <c r="H98" s="183">
        <f>SUM(H85:H97)</f>
        <v>0</v>
      </c>
    </row>
    <row r="99" spans="1:10" x14ac:dyDescent="0.35">
      <c r="A99" s="95" t="s">
        <v>131</v>
      </c>
      <c r="B99" s="100" t="s">
        <v>297</v>
      </c>
      <c r="C99" s="153"/>
      <c r="D99" s="184"/>
      <c r="E99" s="184"/>
      <c r="F99" s="184"/>
      <c r="G99" s="178"/>
      <c r="H99" s="179"/>
    </row>
    <row r="100" spans="1:10" x14ac:dyDescent="0.35">
      <c r="A100" s="138"/>
      <c r="B100" s="97"/>
      <c r="C100" s="97" t="s">
        <v>283</v>
      </c>
      <c r="D100" s="181">
        <f>D98</f>
        <v>0</v>
      </c>
      <c r="E100" s="182">
        <f t="shared" ref="E100:H100" si="2">E98</f>
        <v>0</v>
      </c>
      <c r="F100" s="182">
        <f t="shared" si="2"/>
        <v>0</v>
      </c>
      <c r="G100" s="181">
        <f t="shared" si="2"/>
        <v>0</v>
      </c>
      <c r="H100" s="187">
        <f t="shared" si="2"/>
        <v>0</v>
      </c>
    </row>
    <row r="101" spans="1:10" x14ac:dyDescent="0.35">
      <c r="A101" s="138"/>
      <c r="B101" s="97"/>
      <c r="C101" s="97" t="s">
        <v>284</v>
      </c>
      <c r="D101" s="97"/>
      <c r="E101" s="117" t="e">
        <f>E100/D100</f>
        <v>#DIV/0!</v>
      </c>
      <c r="F101" s="117" t="e">
        <f>F100/D100</f>
        <v>#DIV/0!</v>
      </c>
      <c r="G101" s="117" t="e">
        <f>G100/D100</f>
        <v>#DIV/0!</v>
      </c>
      <c r="H101" s="188" t="e">
        <f>H100/D100</f>
        <v>#DIV/0!</v>
      </c>
    </row>
    <row r="102" spans="1:10" x14ac:dyDescent="0.35">
      <c r="A102" s="138"/>
      <c r="B102" s="97"/>
      <c r="C102" s="189" t="s">
        <v>298</v>
      </c>
      <c r="D102" s="97"/>
      <c r="E102" s="118" t="e">
        <f>IF(E101&gt;=(2/3),"Yes","No")</f>
        <v>#DIV/0!</v>
      </c>
      <c r="F102" s="118" t="e">
        <f>IF(F101&gt;=(2/3),"Yes","No")</f>
        <v>#DIV/0!</v>
      </c>
      <c r="G102" s="118" t="e">
        <f>IF(G101&gt;=(2/3),"Yes","No")</f>
        <v>#DIV/0!</v>
      </c>
      <c r="H102" s="190" t="e">
        <f>IF(H101&gt;=(2/3),"Yes","No")</f>
        <v>#DIV/0!</v>
      </c>
    </row>
    <row r="103" spans="1:10" x14ac:dyDescent="0.35">
      <c r="A103" s="138"/>
      <c r="B103" s="108"/>
      <c r="C103" s="108"/>
      <c r="D103" s="108"/>
      <c r="E103" s="191" t="e">
        <f>IF(E102="No", "Note A", "Note B")</f>
        <v>#DIV/0!</v>
      </c>
      <c r="F103" s="191" t="e">
        <f>IF(F102="No", "Note A", "Note B")</f>
        <v>#DIV/0!</v>
      </c>
      <c r="G103" s="191" t="e">
        <f>IF(G102="No", "Note A", "Note B")</f>
        <v>#DIV/0!</v>
      </c>
      <c r="H103" s="192" t="e">
        <f>IF(H102="No", "Note A", "Note B")</f>
        <v>#DIV/0!</v>
      </c>
    </row>
    <row r="104" spans="1:10" x14ac:dyDescent="0.35">
      <c r="A104" s="174" t="s">
        <v>465</v>
      </c>
      <c r="B104" s="97"/>
      <c r="C104" s="97"/>
      <c r="D104" s="193"/>
      <c r="E104" s="193"/>
      <c r="F104" s="193"/>
      <c r="G104" s="193"/>
      <c r="H104" s="98"/>
    </row>
    <row r="105" spans="1:10" x14ac:dyDescent="0.35">
      <c r="A105" s="138"/>
      <c r="B105" s="113" t="s">
        <v>287</v>
      </c>
      <c r="C105" s="103"/>
      <c r="D105" s="103"/>
      <c r="E105" s="103"/>
      <c r="F105" s="103"/>
      <c r="G105" s="103"/>
      <c r="H105" s="171"/>
    </row>
    <row r="106" spans="1:10" x14ac:dyDescent="0.35">
      <c r="A106" s="138"/>
      <c r="B106" s="449"/>
      <c r="C106" s="449"/>
      <c r="D106" s="317"/>
      <c r="E106" s="318"/>
      <c r="F106" s="318"/>
      <c r="G106" s="319"/>
      <c r="H106" s="320"/>
      <c r="J106" s="176"/>
    </row>
    <row r="107" spans="1:10" x14ac:dyDescent="0.35">
      <c r="A107" s="138"/>
      <c r="B107" s="457"/>
      <c r="C107" s="458"/>
      <c r="D107" s="317"/>
      <c r="E107" s="318"/>
      <c r="F107" s="318"/>
      <c r="G107" s="319"/>
      <c r="H107" s="320"/>
      <c r="J107" s="176"/>
    </row>
    <row r="108" spans="1:10" x14ac:dyDescent="0.35">
      <c r="A108" s="138"/>
      <c r="B108" s="457"/>
      <c r="C108" s="458"/>
      <c r="D108" s="317"/>
      <c r="E108" s="318"/>
      <c r="F108" s="318"/>
      <c r="G108" s="319"/>
      <c r="H108" s="320"/>
      <c r="J108" s="176"/>
    </row>
    <row r="109" spans="1:10" x14ac:dyDescent="0.35">
      <c r="A109" s="138"/>
      <c r="B109" s="457"/>
      <c r="C109" s="458"/>
      <c r="D109" s="317"/>
      <c r="E109" s="318"/>
      <c r="F109" s="318"/>
      <c r="G109" s="319"/>
      <c r="H109" s="320"/>
      <c r="J109" s="176"/>
    </row>
    <row r="110" spans="1:10" x14ac:dyDescent="0.35">
      <c r="A110" s="138"/>
      <c r="B110" s="452" t="s">
        <v>153</v>
      </c>
      <c r="C110" s="454"/>
      <c r="D110" s="317"/>
      <c r="E110" s="318"/>
      <c r="F110" s="318"/>
      <c r="G110" s="319"/>
      <c r="H110" s="320"/>
      <c r="J110" s="176"/>
    </row>
    <row r="111" spans="1:10" x14ac:dyDescent="0.35">
      <c r="A111" s="138"/>
      <c r="B111" s="449"/>
      <c r="C111" s="449"/>
      <c r="D111" s="318"/>
      <c r="E111" s="318"/>
      <c r="F111" s="318"/>
      <c r="G111" s="321"/>
      <c r="H111" s="322"/>
    </row>
    <row r="112" spans="1:10" x14ac:dyDescent="0.35">
      <c r="A112" s="138"/>
      <c r="B112" s="113" t="s">
        <v>288</v>
      </c>
      <c r="C112" s="146"/>
      <c r="D112" s="177"/>
      <c r="E112" s="177"/>
      <c r="F112" s="177"/>
      <c r="G112" s="178"/>
      <c r="H112" s="179"/>
    </row>
    <row r="113" spans="1:8" x14ac:dyDescent="0.35">
      <c r="A113" s="138"/>
      <c r="B113" s="449"/>
      <c r="C113" s="449"/>
      <c r="D113" s="318"/>
      <c r="E113" s="318"/>
      <c r="F113" s="318"/>
      <c r="G113" s="321"/>
      <c r="H113" s="322"/>
    </row>
    <row r="114" spans="1:8" x14ac:dyDescent="0.35">
      <c r="A114" s="138"/>
      <c r="B114" s="457"/>
      <c r="C114" s="458"/>
      <c r="D114" s="318"/>
      <c r="E114" s="318"/>
      <c r="F114" s="318"/>
      <c r="G114" s="321"/>
      <c r="H114" s="322"/>
    </row>
    <row r="115" spans="1:8" x14ac:dyDescent="0.35">
      <c r="A115" s="138"/>
      <c r="B115" s="457"/>
      <c r="C115" s="458"/>
      <c r="D115" s="318"/>
      <c r="E115" s="318"/>
      <c r="F115" s="318"/>
      <c r="G115" s="321"/>
      <c r="H115" s="322"/>
    </row>
    <row r="116" spans="1:8" x14ac:dyDescent="0.35">
      <c r="A116" s="138"/>
      <c r="B116" s="457"/>
      <c r="C116" s="458"/>
      <c r="D116" s="318"/>
      <c r="E116" s="318"/>
      <c r="F116" s="318"/>
      <c r="G116" s="321"/>
      <c r="H116" s="322"/>
    </row>
    <row r="117" spans="1:8" x14ac:dyDescent="0.35">
      <c r="A117" s="138"/>
      <c r="B117" s="452" t="s">
        <v>153</v>
      </c>
      <c r="C117" s="454"/>
      <c r="D117" s="318"/>
      <c r="E117" s="318"/>
      <c r="F117" s="318"/>
      <c r="G117" s="321"/>
      <c r="H117" s="322"/>
    </row>
    <row r="118" spans="1:8" x14ac:dyDescent="0.35">
      <c r="A118" s="138"/>
      <c r="B118" s="449"/>
      <c r="C118" s="449"/>
      <c r="D118" s="318"/>
      <c r="E118" s="318"/>
      <c r="F118" s="318"/>
      <c r="G118" s="321"/>
      <c r="H118" s="322"/>
    </row>
    <row r="119" spans="1:8" x14ac:dyDescent="0.35">
      <c r="A119" s="138"/>
      <c r="B119" s="180"/>
      <c r="C119" s="153"/>
      <c r="D119" s="181">
        <f>SUM(D106:D118)</f>
        <v>0</v>
      </c>
      <c r="E119" s="182">
        <f>SUM(E106:E118)</f>
        <v>0</v>
      </c>
      <c r="F119" s="182">
        <f>SUM(F106:F118)</f>
        <v>0</v>
      </c>
      <c r="G119" s="181">
        <f>SUM(G106:G118)</f>
        <v>0</v>
      </c>
      <c r="H119" s="183">
        <f>SUM(H106:H118)</f>
        <v>0</v>
      </c>
    </row>
    <row r="120" spans="1:8" x14ac:dyDescent="0.35">
      <c r="A120" s="95" t="s">
        <v>131</v>
      </c>
      <c r="B120" s="100" t="s">
        <v>297</v>
      </c>
      <c r="C120" s="153"/>
      <c r="D120" s="184"/>
      <c r="E120" s="184"/>
      <c r="F120" s="184"/>
      <c r="G120" s="178"/>
      <c r="H120" s="179"/>
    </row>
    <row r="121" spans="1:8" x14ac:dyDescent="0.35">
      <c r="A121" s="138"/>
      <c r="B121" s="97"/>
      <c r="C121" s="97" t="s">
        <v>283</v>
      </c>
      <c r="D121" s="181">
        <f>D119</f>
        <v>0</v>
      </c>
      <c r="E121" s="182">
        <f t="shared" ref="E121:H121" si="3">E119</f>
        <v>0</v>
      </c>
      <c r="F121" s="182">
        <f t="shared" si="3"/>
        <v>0</v>
      </c>
      <c r="G121" s="181">
        <f t="shared" si="3"/>
        <v>0</v>
      </c>
      <c r="H121" s="187">
        <f t="shared" si="3"/>
        <v>0</v>
      </c>
    </row>
    <row r="122" spans="1:8" x14ac:dyDescent="0.35">
      <c r="A122" s="138"/>
      <c r="B122" s="97"/>
      <c r="C122" s="97" t="s">
        <v>284</v>
      </c>
      <c r="D122" s="97"/>
      <c r="E122" s="117" t="e">
        <f>E121/D121</f>
        <v>#DIV/0!</v>
      </c>
      <c r="F122" s="117" t="e">
        <f>F121/D121</f>
        <v>#DIV/0!</v>
      </c>
      <c r="G122" s="219" t="e">
        <f>G121/D121</f>
        <v>#DIV/0!</v>
      </c>
      <c r="H122" s="188" t="e">
        <f>H121/D121</f>
        <v>#DIV/0!</v>
      </c>
    </row>
    <row r="123" spans="1:8" x14ac:dyDescent="0.35">
      <c r="A123" s="138"/>
      <c r="B123" s="97"/>
      <c r="C123" s="189" t="s">
        <v>298</v>
      </c>
      <c r="D123" s="97"/>
      <c r="E123" s="118" t="e">
        <f>IF(E122&gt;=(2/3),"Yes","No")</f>
        <v>#DIV/0!</v>
      </c>
      <c r="F123" s="118" t="e">
        <f>IF(F122&gt;=(2/3),"Yes","No")</f>
        <v>#DIV/0!</v>
      </c>
      <c r="G123" s="118" t="e">
        <f>IF(G122&gt;=(2/3),"Yes","No")</f>
        <v>#DIV/0!</v>
      </c>
      <c r="H123" s="190" t="e">
        <f>IF(H122&gt;=(2/3),"Yes","No")</f>
        <v>#DIV/0!</v>
      </c>
    </row>
    <row r="124" spans="1:8" x14ac:dyDescent="0.35">
      <c r="A124" s="138"/>
      <c r="B124" s="108"/>
      <c r="C124" s="108"/>
      <c r="D124" s="108"/>
      <c r="E124" s="191" t="e">
        <f>IF(E123="No", "Note A", "Note B")</f>
        <v>#DIV/0!</v>
      </c>
      <c r="F124" s="191" t="e">
        <f>IF(F123="No", "Note A", "Note B")</f>
        <v>#DIV/0!</v>
      </c>
      <c r="G124" s="191" t="e">
        <f>IF(G123="No", "Note A", "Note B")</f>
        <v>#DIV/0!</v>
      </c>
      <c r="H124" s="192" t="e">
        <f>IF(H123="No", "Note A", "Note B")</f>
        <v>#DIV/0!</v>
      </c>
    </row>
    <row r="125" spans="1:8" x14ac:dyDescent="0.35">
      <c r="A125" s="138"/>
      <c r="B125" s="97"/>
      <c r="C125" s="97"/>
      <c r="D125" s="193"/>
      <c r="E125" s="193"/>
      <c r="F125" s="193"/>
      <c r="G125" s="193"/>
      <c r="H125" s="98"/>
    </row>
    <row r="126" spans="1:8" ht="15" customHeight="1" x14ac:dyDescent="0.35">
      <c r="A126" s="138"/>
      <c r="B126" s="194" t="s">
        <v>291</v>
      </c>
      <c r="C126" s="180" t="s">
        <v>317</v>
      </c>
      <c r="D126" s="180"/>
      <c r="E126" s="180"/>
      <c r="F126" s="180"/>
      <c r="G126" s="180"/>
      <c r="H126" s="195"/>
    </row>
    <row r="127" spans="1:8" ht="15" customHeight="1" x14ac:dyDescent="0.35">
      <c r="A127" s="138"/>
      <c r="B127" s="194" t="s">
        <v>292</v>
      </c>
      <c r="C127" s="475" t="s">
        <v>351</v>
      </c>
      <c r="D127" s="475"/>
      <c r="E127" s="475"/>
      <c r="F127" s="475"/>
      <c r="G127" s="475"/>
      <c r="H127" s="476"/>
    </row>
    <row r="128" spans="1:8" x14ac:dyDescent="0.35">
      <c r="A128" s="138"/>
      <c r="B128" s="196"/>
      <c r="C128" s="475"/>
      <c r="D128" s="475"/>
      <c r="E128" s="475"/>
      <c r="F128" s="475"/>
      <c r="G128" s="475"/>
      <c r="H128" s="476"/>
    </row>
    <row r="129" spans="1:8" x14ac:dyDescent="0.35">
      <c r="A129" s="138"/>
      <c r="B129" s="97"/>
      <c r="C129" s="97"/>
      <c r="D129" s="97"/>
      <c r="E129" s="118"/>
      <c r="F129" s="118"/>
      <c r="G129" s="118"/>
      <c r="H129" s="190"/>
    </row>
    <row r="130" spans="1:8" x14ac:dyDescent="0.35">
      <c r="A130" s="95" t="s">
        <v>132</v>
      </c>
      <c r="B130" s="100" t="s">
        <v>293</v>
      </c>
      <c r="C130" s="97"/>
      <c r="D130" s="97"/>
      <c r="E130" s="118"/>
      <c r="F130" s="118"/>
      <c r="G130" s="118"/>
      <c r="H130" s="190"/>
    </row>
    <row r="131" spans="1:8" x14ac:dyDescent="0.35">
      <c r="A131" s="138"/>
      <c r="B131" s="464" t="s">
        <v>301</v>
      </c>
      <c r="C131" s="464"/>
      <c r="D131" s="464"/>
      <c r="E131" s="464"/>
      <c r="F131" s="464"/>
      <c r="G131" s="464"/>
      <c r="H131" s="465"/>
    </row>
    <row r="132" spans="1:8" x14ac:dyDescent="0.35">
      <c r="A132" s="95"/>
      <c r="B132" s="464"/>
      <c r="C132" s="464"/>
      <c r="D132" s="464"/>
      <c r="E132" s="464"/>
      <c r="F132" s="464"/>
      <c r="G132" s="464"/>
      <c r="H132" s="465"/>
    </row>
    <row r="133" spans="1:8" x14ac:dyDescent="0.35">
      <c r="A133" s="95"/>
      <c r="B133" s="464"/>
      <c r="C133" s="464"/>
      <c r="D133" s="464"/>
      <c r="E133" s="464"/>
      <c r="F133" s="464"/>
      <c r="G133" s="464"/>
      <c r="H133" s="465"/>
    </row>
    <row r="134" spans="1:8" x14ac:dyDescent="0.35">
      <c r="A134" s="95"/>
      <c r="B134" s="97"/>
      <c r="C134" s="97"/>
      <c r="D134" s="97"/>
      <c r="E134" s="118"/>
      <c r="F134" s="118"/>
      <c r="G134" s="118"/>
      <c r="H134" s="190"/>
    </row>
    <row r="135" spans="1:8" x14ac:dyDescent="0.35">
      <c r="A135" s="95"/>
      <c r="B135" s="464" t="s">
        <v>334</v>
      </c>
      <c r="C135" s="464"/>
      <c r="D135" s="464"/>
      <c r="E135" s="464"/>
      <c r="F135" s="464"/>
      <c r="G135" s="464"/>
      <c r="H135" s="465"/>
    </row>
    <row r="136" spans="1:8" x14ac:dyDescent="0.35">
      <c r="A136" s="95"/>
      <c r="B136" s="464"/>
      <c r="C136" s="464"/>
      <c r="D136" s="464"/>
      <c r="E136" s="464"/>
      <c r="F136" s="464"/>
      <c r="G136" s="464"/>
      <c r="H136" s="465"/>
    </row>
    <row r="137" spans="1:8" x14ac:dyDescent="0.35">
      <c r="A137" s="95"/>
      <c r="B137" s="464"/>
      <c r="C137" s="464"/>
      <c r="D137" s="464"/>
      <c r="E137" s="464"/>
      <c r="F137" s="464"/>
      <c r="G137" s="464"/>
      <c r="H137" s="465"/>
    </row>
    <row r="138" spans="1:8" x14ac:dyDescent="0.35">
      <c r="A138" s="95"/>
      <c r="B138" s="464"/>
      <c r="C138" s="464"/>
      <c r="D138" s="464"/>
      <c r="E138" s="464"/>
      <c r="F138" s="464"/>
      <c r="G138" s="464"/>
      <c r="H138" s="465"/>
    </row>
    <row r="139" spans="1:8" x14ac:dyDescent="0.35">
      <c r="A139" s="95"/>
      <c r="B139" s="464"/>
      <c r="C139" s="464"/>
      <c r="D139" s="464"/>
      <c r="E139" s="464"/>
      <c r="F139" s="464"/>
      <c r="G139" s="464"/>
      <c r="H139" s="465"/>
    </row>
    <row r="140" spans="1:8" x14ac:dyDescent="0.35">
      <c r="A140" s="95"/>
      <c r="B140" s="97"/>
      <c r="C140" s="97"/>
      <c r="D140" s="97"/>
      <c r="E140" s="118"/>
      <c r="F140" s="118"/>
      <c r="G140" s="118"/>
      <c r="H140" s="190"/>
    </row>
    <row r="141" spans="1:8" x14ac:dyDescent="0.35">
      <c r="A141" s="95"/>
      <c r="B141" s="100" t="s">
        <v>413</v>
      </c>
      <c r="C141" s="97"/>
      <c r="D141" s="450"/>
      <c r="E141" s="450"/>
      <c r="F141" s="450"/>
      <c r="G141" s="450"/>
      <c r="H141" s="451"/>
    </row>
    <row r="142" spans="1:8" x14ac:dyDescent="0.35">
      <c r="A142" s="95"/>
      <c r="B142" s="97"/>
      <c r="C142" s="97"/>
      <c r="D142" s="101"/>
      <c r="E142" s="197"/>
      <c r="F142" s="197"/>
      <c r="G142" s="197"/>
      <c r="H142" s="198"/>
    </row>
    <row r="143" spans="1:8" x14ac:dyDescent="0.35">
      <c r="A143" s="95"/>
      <c r="B143" s="97"/>
      <c r="C143" s="97"/>
      <c r="D143" s="101" t="s">
        <v>302</v>
      </c>
      <c r="E143" s="197" t="s">
        <v>295</v>
      </c>
      <c r="F143" s="197" t="s">
        <v>300</v>
      </c>
      <c r="G143" s="197"/>
      <c r="H143" s="198"/>
    </row>
    <row r="144" spans="1:8" x14ac:dyDescent="0.35">
      <c r="A144" s="95"/>
      <c r="B144" s="199" t="s">
        <v>294</v>
      </c>
      <c r="C144" s="108"/>
      <c r="D144" s="200" t="s">
        <v>303</v>
      </c>
      <c r="E144" s="201" t="s">
        <v>296</v>
      </c>
      <c r="F144" s="201" t="s">
        <v>299</v>
      </c>
      <c r="G144" s="479" t="s">
        <v>304</v>
      </c>
      <c r="H144" s="480"/>
    </row>
    <row r="145" spans="1:8" x14ac:dyDescent="0.35">
      <c r="A145" s="95"/>
      <c r="B145" s="189" t="s">
        <v>493</v>
      </c>
      <c r="C145" s="97" t="s">
        <v>350</v>
      </c>
      <c r="D145" s="97"/>
      <c r="E145" s="118"/>
      <c r="F145" s="97"/>
      <c r="G145" s="118"/>
      <c r="H145" s="190"/>
    </row>
    <row r="146" spans="1:8" x14ac:dyDescent="0.35">
      <c r="A146" s="95"/>
      <c r="B146" s="97"/>
      <c r="C146" s="202" t="str">
        <f>IF(E60="Yes", "Complete Analysis", "N/A - Do Not Complete")</f>
        <v>N/A - Do Not Complete</v>
      </c>
      <c r="D146" s="323"/>
      <c r="E146" s="318"/>
      <c r="F146" s="117" t="e">
        <f>E146/E152</f>
        <v>#DIV/0!</v>
      </c>
      <c r="G146" s="473"/>
      <c r="H146" s="474"/>
    </row>
    <row r="147" spans="1:8" x14ac:dyDescent="0.35">
      <c r="A147" s="95"/>
      <c r="B147" s="97"/>
      <c r="C147" s="97"/>
      <c r="D147" s="323"/>
      <c r="E147" s="318"/>
      <c r="F147" s="117" t="e">
        <f>E147/E152</f>
        <v>#DIV/0!</v>
      </c>
      <c r="G147" s="473"/>
      <c r="H147" s="474"/>
    </row>
    <row r="148" spans="1:8" x14ac:dyDescent="0.35">
      <c r="A148" s="95"/>
      <c r="B148" s="97"/>
      <c r="C148" s="97"/>
      <c r="D148" s="323"/>
      <c r="E148" s="318"/>
      <c r="F148" s="117" t="e">
        <f>E148/E152</f>
        <v>#DIV/0!</v>
      </c>
      <c r="G148" s="473"/>
      <c r="H148" s="474"/>
    </row>
    <row r="149" spans="1:8" x14ac:dyDescent="0.35">
      <c r="A149" s="95"/>
      <c r="B149" s="97"/>
      <c r="C149" s="97"/>
      <c r="D149" s="323"/>
      <c r="E149" s="318"/>
      <c r="F149" s="117" t="e">
        <f>E149/E152</f>
        <v>#DIV/0!</v>
      </c>
      <c r="G149" s="473"/>
      <c r="H149" s="474"/>
    </row>
    <row r="150" spans="1:8" x14ac:dyDescent="0.35">
      <c r="A150" s="95"/>
      <c r="B150" s="97"/>
      <c r="C150" s="97"/>
      <c r="D150" s="323"/>
      <c r="E150" s="318"/>
      <c r="F150" s="117" t="e">
        <f>E150/E152</f>
        <v>#DIV/0!</v>
      </c>
      <c r="G150" s="473"/>
      <c r="H150" s="474"/>
    </row>
    <row r="151" spans="1:8" x14ac:dyDescent="0.35">
      <c r="A151" s="95"/>
      <c r="B151" s="97"/>
      <c r="C151" s="97"/>
      <c r="D151" s="324"/>
      <c r="E151" s="325"/>
      <c r="F151" s="117" t="e">
        <f>E151/E152</f>
        <v>#DIV/0!</v>
      </c>
      <c r="G151" s="477"/>
      <c r="H151" s="478"/>
    </row>
    <row r="152" spans="1:8" x14ac:dyDescent="0.35">
      <c r="A152" s="95"/>
      <c r="B152" s="97"/>
      <c r="C152" s="203"/>
      <c r="D152" s="203" t="s">
        <v>352</v>
      </c>
      <c r="E152" s="204">
        <f>SUM(E146:E151)</f>
        <v>0</v>
      </c>
      <c r="F152" s="118"/>
      <c r="G152" s="205" t="s">
        <v>305</v>
      </c>
      <c r="H152" s="326"/>
    </row>
    <row r="153" spans="1:8" x14ac:dyDescent="0.35">
      <c r="A153" s="95"/>
      <c r="B153" s="97"/>
      <c r="C153" s="97"/>
      <c r="D153" s="97"/>
      <c r="E153" s="118"/>
      <c r="F153" s="118"/>
      <c r="G153" s="118"/>
      <c r="H153" s="190"/>
    </row>
    <row r="154" spans="1:8" x14ac:dyDescent="0.35">
      <c r="A154" s="95"/>
      <c r="B154" s="97" t="s">
        <v>493</v>
      </c>
      <c r="C154" s="97" t="s">
        <v>148</v>
      </c>
      <c r="D154" s="97"/>
      <c r="E154" s="118"/>
      <c r="F154" s="118"/>
      <c r="G154" s="118"/>
      <c r="H154" s="190"/>
    </row>
    <row r="155" spans="1:8" x14ac:dyDescent="0.35">
      <c r="A155" s="95"/>
      <c r="B155" s="97"/>
      <c r="C155" s="202" t="str">
        <f>IF(F60="Yes", "Complete Analysis", "N/A - Do Not Complete")</f>
        <v>N/A - Do Not Complete</v>
      </c>
      <c r="D155" s="323"/>
      <c r="E155" s="318"/>
      <c r="F155" s="117" t="e">
        <f>E155/E161</f>
        <v>#DIV/0!</v>
      </c>
      <c r="G155" s="473"/>
      <c r="H155" s="474"/>
    </row>
    <row r="156" spans="1:8" x14ac:dyDescent="0.35">
      <c r="A156" s="95"/>
      <c r="B156" s="97"/>
      <c r="C156" s="97"/>
      <c r="D156" s="323"/>
      <c r="E156" s="318"/>
      <c r="F156" s="117" t="e">
        <f>E156/E161</f>
        <v>#DIV/0!</v>
      </c>
      <c r="G156" s="473"/>
      <c r="H156" s="474"/>
    </row>
    <row r="157" spans="1:8" x14ac:dyDescent="0.35">
      <c r="A157" s="95"/>
      <c r="B157" s="97"/>
      <c r="C157" s="97"/>
      <c r="D157" s="323"/>
      <c r="E157" s="318"/>
      <c r="F157" s="117" t="e">
        <f>E157/E161</f>
        <v>#DIV/0!</v>
      </c>
      <c r="G157" s="473"/>
      <c r="H157" s="474"/>
    </row>
    <row r="158" spans="1:8" x14ac:dyDescent="0.35">
      <c r="A158" s="95"/>
      <c r="B158" s="97"/>
      <c r="C158" s="97"/>
      <c r="D158" s="323"/>
      <c r="E158" s="318"/>
      <c r="F158" s="117" t="e">
        <f>E158/E161</f>
        <v>#DIV/0!</v>
      </c>
      <c r="G158" s="473"/>
      <c r="H158" s="474"/>
    </row>
    <row r="159" spans="1:8" x14ac:dyDescent="0.35">
      <c r="A159" s="95"/>
      <c r="B159" s="97"/>
      <c r="C159" s="97"/>
      <c r="D159" s="323"/>
      <c r="E159" s="318"/>
      <c r="F159" s="117" t="e">
        <f>E159/E161</f>
        <v>#DIV/0!</v>
      </c>
      <c r="G159" s="473"/>
      <c r="H159" s="474"/>
    </row>
    <row r="160" spans="1:8" x14ac:dyDescent="0.35">
      <c r="A160" s="95"/>
      <c r="B160" s="97"/>
      <c r="C160" s="97"/>
      <c r="D160" s="324"/>
      <c r="E160" s="325"/>
      <c r="F160" s="117" t="e">
        <f>E160/E161</f>
        <v>#DIV/0!</v>
      </c>
      <c r="G160" s="477"/>
      <c r="H160" s="478"/>
    </row>
    <row r="161" spans="1:11" x14ac:dyDescent="0.35">
      <c r="A161" s="95"/>
      <c r="B161" s="97"/>
      <c r="C161" s="97"/>
      <c r="D161" s="203" t="s">
        <v>306</v>
      </c>
      <c r="E161" s="204">
        <f>SUM(E155:E160)</f>
        <v>0</v>
      </c>
      <c r="F161" s="118"/>
      <c r="G161" s="205" t="s">
        <v>305</v>
      </c>
      <c r="H161" s="329"/>
    </row>
    <row r="162" spans="1:11" x14ac:dyDescent="0.35">
      <c r="A162" s="95"/>
      <c r="B162" s="97"/>
      <c r="C162" s="97"/>
      <c r="D162" s="203"/>
      <c r="E162" s="177"/>
      <c r="F162" s="118"/>
      <c r="G162" s="205"/>
      <c r="H162" s="206"/>
    </row>
    <row r="163" spans="1:11" x14ac:dyDescent="0.35">
      <c r="A163" s="138"/>
      <c r="B163" s="97" t="s">
        <v>493</v>
      </c>
      <c r="C163" s="97" t="s">
        <v>494</v>
      </c>
      <c r="D163" s="97"/>
      <c r="E163" s="118"/>
      <c r="F163" s="118"/>
      <c r="G163" s="118"/>
      <c r="H163" s="190"/>
      <c r="I163" s="220"/>
      <c r="J163" s="176"/>
    </row>
    <row r="164" spans="1:11" x14ac:dyDescent="0.35">
      <c r="A164" s="138"/>
      <c r="B164" s="97"/>
      <c r="C164" s="202" t="str">
        <f>IF(G60="Yes", "Complete Analysis", "N/A - Do Not Complete")</f>
        <v>N/A - Do Not Complete</v>
      </c>
      <c r="D164" s="323" t="s">
        <v>678</v>
      </c>
      <c r="E164" s="317">
        <v>0</v>
      </c>
      <c r="F164" s="219" t="e">
        <f>E164/$E$168</f>
        <v>#DIV/0!</v>
      </c>
      <c r="G164" s="473" t="s">
        <v>15</v>
      </c>
      <c r="H164" s="474"/>
      <c r="J164" s="176"/>
    </row>
    <row r="165" spans="1:11" x14ac:dyDescent="0.35">
      <c r="A165" s="138"/>
      <c r="B165" s="97"/>
      <c r="C165" s="202"/>
      <c r="D165" s="323"/>
      <c r="E165" s="317"/>
      <c r="F165" s="219" t="e">
        <f>E165/$E$168</f>
        <v>#DIV/0!</v>
      </c>
      <c r="G165" s="473"/>
      <c r="H165" s="474"/>
      <c r="J165" s="176"/>
    </row>
    <row r="166" spans="1:11" x14ac:dyDescent="0.35">
      <c r="A166" s="138"/>
      <c r="B166" s="97"/>
      <c r="C166" s="97"/>
      <c r="D166" s="327"/>
      <c r="E166" s="317"/>
      <c r="F166" s="219" t="e">
        <f>E166/$E$168</f>
        <v>#DIV/0!</v>
      </c>
      <c r="G166" s="473"/>
      <c r="H166" s="474"/>
    </row>
    <row r="167" spans="1:11" x14ac:dyDescent="0.35">
      <c r="A167" s="138"/>
      <c r="C167" s="97"/>
      <c r="D167" s="324"/>
      <c r="E167" s="317"/>
      <c r="F167" s="219" t="e">
        <f>E167/$E$168</f>
        <v>#DIV/0!</v>
      </c>
      <c r="G167" s="477"/>
      <c r="H167" s="478"/>
    </row>
    <row r="168" spans="1:11" x14ac:dyDescent="0.35">
      <c r="A168" s="138"/>
      <c r="B168" s="97"/>
      <c r="C168" s="97"/>
      <c r="D168" s="203" t="s">
        <v>307</v>
      </c>
      <c r="E168" s="207">
        <f>SUM(E164:E167)</f>
        <v>0</v>
      </c>
      <c r="F168" s="118"/>
      <c r="G168" s="205" t="s">
        <v>305</v>
      </c>
      <c r="H168" s="329"/>
    </row>
    <row r="169" spans="1:11" x14ac:dyDescent="0.35">
      <c r="A169" s="138"/>
      <c r="B169" s="97"/>
      <c r="C169" s="97"/>
      <c r="D169" s="97"/>
      <c r="E169" s="118"/>
      <c r="F169" s="118"/>
      <c r="G169" s="118"/>
      <c r="H169" s="190"/>
    </row>
    <row r="170" spans="1:11" x14ac:dyDescent="0.35">
      <c r="A170" s="138"/>
      <c r="B170" s="97" t="s">
        <v>493</v>
      </c>
      <c r="C170" s="97" t="s">
        <v>515</v>
      </c>
      <c r="D170" s="97"/>
      <c r="E170" s="118"/>
      <c r="F170" s="118"/>
      <c r="G170" s="118"/>
      <c r="H170" s="190"/>
      <c r="I170" s="220"/>
      <c r="J170" s="176"/>
    </row>
    <row r="171" spans="1:11" x14ac:dyDescent="0.35">
      <c r="A171" s="138"/>
      <c r="B171" s="97"/>
      <c r="C171" s="202" t="e">
        <f>IF(G81 ="Yes", "Complete Analysis", "N/A - Do Not Complete")</f>
        <v>#DIV/0!</v>
      </c>
      <c r="D171" s="323"/>
      <c r="E171" s="317"/>
      <c r="F171" s="117" t="e">
        <f>E171/$E$177</f>
        <v>#DIV/0!</v>
      </c>
      <c r="G171" s="473"/>
      <c r="H171" s="474"/>
      <c r="J171" s="166"/>
    </row>
    <row r="172" spans="1:11" x14ac:dyDescent="0.35">
      <c r="A172" s="138"/>
      <c r="B172" s="97"/>
      <c r="C172" s="202"/>
      <c r="D172" s="323"/>
      <c r="E172" s="317"/>
      <c r="F172" s="117" t="e">
        <f>E172/$E$177</f>
        <v>#DIV/0!</v>
      </c>
      <c r="G172" s="473"/>
      <c r="H172" s="474"/>
      <c r="K172" s="166"/>
    </row>
    <row r="173" spans="1:11" x14ac:dyDescent="0.35">
      <c r="A173" s="138"/>
      <c r="B173" s="97"/>
      <c r="C173" s="97"/>
      <c r="D173" s="327"/>
      <c r="E173" s="317"/>
      <c r="F173" s="117" t="e">
        <f>E173/$E$177</f>
        <v>#DIV/0!</v>
      </c>
      <c r="G173" s="473"/>
      <c r="H173" s="474"/>
    </row>
    <row r="174" spans="1:11" x14ac:dyDescent="0.35">
      <c r="A174" s="138"/>
      <c r="B174" s="97"/>
      <c r="C174" s="97"/>
      <c r="D174" s="327"/>
      <c r="E174" s="317"/>
      <c r="F174" s="117" t="e">
        <f t="shared" ref="F174:F175" si="4">E174/$E$177</f>
        <v>#DIV/0!</v>
      </c>
      <c r="G174" s="473"/>
      <c r="H174" s="474"/>
    </row>
    <row r="175" spans="1:11" x14ac:dyDescent="0.35">
      <c r="A175" s="138"/>
      <c r="B175" s="97"/>
      <c r="C175" s="97"/>
      <c r="D175" s="327"/>
      <c r="E175" s="317"/>
      <c r="F175" s="117" t="e">
        <f t="shared" si="4"/>
        <v>#DIV/0!</v>
      </c>
      <c r="G175" s="473"/>
      <c r="H175" s="474"/>
    </row>
    <row r="176" spans="1:11" x14ac:dyDescent="0.35">
      <c r="A176" s="138"/>
      <c r="B176" s="97"/>
      <c r="C176" s="97"/>
      <c r="D176" s="324"/>
      <c r="E176" s="317"/>
      <c r="F176" s="117" t="e">
        <f>E176/$E$177</f>
        <v>#DIV/0!</v>
      </c>
      <c r="G176" s="477"/>
      <c r="H176" s="478"/>
    </row>
    <row r="177" spans="1:11" x14ac:dyDescent="0.35">
      <c r="A177" s="138"/>
      <c r="B177" s="97"/>
      <c r="C177" s="97"/>
      <c r="D177" s="203" t="s">
        <v>307</v>
      </c>
      <c r="E177" s="207">
        <f>SUM(E171:E176)</f>
        <v>0</v>
      </c>
      <c r="F177" s="118"/>
      <c r="G177" s="205" t="s">
        <v>305</v>
      </c>
      <c r="H177" s="329"/>
    </row>
    <row r="178" spans="1:11" x14ac:dyDescent="0.35">
      <c r="A178" s="138"/>
      <c r="B178" s="97"/>
      <c r="C178" s="97"/>
      <c r="D178" s="97"/>
      <c r="E178" s="118"/>
      <c r="F178" s="118"/>
      <c r="G178" s="118"/>
      <c r="H178" s="190"/>
    </row>
    <row r="179" spans="1:11" x14ac:dyDescent="0.35">
      <c r="A179" s="138"/>
      <c r="B179" s="97" t="s">
        <v>493</v>
      </c>
      <c r="C179" s="97" t="s">
        <v>516</v>
      </c>
      <c r="D179" s="97"/>
      <c r="E179" s="118"/>
      <c r="F179" s="118"/>
      <c r="G179" s="118"/>
      <c r="H179" s="190"/>
      <c r="J179" s="176"/>
    </row>
    <row r="180" spans="1:11" x14ac:dyDescent="0.35">
      <c r="A180" s="138"/>
      <c r="C180" s="202" t="e">
        <f>IF(G102="Yes", "Complete Analysis", "N/A - Do Not Complete")</f>
        <v>#DIV/0!</v>
      </c>
      <c r="D180" s="323"/>
      <c r="E180" s="317"/>
      <c r="F180" s="117" t="e">
        <f>E180/$E$187</f>
        <v>#DIV/0!</v>
      </c>
      <c r="G180" s="473"/>
      <c r="H180" s="474"/>
      <c r="J180" s="166"/>
    </row>
    <row r="181" spans="1:11" x14ac:dyDescent="0.35">
      <c r="A181" s="138"/>
      <c r="B181" s="97"/>
      <c r="C181" s="202"/>
      <c r="D181" s="323"/>
      <c r="E181" s="317"/>
      <c r="F181" s="117" t="e">
        <f>E181/$E$187</f>
        <v>#DIV/0!</v>
      </c>
      <c r="G181" s="473"/>
      <c r="H181" s="474"/>
      <c r="K181" s="166"/>
    </row>
    <row r="182" spans="1:11" x14ac:dyDescent="0.35">
      <c r="A182" s="138"/>
      <c r="B182" s="97"/>
      <c r="C182" s="97"/>
      <c r="D182" s="327"/>
      <c r="E182" s="317"/>
      <c r="F182" s="117" t="e">
        <f>E182/$E$187</f>
        <v>#DIV/0!</v>
      </c>
      <c r="G182" s="473"/>
      <c r="H182" s="474"/>
    </row>
    <row r="183" spans="1:11" x14ac:dyDescent="0.35">
      <c r="A183" s="138"/>
      <c r="B183" s="97"/>
      <c r="C183" s="97"/>
      <c r="D183" s="327"/>
      <c r="E183" s="317"/>
      <c r="F183" s="117" t="e">
        <f t="shared" ref="F183:F185" si="5">E183/$E$187</f>
        <v>#DIV/0!</v>
      </c>
      <c r="G183" s="473"/>
      <c r="H183" s="474"/>
    </row>
    <row r="184" spans="1:11" x14ac:dyDescent="0.35">
      <c r="A184" s="138"/>
      <c r="B184" s="97"/>
      <c r="C184" s="97"/>
      <c r="D184" s="327"/>
      <c r="E184" s="317"/>
      <c r="F184" s="117" t="e">
        <f t="shared" si="5"/>
        <v>#DIV/0!</v>
      </c>
      <c r="G184" s="473"/>
      <c r="H184" s="474"/>
    </row>
    <row r="185" spans="1:11" x14ac:dyDescent="0.35">
      <c r="A185" s="138"/>
      <c r="B185" s="97"/>
      <c r="C185" s="97"/>
      <c r="D185" s="327"/>
      <c r="E185" s="317"/>
      <c r="F185" s="117" t="e">
        <f t="shared" si="5"/>
        <v>#DIV/0!</v>
      </c>
      <c r="G185" s="473"/>
      <c r="H185" s="474"/>
    </row>
    <row r="186" spans="1:11" x14ac:dyDescent="0.35">
      <c r="A186" s="138"/>
      <c r="B186" s="97"/>
      <c r="C186" s="97"/>
      <c r="D186" s="324"/>
      <c r="E186" s="317"/>
      <c r="F186" s="117" t="e">
        <f>E186/$E$187</f>
        <v>#DIV/0!</v>
      </c>
      <c r="G186" s="477"/>
      <c r="H186" s="478"/>
    </row>
    <row r="187" spans="1:11" x14ac:dyDescent="0.35">
      <c r="A187" s="138"/>
      <c r="B187" s="97"/>
      <c r="C187" s="97"/>
      <c r="D187" s="203" t="s">
        <v>307</v>
      </c>
      <c r="E187" s="207">
        <f>SUM(E180:E186)</f>
        <v>0</v>
      </c>
      <c r="F187" s="118"/>
      <c r="G187" s="205" t="s">
        <v>305</v>
      </c>
      <c r="H187" s="329"/>
    </row>
    <row r="188" spans="1:11" x14ac:dyDescent="0.35">
      <c r="A188" s="138"/>
      <c r="B188" s="97"/>
      <c r="C188" s="97"/>
      <c r="D188" s="97"/>
      <c r="E188" s="221"/>
      <c r="F188" s="118"/>
      <c r="G188" s="118"/>
      <c r="H188" s="190"/>
    </row>
    <row r="189" spans="1:11" x14ac:dyDescent="0.35">
      <c r="A189" s="138"/>
      <c r="B189" s="97" t="s">
        <v>493</v>
      </c>
      <c r="C189" s="97" t="s">
        <v>517</v>
      </c>
      <c r="D189" s="97"/>
      <c r="E189" s="118"/>
      <c r="F189" s="118"/>
      <c r="G189" s="118"/>
      <c r="H189" s="190"/>
      <c r="J189" s="176"/>
    </row>
    <row r="190" spans="1:11" x14ac:dyDescent="0.35">
      <c r="A190" s="138"/>
      <c r="B190" s="97"/>
      <c r="C190" s="202" t="e">
        <f>IF(G123="Yes", "Complete Analysis", "N/A - Do Not Complete")</f>
        <v>#DIV/0!</v>
      </c>
      <c r="D190" s="323"/>
      <c r="E190" s="317"/>
      <c r="F190" s="117" t="e">
        <f>E190/$E$196</f>
        <v>#DIV/0!</v>
      </c>
      <c r="G190" s="473"/>
      <c r="H190" s="474"/>
      <c r="J190" s="166"/>
    </row>
    <row r="191" spans="1:11" x14ac:dyDescent="0.35">
      <c r="A191" s="138"/>
      <c r="C191" s="202"/>
      <c r="D191" s="323"/>
      <c r="E191" s="317"/>
      <c r="F191" s="117" t="e">
        <f>E191/$E$196</f>
        <v>#DIV/0!</v>
      </c>
      <c r="G191" s="473"/>
      <c r="H191" s="474"/>
      <c r="K191" s="166"/>
    </row>
    <row r="192" spans="1:11" x14ac:dyDescent="0.35">
      <c r="A192" s="138"/>
      <c r="C192" s="202"/>
      <c r="D192" s="327"/>
      <c r="E192" s="317"/>
      <c r="F192" s="117" t="e">
        <f t="shared" ref="F192:F193" si="6">E192/$E$196</f>
        <v>#DIV/0!</v>
      </c>
      <c r="G192" s="473"/>
      <c r="H192" s="474"/>
      <c r="K192" s="166"/>
    </row>
    <row r="193" spans="1:11" x14ac:dyDescent="0.35">
      <c r="A193" s="138"/>
      <c r="C193" s="202"/>
      <c r="D193" s="327"/>
      <c r="E193" s="317"/>
      <c r="F193" s="117" t="e">
        <f t="shared" si="6"/>
        <v>#DIV/0!</v>
      </c>
      <c r="G193" s="473"/>
      <c r="H193" s="474"/>
      <c r="K193" s="166"/>
    </row>
    <row r="194" spans="1:11" x14ac:dyDescent="0.35">
      <c r="A194" s="138"/>
      <c r="B194" s="97"/>
      <c r="C194" s="97"/>
      <c r="D194" s="327"/>
      <c r="E194" s="317"/>
      <c r="F194" s="117" t="e">
        <f>E194/$E$196</f>
        <v>#DIV/0!</v>
      </c>
      <c r="G194" s="473"/>
      <c r="H194" s="474"/>
    </row>
    <row r="195" spans="1:11" x14ac:dyDescent="0.35">
      <c r="A195" s="138"/>
      <c r="B195" s="97"/>
      <c r="C195" s="97"/>
      <c r="D195" s="324"/>
      <c r="E195" s="317"/>
      <c r="F195" s="117"/>
      <c r="G195" s="477"/>
      <c r="H195" s="478"/>
    </row>
    <row r="196" spans="1:11" x14ac:dyDescent="0.35">
      <c r="A196" s="138"/>
      <c r="B196" s="97"/>
      <c r="C196" s="97"/>
      <c r="D196" s="203" t="s">
        <v>307</v>
      </c>
      <c r="E196" s="207">
        <f>SUM(E190:E195)</f>
        <v>0</v>
      </c>
      <c r="F196" s="118"/>
      <c r="G196" s="205" t="s">
        <v>305</v>
      </c>
      <c r="H196" s="329"/>
    </row>
    <row r="197" spans="1:11" x14ac:dyDescent="0.35">
      <c r="A197" s="138"/>
      <c r="B197" s="97"/>
      <c r="C197" s="97"/>
      <c r="D197" s="97"/>
      <c r="E197" s="118"/>
      <c r="F197" s="118"/>
      <c r="G197" s="118"/>
      <c r="H197" s="190"/>
    </row>
    <row r="198" spans="1:11" x14ac:dyDescent="0.35">
      <c r="A198" s="138"/>
      <c r="B198" s="97" t="s">
        <v>493</v>
      </c>
      <c r="C198" s="97" t="s">
        <v>495</v>
      </c>
      <c r="D198" s="97"/>
      <c r="E198" s="118"/>
      <c r="F198" s="118"/>
      <c r="G198" s="118"/>
      <c r="H198" s="190"/>
    </row>
    <row r="199" spans="1:11" x14ac:dyDescent="0.35">
      <c r="A199" s="138"/>
      <c r="B199" s="97"/>
      <c r="C199" s="202" t="str">
        <f>IF(H60="Yes", "Complete Analysis", "N/A - Do Not Complete")</f>
        <v>N/A - Do Not Complete</v>
      </c>
      <c r="D199" s="330"/>
      <c r="E199" s="317"/>
      <c r="F199" s="117" t="e">
        <f>E199/E201</f>
        <v>#DIV/0!</v>
      </c>
      <c r="G199" s="473"/>
      <c r="H199" s="474"/>
    </row>
    <row r="200" spans="1:11" x14ac:dyDescent="0.35">
      <c r="A200" s="138"/>
      <c r="B200" s="97"/>
      <c r="C200" s="202"/>
      <c r="D200" s="324"/>
      <c r="E200" s="328"/>
      <c r="F200" s="117" t="e">
        <f>E200/E201</f>
        <v>#DIV/0!</v>
      </c>
      <c r="G200" s="477"/>
      <c r="H200" s="478"/>
    </row>
    <row r="201" spans="1:11" x14ac:dyDescent="0.35">
      <c r="A201" s="138"/>
      <c r="C201" s="202"/>
      <c r="D201" s="203" t="s">
        <v>308</v>
      </c>
      <c r="E201" s="207">
        <f>SUM(E199:E200)</f>
        <v>0</v>
      </c>
      <c r="F201" s="117"/>
      <c r="G201" s="205" t="s">
        <v>305</v>
      </c>
      <c r="H201" s="331"/>
    </row>
    <row r="202" spans="1:11" ht="15" thickBot="1" x14ac:dyDescent="0.4">
      <c r="A202" s="154"/>
      <c r="B202" s="122"/>
      <c r="C202" s="208"/>
      <c r="D202" s="209"/>
      <c r="E202" s="209"/>
      <c r="F202" s="210"/>
      <c r="G202" s="123"/>
      <c r="H202" s="211"/>
    </row>
    <row r="203" spans="1:11" ht="15" thickBot="1" x14ac:dyDescent="0.4">
      <c r="A203" s="97"/>
      <c r="B203" s="97"/>
      <c r="C203" s="202"/>
      <c r="D203" s="97"/>
      <c r="E203" s="177"/>
      <c r="F203" s="118"/>
      <c r="G203" s="118"/>
      <c r="H203" s="118"/>
    </row>
    <row r="204" spans="1:11" ht="16" thickBot="1" x14ac:dyDescent="0.4">
      <c r="A204" s="436" t="s">
        <v>390</v>
      </c>
      <c r="B204" s="437"/>
      <c r="C204" s="437"/>
      <c r="D204" s="437"/>
      <c r="E204" s="437"/>
      <c r="F204" s="437"/>
      <c r="G204" s="437"/>
      <c r="H204" s="438"/>
    </row>
    <row r="205" spans="1:11" x14ac:dyDescent="0.35">
      <c r="A205" s="95" t="s">
        <v>134</v>
      </c>
      <c r="B205" s="462" t="s">
        <v>335</v>
      </c>
      <c r="C205" s="462"/>
      <c r="D205" s="462"/>
      <c r="E205" s="462"/>
      <c r="F205" s="462"/>
      <c r="G205" s="462"/>
      <c r="H205" s="463"/>
    </row>
    <row r="206" spans="1:11" x14ac:dyDescent="0.35">
      <c r="A206" s="95"/>
      <c r="B206" s="464"/>
      <c r="C206" s="464"/>
      <c r="D206" s="464"/>
      <c r="E206" s="464"/>
      <c r="F206" s="464"/>
      <c r="G206" s="464"/>
      <c r="H206" s="465"/>
    </row>
    <row r="207" spans="1:11" x14ac:dyDescent="0.35">
      <c r="A207" s="138"/>
      <c r="B207" s="97"/>
      <c r="C207" s="97"/>
      <c r="D207" s="97"/>
      <c r="E207" s="97"/>
      <c r="F207" s="97"/>
      <c r="G207" s="97"/>
      <c r="H207" s="98"/>
    </row>
    <row r="208" spans="1:11" x14ac:dyDescent="0.35">
      <c r="A208" s="95"/>
      <c r="B208" s="100" t="s">
        <v>413</v>
      </c>
      <c r="C208" s="97"/>
      <c r="D208" s="450"/>
      <c r="E208" s="450"/>
      <c r="F208" s="450"/>
      <c r="G208" s="450"/>
      <c r="H208" s="451"/>
    </row>
    <row r="209" spans="1:8" x14ac:dyDescent="0.35">
      <c r="A209" s="95"/>
      <c r="B209" s="97"/>
      <c r="C209" s="169"/>
      <c r="D209" s="169"/>
      <c r="E209" s="169"/>
      <c r="F209" s="169"/>
      <c r="G209" s="169"/>
      <c r="H209" s="170"/>
    </row>
    <row r="210" spans="1:8" x14ac:dyDescent="0.35">
      <c r="A210" s="138"/>
      <c r="B210" s="97"/>
      <c r="C210" s="97"/>
      <c r="D210" s="97"/>
      <c r="E210" s="466" t="s">
        <v>290</v>
      </c>
      <c r="F210" s="466"/>
      <c r="G210" s="466"/>
      <c r="H210" s="467"/>
    </row>
    <row r="211" spans="1:8" x14ac:dyDescent="0.35">
      <c r="A211" s="138"/>
      <c r="B211" s="97"/>
      <c r="C211" s="97"/>
      <c r="E211" s="103" t="s">
        <v>138</v>
      </c>
      <c r="F211" s="103" t="s">
        <v>138</v>
      </c>
      <c r="G211" s="103" t="s">
        <v>138</v>
      </c>
      <c r="H211" s="171" t="s">
        <v>138</v>
      </c>
    </row>
    <row r="212" spans="1:8" x14ac:dyDescent="0.35">
      <c r="A212" s="138"/>
      <c r="B212" s="106" t="s">
        <v>199</v>
      </c>
      <c r="C212" s="222"/>
      <c r="D212" s="108"/>
      <c r="E212" s="107" t="s">
        <v>350</v>
      </c>
      <c r="F212" s="107" t="s">
        <v>148</v>
      </c>
      <c r="G212" s="107" t="s">
        <v>285</v>
      </c>
      <c r="H212" s="172" t="s">
        <v>286</v>
      </c>
    </row>
    <row r="213" spans="1:8" ht="22.15" customHeight="1" x14ac:dyDescent="0.35">
      <c r="A213" s="138"/>
      <c r="B213" s="113" t="s">
        <v>287</v>
      </c>
      <c r="C213" s="103"/>
      <c r="D213" s="103"/>
      <c r="E213" s="103"/>
      <c r="F213" s="103"/>
      <c r="G213" s="103"/>
      <c r="H213" s="171"/>
    </row>
    <row r="214" spans="1:8" x14ac:dyDescent="0.35">
      <c r="A214" s="138"/>
      <c r="B214" s="482" t="s">
        <v>536</v>
      </c>
      <c r="C214" s="482"/>
      <c r="D214" s="482"/>
      <c r="E214" s="332"/>
      <c r="F214" s="332"/>
      <c r="G214" s="333">
        <v>0</v>
      </c>
      <c r="H214" s="334"/>
    </row>
    <row r="215" spans="1:8" x14ac:dyDescent="0.35">
      <c r="A215" s="138"/>
      <c r="B215" s="449" t="s">
        <v>689</v>
      </c>
      <c r="C215" s="449"/>
      <c r="D215" s="449"/>
      <c r="E215" s="335"/>
      <c r="F215" s="335"/>
      <c r="G215" s="333">
        <v>0</v>
      </c>
      <c r="H215" s="334"/>
    </row>
    <row r="216" spans="1:8" x14ac:dyDescent="0.35">
      <c r="A216" s="138"/>
      <c r="B216" s="482" t="s">
        <v>555</v>
      </c>
      <c r="C216" s="482"/>
      <c r="D216" s="482"/>
      <c r="E216" s="335"/>
      <c r="F216" s="335"/>
      <c r="G216" s="333">
        <v>0</v>
      </c>
      <c r="H216" s="334"/>
    </row>
    <row r="217" spans="1:8" x14ac:dyDescent="0.35">
      <c r="A217" s="138"/>
      <c r="B217" s="482" t="s">
        <v>562</v>
      </c>
      <c r="C217" s="482"/>
      <c r="D217" s="482"/>
      <c r="E217" s="335"/>
      <c r="F217" s="335"/>
      <c r="G217" s="333">
        <v>0</v>
      </c>
      <c r="H217" s="334"/>
    </row>
    <row r="218" spans="1:8" x14ac:dyDescent="0.35">
      <c r="A218" s="138"/>
      <c r="B218" s="449" t="s">
        <v>558</v>
      </c>
      <c r="C218" s="449"/>
      <c r="D218" s="449"/>
      <c r="E218" s="335"/>
      <c r="F218" s="335"/>
      <c r="G218" s="333">
        <v>0</v>
      </c>
      <c r="H218" s="334"/>
    </row>
    <row r="219" spans="1:8" x14ac:dyDescent="0.35">
      <c r="A219" s="138"/>
      <c r="B219" s="449"/>
      <c r="C219" s="449"/>
      <c r="D219" s="449"/>
      <c r="E219" s="335"/>
      <c r="F219" s="335"/>
      <c r="G219" s="333"/>
      <c r="H219" s="334"/>
    </row>
    <row r="220" spans="1:8" x14ac:dyDescent="0.35">
      <c r="A220" s="138"/>
      <c r="B220" s="481"/>
      <c r="C220" s="481"/>
      <c r="D220" s="481"/>
      <c r="E220" s="335"/>
      <c r="F220" s="335"/>
      <c r="G220" s="335"/>
      <c r="H220" s="336"/>
    </row>
    <row r="221" spans="1:8" x14ac:dyDescent="0.35">
      <c r="A221" s="138"/>
      <c r="B221" s="449"/>
      <c r="C221" s="449"/>
      <c r="D221" s="449"/>
      <c r="E221" s="335"/>
      <c r="F221" s="335"/>
      <c r="G221" s="335"/>
      <c r="H221" s="336"/>
    </row>
    <row r="222" spans="1:8" ht="22.15" customHeight="1" x14ac:dyDescent="0.35">
      <c r="A222" s="138"/>
      <c r="B222" s="113" t="s">
        <v>288</v>
      </c>
      <c r="C222" s="146"/>
      <c r="D222" s="177"/>
      <c r="E222" s="177"/>
      <c r="F222" s="177"/>
      <c r="G222" s="178"/>
      <c r="H222" s="179"/>
    </row>
    <row r="223" spans="1:8" x14ac:dyDescent="0.35">
      <c r="A223" s="138"/>
      <c r="B223" s="449" t="s">
        <v>536</v>
      </c>
      <c r="C223" s="449"/>
      <c r="D223" s="449"/>
      <c r="E223" s="335"/>
      <c r="F223" s="335"/>
      <c r="G223" s="335">
        <v>0</v>
      </c>
      <c r="H223" s="336"/>
    </row>
    <row r="224" spans="1:8" x14ac:dyDescent="0.35">
      <c r="A224" s="138"/>
      <c r="B224" s="457" t="s">
        <v>689</v>
      </c>
      <c r="C224" s="472"/>
      <c r="D224" s="458"/>
      <c r="E224" s="335"/>
      <c r="F224" s="335"/>
      <c r="G224" s="335">
        <v>0</v>
      </c>
      <c r="H224" s="336"/>
    </row>
    <row r="225" spans="1:10" x14ac:dyDescent="0.35">
      <c r="A225" s="138"/>
      <c r="B225" s="457" t="s">
        <v>555</v>
      </c>
      <c r="C225" s="472"/>
      <c r="D225" s="458"/>
      <c r="E225" s="335"/>
      <c r="F225" s="335"/>
      <c r="G225" s="335">
        <v>0</v>
      </c>
      <c r="H225" s="336"/>
    </row>
    <row r="226" spans="1:10" x14ac:dyDescent="0.35">
      <c r="A226" s="138"/>
      <c r="B226" s="457" t="s">
        <v>558</v>
      </c>
      <c r="C226" s="472"/>
      <c r="D226" s="458"/>
      <c r="E226" s="335"/>
      <c r="F226" s="335"/>
      <c r="G226" s="335">
        <v>0</v>
      </c>
      <c r="H226" s="336"/>
    </row>
    <row r="227" spans="1:10" x14ac:dyDescent="0.35">
      <c r="A227" s="138"/>
      <c r="B227" s="457"/>
      <c r="C227" s="472"/>
      <c r="D227" s="458"/>
      <c r="E227" s="335"/>
      <c r="F227" s="335"/>
      <c r="G227" s="335"/>
      <c r="H227" s="336"/>
    </row>
    <row r="228" spans="1:10" x14ac:dyDescent="0.35">
      <c r="A228" s="138"/>
      <c r="B228" s="457"/>
      <c r="C228" s="472"/>
      <c r="D228" s="458"/>
      <c r="E228" s="335"/>
      <c r="F228" s="335"/>
      <c r="G228" s="335"/>
      <c r="H228" s="336"/>
    </row>
    <row r="229" spans="1:10" x14ac:dyDescent="0.35">
      <c r="A229" s="138"/>
      <c r="B229" s="452"/>
      <c r="C229" s="453"/>
      <c r="D229" s="454"/>
      <c r="E229" s="335"/>
      <c r="F229" s="335"/>
      <c r="G229" s="335"/>
      <c r="H229" s="336"/>
    </row>
    <row r="230" spans="1:10" x14ac:dyDescent="0.35">
      <c r="A230" s="138"/>
      <c r="B230" s="449"/>
      <c r="C230" s="449"/>
      <c r="D230" s="449"/>
      <c r="E230" s="335"/>
      <c r="F230" s="335"/>
      <c r="G230" s="335"/>
      <c r="H230" s="336"/>
    </row>
    <row r="231" spans="1:10" x14ac:dyDescent="0.35">
      <c r="A231" s="138"/>
      <c r="B231" s="152"/>
      <c r="C231" s="152"/>
      <c r="D231" s="152"/>
      <c r="E231" s="153"/>
      <c r="F231" s="153"/>
      <c r="G231" s="153"/>
      <c r="H231" s="212"/>
    </row>
    <row r="232" spans="1:10" x14ac:dyDescent="0.35">
      <c r="A232" s="95" t="s">
        <v>135</v>
      </c>
      <c r="B232" s="151" t="s">
        <v>336</v>
      </c>
      <c r="C232" s="152"/>
      <c r="D232" s="152"/>
      <c r="E232" s="153"/>
      <c r="F232" s="153"/>
      <c r="G232" s="153"/>
      <c r="H232" s="212"/>
      <c r="J232" s="213"/>
    </row>
    <row r="233" spans="1:10" x14ac:dyDescent="0.35">
      <c r="A233" s="138"/>
      <c r="B233" s="447"/>
      <c r="C233" s="447"/>
      <c r="D233" s="447"/>
      <c r="E233" s="447"/>
      <c r="F233" s="447"/>
      <c r="G233" s="447"/>
      <c r="H233" s="448"/>
      <c r="J233" s="166"/>
    </row>
    <row r="234" spans="1:10" ht="43.15" customHeight="1" x14ac:dyDescent="0.35">
      <c r="A234" s="138"/>
      <c r="B234" s="447"/>
      <c r="C234" s="447"/>
      <c r="D234" s="447"/>
      <c r="E234" s="447"/>
      <c r="F234" s="447"/>
      <c r="G234" s="447"/>
      <c r="H234" s="448"/>
      <c r="J234" s="176"/>
    </row>
    <row r="235" spans="1:10" ht="15" thickBot="1" x14ac:dyDescent="0.4">
      <c r="A235" s="154"/>
      <c r="B235" s="214"/>
      <c r="C235" s="215"/>
      <c r="D235" s="215"/>
      <c r="E235" s="215"/>
      <c r="F235" s="215"/>
      <c r="G235" s="215"/>
      <c r="H235" s="216"/>
    </row>
    <row r="236" spans="1:10" x14ac:dyDescent="0.35">
      <c r="A236" s="97"/>
      <c r="B236" s="97"/>
      <c r="C236" s="202"/>
      <c r="D236" s="97"/>
      <c r="E236" s="177"/>
      <c r="F236" s="118"/>
      <c r="G236" s="118"/>
      <c r="H236" s="118"/>
      <c r="I236" s="97"/>
    </row>
  </sheetData>
  <sheetProtection algorithmName="SHA-512" hashValue="7lrXXFTo7bHP/hVBJEuijSKzbtRttbPbf0vbtR1brLtdQ8558Yoj6piwyQvwwfSGURQ+uTgqa3C31QFO2SbyTw==" saltValue="OQaaUPk8t4jflO46GIS9Kw==" spinCount="100000" sheet="1" objects="1" scenarios="1" insertRows="0"/>
  <mergeCells count="119">
    <mergeCell ref="G184:H184"/>
    <mergeCell ref="G183:H183"/>
    <mergeCell ref="G182:H182"/>
    <mergeCell ref="B75:C75"/>
    <mergeCell ref="B114:C114"/>
    <mergeCell ref="B115:C115"/>
    <mergeCell ref="B116:C116"/>
    <mergeCell ref="B117:C117"/>
    <mergeCell ref="G156:H156"/>
    <mergeCell ref="G148:H148"/>
    <mergeCell ref="G157:H157"/>
    <mergeCell ref="G158:H158"/>
    <mergeCell ref="G149:H149"/>
    <mergeCell ref="G150:H150"/>
    <mergeCell ref="G151:H151"/>
    <mergeCell ref="G155:H155"/>
    <mergeCell ref="B95:C95"/>
    <mergeCell ref="B96:C96"/>
    <mergeCell ref="B107:C107"/>
    <mergeCell ref="B108:C108"/>
    <mergeCell ref="B109:C109"/>
    <mergeCell ref="B118:C118"/>
    <mergeCell ref="B92:C92"/>
    <mergeCell ref="B97:C97"/>
    <mergeCell ref="B65:C65"/>
    <mergeCell ref="B66:C66"/>
    <mergeCell ref="B44:C44"/>
    <mergeCell ref="B45:C45"/>
    <mergeCell ref="B46:C46"/>
    <mergeCell ref="B47:C47"/>
    <mergeCell ref="B51:C51"/>
    <mergeCell ref="B67:C67"/>
    <mergeCell ref="B68:C68"/>
    <mergeCell ref="B64:C64"/>
    <mergeCell ref="B215:D215"/>
    <mergeCell ref="C127:H128"/>
    <mergeCell ref="B131:H133"/>
    <mergeCell ref="G146:H146"/>
    <mergeCell ref="G147:H147"/>
    <mergeCell ref="G167:H167"/>
    <mergeCell ref="G166:H166"/>
    <mergeCell ref="G165:H165"/>
    <mergeCell ref="G176:H176"/>
    <mergeCell ref="G175:H175"/>
    <mergeCell ref="G174:H174"/>
    <mergeCell ref="G173:H173"/>
    <mergeCell ref="G172:H172"/>
    <mergeCell ref="G159:H159"/>
    <mergeCell ref="G160:H160"/>
    <mergeCell ref="G164:H164"/>
    <mergeCell ref="G181:H181"/>
    <mergeCell ref="G195:H195"/>
    <mergeCell ref="B135:H139"/>
    <mergeCell ref="D141:H141"/>
    <mergeCell ref="G144:H144"/>
    <mergeCell ref="G191:H191"/>
    <mergeCell ref="G186:H186"/>
    <mergeCell ref="G185:H185"/>
    <mergeCell ref="B233:H234"/>
    <mergeCell ref="G171:H171"/>
    <mergeCell ref="G180:H180"/>
    <mergeCell ref="B221:D221"/>
    <mergeCell ref="B223:D223"/>
    <mergeCell ref="B218:D218"/>
    <mergeCell ref="B219:D219"/>
    <mergeCell ref="B220:D220"/>
    <mergeCell ref="A204:H204"/>
    <mergeCell ref="B205:H206"/>
    <mergeCell ref="D208:H208"/>
    <mergeCell ref="E210:H210"/>
    <mergeCell ref="B214:D214"/>
    <mergeCell ref="G190:H190"/>
    <mergeCell ref="B230:D230"/>
    <mergeCell ref="G199:H199"/>
    <mergeCell ref="G200:H200"/>
    <mergeCell ref="B224:D224"/>
    <mergeCell ref="B227:D227"/>
    <mergeCell ref="B228:D228"/>
    <mergeCell ref="B229:D229"/>
    <mergeCell ref="G194:H194"/>
    <mergeCell ref="G193:H193"/>
    <mergeCell ref="G192:H192"/>
    <mergeCell ref="B106:C106"/>
    <mergeCell ref="B111:C111"/>
    <mergeCell ref="B113:C113"/>
    <mergeCell ref="B72:C72"/>
    <mergeCell ref="B73:C73"/>
    <mergeCell ref="B74:C74"/>
    <mergeCell ref="B86:C86"/>
    <mergeCell ref="B87:C87"/>
    <mergeCell ref="B88:C88"/>
    <mergeCell ref="B89:C89"/>
    <mergeCell ref="B93:C93"/>
    <mergeCell ref="B94:C94"/>
    <mergeCell ref="B110:C110"/>
    <mergeCell ref="B216:D216"/>
    <mergeCell ref="B217:D217"/>
    <mergeCell ref="B225:D225"/>
    <mergeCell ref="B226:D226"/>
    <mergeCell ref="B17:E18"/>
    <mergeCell ref="B50:C50"/>
    <mergeCell ref="B55:C55"/>
    <mergeCell ref="B48:C48"/>
    <mergeCell ref="A28:H28"/>
    <mergeCell ref="B29:H30"/>
    <mergeCell ref="D33:H33"/>
    <mergeCell ref="E37:H37"/>
    <mergeCell ref="B43:C43"/>
    <mergeCell ref="D34:H35"/>
    <mergeCell ref="B52:C52"/>
    <mergeCell ref="B53:C53"/>
    <mergeCell ref="B54:C54"/>
    <mergeCell ref="B24:G24"/>
    <mergeCell ref="B25:G25"/>
    <mergeCell ref="B69:C69"/>
    <mergeCell ref="B71:C71"/>
    <mergeCell ref="B76:C76"/>
    <mergeCell ref="B85:C85"/>
    <mergeCell ref="B90:C90"/>
  </mergeCells>
  <conditionalFormatting sqref="E43:E48 E58:E61 B145:H152 E50:E56 E215:E221 E223:E230 E79:E82 E71:E77 E100:E103 E92:E98 E121:E124 E113:E119">
    <cfRule type="expression" dxfId="350" priority="71">
      <formula>$F$11="no"</formula>
    </cfRule>
  </conditionalFormatting>
  <conditionalFormatting sqref="F43:F48 F58:F61 B154:H161 F50:F56 F215:F221 F223:F230 F79:F82 F71:F77 F100:F103 F92:F98 F121:F124 F113:F119">
    <cfRule type="expression" dxfId="349" priority="70">
      <formula>$F$13="no"</formula>
    </cfRule>
  </conditionalFormatting>
  <conditionalFormatting sqref="G43:G48 G50:G56 G58:G61 G64:G69 G71:G77 G79:G82 G85:G90 G92:G98 G100:G103 G106:G111 G113:G119 G121:G124 B163:H164 G214:G221 G223:G230 B168:H171 B165:G167 B177:H180 B172:G176 B187:H190 B181:G186 B196:H196 B191:G195">
    <cfRule type="expression" dxfId="348" priority="69">
      <formula>$F$15="no"</formula>
    </cfRule>
  </conditionalFormatting>
  <conditionalFormatting sqref="H43:H48 H58:H61 H50:H56 C198:H201 H220:H221 H223:H230 H79:H82 H71:H77 H100:H103 H92:H98 H121:H124 H113:H119">
    <cfRule type="expression" dxfId="347" priority="68">
      <formula>$F$20="no"</formula>
    </cfRule>
  </conditionalFormatting>
  <conditionalFormatting sqref="E214">
    <cfRule type="expression" dxfId="346" priority="63">
      <formula>$F$11="no"</formula>
    </cfRule>
  </conditionalFormatting>
  <conditionalFormatting sqref="F214">
    <cfRule type="expression" dxfId="345" priority="62">
      <formula>$F$13="no"</formula>
    </cfRule>
  </conditionalFormatting>
  <conditionalFormatting sqref="H214:H219">
    <cfRule type="expression" dxfId="344" priority="60">
      <formula>$F$20="no"</formula>
    </cfRule>
  </conditionalFormatting>
  <conditionalFormatting sqref="E64:E69">
    <cfRule type="expression" dxfId="343" priority="38">
      <formula>$F$11="no"</formula>
    </cfRule>
  </conditionalFormatting>
  <conditionalFormatting sqref="F64:F69">
    <cfRule type="expression" dxfId="342" priority="37">
      <formula>$F$13="no"</formula>
    </cfRule>
  </conditionalFormatting>
  <conditionalFormatting sqref="H64:H69">
    <cfRule type="expression" dxfId="341" priority="35">
      <formula>$F$20="no"</formula>
    </cfRule>
  </conditionalFormatting>
  <conditionalFormatting sqref="E85:E90">
    <cfRule type="expression" dxfId="340" priority="26">
      <formula>$F$11="no"</formula>
    </cfRule>
  </conditionalFormatting>
  <conditionalFormatting sqref="F85:F90">
    <cfRule type="expression" dxfId="339" priority="25">
      <formula>$F$13="no"</formula>
    </cfRule>
  </conditionalFormatting>
  <conditionalFormatting sqref="H85:H90">
    <cfRule type="expression" dxfId="338" priority="23">
      <formula>$F$20="no"</formula>
    </cfRule>
  </conditionalFormatting>
  <conditionalFormatting sqref="E106:E111">
    <cfRule type="expression" dxfId="337" priority="14">
      <formula>$F$11="no"</formula>
    </cfRule>
  </conditionalFormatting>
  <conditionalFormatting sqref="F106:F111">
    <cfRule type="expression" dxfId="336" priority="13">
      <formula>$F$13="no"</formula>
    </cfRule>
  </conditionalFormatting>
  <conditionalFormatting sqref="H106:H111">
    <cfRule type="expression" dxfId="335" priority="11">
      <formula>$F$20="no"</formula>
    </cfRule>
  </conditionalFormatting>
  <conditionalFormatting sqref="B198">
    <cfRule type="expression" dxfId="334" priority="10">
      <formula>$F$20="no"</formula>
    </cfRule>
  </conditionalFormatting>
  <conditionalFormatting sqref="A62:H64 A170:H171 A90:H92 A86:B89 D86:H89 A97:H106 A93:B96 D93:H96 A111:H113 A107:B110 D107:H110 A118:H124 A114:B117 D114:H117 A69:H71 A65:B68 D65:H68 A76:H85 A72:B75 D72:H75 A177:H180 A172:G176 A187:H190 A181:G186 A196:H196 A191:G195">
    <cfRule type="expression" dxfId="333" priority="5">
      <formula>$F$17="no"</formula>
    </cfRule>
  </conditionalFormatting>
  <conditionalFormatting sqref="A41">
    <cfRule type="expression" dxfId="332" priority="4">
      <formula>$F$17="no"</formula>
    </cfRule>
  </conditionalFormatting>
  <conditionalFormatting sqref="C163">
    <cfRule type="expression" dxfId="331" priority="3">
      <formula>$F$17="no"</formula>
    </cfRule>
  </conditionalFormatting>
  <conditionalFormatting sqref="C198">
    <cfRule type="expression" dxfId="330" priority="2">
      <formula>$F$17="no"</formula>
    </cfRule>
  </conditionalFormatting>
  <conditionalFormatting sqref="A28:H164 A168:H171 A165:G167 A177:H180 A172:G176 A187:H190 A181:G186 A191:G195 A196:H235">
    <cfRule type="expression" dxfId="329" priority="1">
      <formula>AND($F$11="no",$F$13="no",$F$15="no",$F$20="no")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50"/>
  <sheetViews>
    <sheetView showGridLines="0" workbookViewId="0">
      <selection activeCell="L232" sqref="L232"/>
    </sheetView>
  </sheetViews>
  <sheetFormatPr defaultColWidth="9.26953125" defaultRowHeight="14.5" x14ac:dyDescent="0.35"/>
  <cols>
    <col min="1" max="1" width="3" style="64" customWidth="1"/>
    <col min="2" max="2" width="13.54296875" style="64" customWidth="1"/>
    <col min="3" max="3" width="42.453125" style="64" customWidth="1"/>
    <col min="4" max="7" width="17.26953125" style="64" customWidth="1"/>
    <col min="8" max="8" width="22.7265625" style="64" customWidth="1"/>
    <col min="9" max="9" width="2.54296875" style="64" customWidth="1"/>
    <col min="10" max="10" width="9.26953125" style="64"/>
    <col min="11" max="11" width="13.7265625" style="64" bestFit="1" customWidth="1"/>
    <col min="12" max="16384" width="9.26953125" style="64"/>
  </cols>
  <sheetData>
    <row r="1" spans="1:10" ht="18.75" customHeight="1" x14ac:dyDescent="0.45">
      <c r="A1" s="63" t="str">
        <f>'Cover and Instructions'!A1</f>
        <v>Georgia Families MHPAEA Parity</v>
      </c>
      <c r="H1" s="65" t="s">
        <v>571</v>
      </c>
    </row>
    <row r="2" spans="1:10" ht="26" x14ac:dyDescent="0.6">
      <c r="A2" s="66" t="s">
        <v>16</v>
      </c>
    </row>
    <row r="3" spans="1:10" ht="21" x14ac:dyDescent="0.5">
      <c r="A3" s="68" t="s">
        <v>469</v>
      </c>
    </row>
    <row r="5" spans="1:10" x14ac:dyDescent="0.35">
      <c r="A5" s="70" t="s">
        <v>0</v>
      </c>
      <c r="C5" s="71" t="str">
        <f>'Cover and Instructions'!$D$4</f>
        <v>Amerigroup Community Care</v>
      </c>
      <c r="D5" s="71"/>
      <c r="E5" s="71"/>
      <c r="F5" s="71"/>
      <c r="G5" s="71"/>
    </row>
    <row r="6" spans="1:10" x14ac:dyDescent="0.35">
      <c r="A6" s="70" t="s">
        <v>514</v>
      </c>
      <c r="C6" s="71" t="str">
        <f>'Cover and Instructions'!D5</f>
        <v>Title XIX Foster Care and Adoption Assistance</v>
      </c>
      <c r="D6" s="71"/>
      <c r="E6" s="71"/>
      <c r="F6" s="71"/>
      <c r="G6" s="71"/>
    </row>
    <row r="7" spans="1:10" ht="15" thickBot="1" x14ac:dyDescent="0.4"/>
    <row r="8" spans="1:10" x14ac:dyDescent="0.35">
      <c r="A8" s="73" t="s">
        <v>375</v>
      </c>
      <c r="B8" s="74"/>
      <c r="C8" s="74"/>
      <c r="D8" s="74"/>
      <c r="E8" s="74"/>
      <c r="F8" s="74"/>
      <c r="G8" s="74"/>
      <c r="H8" s="75"/>
    </row>
    <row r="9" spans="1:10" ht="15" customHeight="1" x14ac:dyDescent="0.35">
      <c r="A9" s="76" t="s">
        <v>374</v>
      </c>
      <c r="B9" s="161"/>
      <c r="C9" s="161"/>
      <c r="D9" s="161"/>
      <c r="E9" s="161"/>
      <c r="F9" s="161"/>
      <c r="G9" s="161"/>
      <c r="H9" s="162"/>
    </row>
    <row r="10" spans="1:10" x14ac:dyDescent="0.35">
      <c r="A10" s="79"/>
      <c r="B10" s="80"/>
      <c r="C10" s="80"/>
      <c r="D10" s="80"/>
      <c r="E10" s="80"/>
      <c r="F10" s="80"/>
      <c r="G10" s="80"/>
      <c r="H10" s="81"/>
    </row>
    <row r="11" spans="1:10" x14ac:dyDescent="0.35">
      <c r="A11" s="82" t="s">
        <v>370</v>
      </c>
      <c r="B11" s="83" t="s">
        <v>386</v>
      </c>
      <c r="C11" s="80"/>
      <c r="D11" s="80"/>
      <c r="E11" s="80"/>
      <c r="F11" s="163" t="s">
        <v>372</v>
      </c>
      <c r="G11" s="86" t="str">
        <f>IF(F11="yes","  Complete Section 1 and Section 2","")</f>
        <v/>
      </c>
      <c r="H11" s="81"/>
    </row>
    <row r="12" spans="1:10" ht="6" customHeight="1" x14ac:dyDescent="0.35">
      <c r="A12" s="82"/>
      <c r="B12" s="83"/>
      <c r="C12" s="80"/>
      <c r="D12" s="80"/>
      <c r="E12" s="80"/>
      <c r="F12" s="80"/>
      <c r="G12" s="86"/>
      <c r="H12" s="81"/>
    </row>
    <row r="13" spans="1:10" x14ac:dyDescent="0.35">
      <c r="A13" s="82" t="s">
        <v>373</v>
      </c>
      <c r="B13" s="83" t="s">
        <v>387</v>
      </c>
      <c r="C13" s="80"/>
      <c r="D13" s="80"/>
      <c r="E13" s="80"/>
      <c r="F13" s="163" t="s">
        <v>372</v>
      </c>
      <c r="G13" s="86" t="str">
        <f>IF(F13="yes","  Complete Section 1 and Section 2","")</f>
        <v/>
      </c>
      <c r="H13" s="81"/>
    </row>
    <row r="14" spans="1:10" ht="6" customHeight="1" x14ac:dyDescent="0.35">
      <c r="A14" s="82"/>
      <c r="B14" s="83"/>
      <c r="C14" s="80"/>
      <c r="D14" s="80"/>
      <c r="E14" s="80"/>
      <c r="F14" s="80"/>
      <c r="G14" s="86"/>
      <c r="H14" s="81"/>
    </row>
    <row r="15" spans="1:10" x14ac:dyDescent="0.35">
      <c r="A15" s="82" t="s">
        <v>378</v>
      </c>
      <c r="B15" s="83" t="s">
        <v>388</v>
      </c>
      <c r="C15" s="80"/>
      <c r="D15" s="80"/>
      <c r="E15" s="80"/>
      <c r="F15" s="85" t="s">
        <v>371</v>
      </c>
      <c r="G15" s="86" t="str">
        <f>IF(F15="yes","  Complete Section 1 and Section 2","")</f>
        <v xml:space="preserve">  Complete Section 1 and Section 2</v>
      </c>
      <c r="H15" s="81"/>
      <c r="J15" s="166"/>
    </row>
    <row r="16" spans="1:10" ht="6" customHeight="1" x14ac:dyDescent="0.35">
      <c r="A16" s="82"/>
      <c r="B16" s="83"/>
      <c r="C16" s="80"/>
      <c r="D16" s="80"/>
      <c r="E16" s="80"/>
      <c r="F16" s="80"/>
      <c r="G16" s="86"/>
      <c r="H16" s="81"/>
      <c r="J16" s="70"/>
    </row>
    <row r="17" spans="1:10" x14ac:dyDescent="0.35">
      <c r="A17" s="82" t="s">
        <v>379</v>
      </c>
      <c r="B17" s="459" t="s">
        <v>500</v>
      </c>
      <c r="C17" s="459"/>
      <c r="D17" s="459"/>
      <c r="E17" s="459"/>
      <c r="F17" s="163" t="s">
        <v>372</v>
      </c>
      <c r="G17" s="86" t="str">
        <f>IF(F17="yes","  Report each income level in separate tiers in Section 1 and Section 2","")</f>
        <v/>
      </c>
      <c r="H17" s="81"/>
      <c r="J17" s="70"/>
    </row>
    <row r="18" spans="1:10" x14ac:dyDescent="0.35">
      <c r="A18" s="82"/>
      <c r="B18" s="459"/>
      <c r="C18" s="459"/>
      <c r="D18" s="459"/>
      <c r="E18" s="459"/>
      <c r="F18" s="80"/>
      <c r="G18" s="86"/>
      <c r="H18" s="81"/>
      <c r="J18" s="70"/>
    </row>
    <row r="19" spans="1:10" ht="6" customHeight="1" x14ac:dyDescent="0.35">
      <c r="A19" s="82"/>
      <c r="B19" s="83"/>
      <c r="C19" s="80"/>
      <c r="D19" s="80"/>
      <c r="E19" s="80"/>
      <c r="F19" s="80"/>
      <c r="G19" s="86"/>
      <c r="H19" s="81"/>
      <c r="J19" s="70"/>
    </row>
    <row r="20" spans="1:10" x14ac:dyDescent="0.35">
      <c r="A20" s="82" t="s">
        <v>492</v>
      </c>
      <c r="B20" s="83" t="s">
        <v>389</v>
      </c>
      <c r="C20" s="80"/>
      <c r="D20" s="80"/>
      <c r="E20" s="80"/>
      <c r="F20" s="163" t="s">
        <v>372</v>
      </c>
      <c r="G20" s="86" t="str">
        <f>IF(F20="yes","  Complete Section 1 and Section 2","")</f>
        <v/>
      </c>
      <c r="H20" s="81"/>
      <c r="J20" s="166"/>
    </row>
    <row r="21" spans="1:10" ht="6" customHeight="1" x14ac:dyDescent="0.35">
      <c r="A21" s="82"/>
      <c r="B21" s="83"/>
      <c r="C21" s="80"/>
      <c r="D21" s="80"/>
      <c r="E21" s="80"/>
      <c r="F21" s="80"/>
      <c r="G21" s="86"/>
      <c r="H21" s="164"/>
    </row>
    <row r="22" spans="1:10" x14ac:dyDescent="0.35">
      <c r="A22" s="82" t="s">
        <v>466</v>
      </c>
      <c r="B22" s="83"/>
      <c r="C22" s="80"/>
      <c r="D22" s="80"/>
      <c r="E22" s="80"/>
      <c r="F22" s="88"/>
      <c r="G22" s="86"/>
      <c r="H22" s="164"/>
    </row>
    <row r="23" spans="1:10" x14ac:dyDescent="0.35">
      <c r="A23" s="82"/>
      <c r="B23" s="83" t="s">
        <v>467</v>
      </c>
      <c r="C23" s="80"/>
      <c r="D23" s="80"/>
      <c r="E23" s="80"/>
      <c r="F23" s="88"/>
      <c r="G23" s="86"/>
      <c r="H23" s="164"/>
    </row>
    <row r="24" spans="1:10" x14ac:dyDescent="0.35">
      <c r="A24" s="82"/>
      <c r="B24" s="470"/>
      <c r="C24" s="470"/>
      <c r="D24" s="470"/>
      <c r="E24" s="470"/>
      <c r="F24" s="470"/>
      <c r="G24" s="470"/>
      <c r="H24" s="164"/>
      <c r="J24" s="166"/>
    </row>
    <row r="25" spans="1:10" x14ac:dyDescent="0.35">
      <c r="A25" s="82"/>
      <c r="B25" s="471"/>
      <c r="C25" s="471"/>
      <c r="D25" s="471"/>
      <c r="E25" s="471"/>
      <c r="F25" s="471"/>
      <c r="G25" s="471"/>
      <c r="H25" s="164"/>
      <c r="J25" s="167"/>
    </row>
    <row r="26" spans="1:10" ht="15" thickBot="1" x14ac:dyDescent="0.4">
      <c r="A26" s="89"/>
      <c r="B26" s="90"/>
      <c r="C26" s="91"/>
      <c r="D26" s="91"/>
      <c r="E26" s="91"/>
      <c r="F26" s="91"/>
      <c r="G26" s="91"/>
      <c r="H26" s="168"/>
    </row>
    <row r="27" spans="1:10" ht="15" thickBot="1" x14ac:dyDescent="0.4"/>
    <row r="28" spans="1:10" ht="16" thickBot="1" x14ac:dyDescent="0.4">
      <c r="A28" s="436" t="s">
        <v>391</v>
      </c>
      <c r="B28" s="437"/>
      <c r="C28" s="437"/>
      <c r="D28" s="437"/>
      <c r="E28" s="437"/>
      <c r="F28" s="437"/>
      <c r="G28" s="437"/>
      <c r="H28" s="438"/>
    </row>
    <row r="29" spans="1:10" x14ac:dyDescent="0.35">
      <c r="A29" s="95" t="s">
        <v>130</v>
      </c>
      <c r="B29" s="462" t="s">
        <v>368</v>
      </c>
      <c r="C29" s="462"/>
      <c r="D29" s="462"/>
      <c r="E29" s="462"/>
      <c r="F29" s="462"/>
      <c r="G29" s="462"/>
      <c r="H29" s="463"/>
    </row>
    <row r="30" spans="1:10" x14ac:dyDescent="0.35">
      <c r="A30" s="95"/>
      <c r="B30" s="464"/>
      <c r="C30" s="464"/>
      <c r="D30" s="464"/>
      <c r="E30" s="464"/>
      <c r="F30" s="464"/>
      <c r="G30" s="464"/>
      <c r="H30" s="465"/>
    </row>
    <row r="31" spans="1:10" x14ac:dyDescent="0.35">
      <c r="A31" s="95"/>
      <c r="B31" s="99" t="s">
        <v>309</v>
      </c>
      <c r="C31" s="169"/>
      <c r="D31" s="169"/>
      <c r="E31" s="169"/>
      <c r="F31" s="169"/>
      <c r="G31" s="169"/>
      <c r="H31" s="170"/>
    </row>
    <row r="32" spans="1:10" x14ac:dyDescent="0.35">
      <c r="A32" s="95"/>
      <c r="B32" s="97"/>
      <c r="C32" s="169"/>
      <c r="D32" s="169"/>
      <c r="E32" s="169"/>
      <c r="F32" s="169"/>
      <c r="G32" s="169"/>
      <c r="H32" s="170"/>
    </row>
    <row r="33" spans="1:11" x14ac:dyDescent="0.35">
      <c r="A33" s="95"/>
      <c r="B33" s="100" t="s">
        <v>413</v>
      </c>
      <c r="C33" s="97"/>
      <c r="D33" s="450"/>
      <c r="E33" s="450"/>
      <c r="F33" s="450"/>
      <c r="G33" s="450"/>
      <c r="H33" s="451"/>
      <c r="J33" s="166"/>
    </row>
    <row r="34" spans="1:11" x14ac:dyDescent="0.35">
      <c r="A34" s="95"/>
      <c r="B34" s="100"/>
      <c r="C34" s="97"/>
      <c r="D34" s="468" t="s">
        <v>490</v>
      </c>
      <c r="E34" s="468"/>
      <c r="F34" s="468"/>
      <c r="G34" s="468"/>
      <c r="H34" s="469"/>
      <c r="J34" s="166"/>
    </row>
    <row r="35" spans="1:11" x14ac:dyDescent="0.35">
      <c r="A35" s="95"/>
      <c r="B35" s="100"/>
      <c r="C35" s="97"/>
      <c r="D35" s="468"/>
      <c r="E35" s="468"/>
      <c r="F35" s="468"/>
      <c r="G35" s="468"/>
      <c r="H35" s="469"/>
    </row>
    <row r="36" spans="1:11" x14ac:dyDescent="0.35">
      <c r="A36" s="95"/>
      <c r="B36" s="97"/>
      <c r="C36" s="169"/>
      <c r="D36" s="169"/>
      <c r="E36" s="169"/>
      <c r="F36" s="169"/>
      <c r="G36" s="169"/>
      <c r="H36" s="170"/>
    </row>
    <row r="37" spans="1:11" ht="15" customHeight="1" x14ac:dyDescent="0.35">
      <c r="A37" s="138"/>
      <c r="B37" s="169"/>
      <c r="C37" s="169"/>
      <c r="D37" s="169"/>
      <c r="E37" s="466" t="s">
        <v>290</v>
      </c>
      <c r="F37" s="466"/>
      <c r="G37" s="466"/>
      <c r="H37" s="467"/>
    </row>
    <row r="38" spans="1:11" x14ac:dyDescent="0.35">
      <c r="A38" s="138"/>
      <c r="B38" s="97"/>
      <c r="C38" s="97"/>
      <c r="D38" s="97"/>
      <c r="E38" s="103" t="s">
        <v>158</v>
      </c>
      <c r="F38" s="103" t="s">
        <v>158</v>
      </c>
      <c r="G38" s="103" t="s">
        <v>158</v>
      </c>
      <c r="H38" s="171" t="s">
        <v>158</v>
      </c>
    </row>
    <row r="39" spans="1:11" x14ac:dyDescent="0.35">
      <c r="A39" s="138"/>
      <c r="B39" s="103"/>
      <c r="C39" s="103"/>
      <c r="D39" s="103" t="s">
        <v>164</v>
      </c>
      <c r="E39" s="103" t="s">
        <v>161</v>
      </c>
      <c r="F39" s="103" t="s">
        <v>161</v>
      </c>
      <c r="G39" s="103" t="s">
        <v>161</v>
      </c>
      <c r="H39" s="171" t="s">
        <v>161</v>
      </c>
      <c r="J39" s="217"/>
    </row>
    <row r="40" spans="1:11" x14ac:dyDescent="0.35">
      <c r="A40" s="138"/>
      <c r="B40" s="106" t="s">
        <v>191</v>
      </c>
      <c r="C40" s="107"/>
      <c r="D40" s="107" t="s">
        <v>158</v>
      </c>
      <c r="E40" s="107" t="s">
        <v>350</v>
      </c>
      <c r="F40" s="107" t="s">
        <v>148</v>
      </c>
      <c r="G40" s="107" t="s">
        <v>285</v>
      </c>
      <c r="H40" s="172" t="s">
        <v>286</v>
      </c>
      <c r="J40" s="218"/>
    </row>
    <row r="41" spans="1:11" x14ac:dyDescent="0.35">
      <c r="A41" s="174" t="s">
        <v>462</v>
      </c>
      <c r="B41" s="175"/>
      <c r="C41" s="103"/>
      <c r="D41" s="103"/>
      <c r="E41" s="103"/>
      <c r="F41" s="103"/>
      <c r="G41" s="103"/>
      <c r="H41" s="171"/>
      <c r="J41" s="218"/>
    </row>
    <row r="42" spans="1:11" ht="22.15" customHeight="1" x14ac:dyDescent="0.35">
      <c r="A42" s="138"/>
      <c r="B42" s="113" t="s">
        <v>287</v>
      </c>
      <c r="C42" s="103"/>
      <c r="D42" s="103"/>
      <c r="E42" s="103"/>
      <c r="F42" s="103"/>
      <c r="G42" s="103"/>
      <c r="H42" s="171"/>
      <c r="K42" s="223"/>
    </row>
    <row r="43" spans="1:11" ht="15" customHeight="1" x14ac:dyDescent="0.35">
      <c r="A43" s="138"/>
      <c r="B43" s="417" t="s">
        <v>547</v>
      </c>
      <c r="C43" s="418"/>
      <c r="D43" s="317">
        <v>497690.09</v>
      </c>
      <c r="E43" s="318"/>
      <c r="F43" s="318"/>
      <c r="G43" s="319">
        <v>0</v>
      </c>
      <c r="H43" s="320"/>
    </row>
    <row r="44" spans="1:11" ht="15" customHeight="1" x14ac:dyDescent="0.35">
      <c r="A44" s="138"/>
      <c r="B44" s="417" t="s">
        <v>543</v>
      </c>
      <c r="C44" s="418"/>
      <c r="D44" s="317">
        <v>186380.08</v>
      </c>
      <c r="E44" s="318"/>
      <c r="F44" s="318"/>
      <c r="G44" s="319">
        <v>0</v>
      </c>
      <c r="H44" s="320"/>
    </row>
    <row r="45" spans="1:11" ht="15" customHeight="1" x14ac:dyDescent="0.35">
      <c r="A45" s="138"/>
      <c r="B45" s="417" t="s">
        <v>674</v>
      </c>
      <c r="C45" s="418"/>
      <c r="D45" s="317">
        <v>463894.69</v>
      </c>
      <c r="E45" s="318"/>
      <c r="F45" s="318"/>
      <c r="G45" s="319">
        <v>0</v>
      </c>
      <c r="H45" s="320"/>
    </row>
    <row r="46" spans="1:11" ht="15" customHeight="1" x14ac:dyDescent="0.35">
      <c r="A46" s="138"/>
      <c r="B46" s="417" t="s">
        <v>542</v>
      </c>
      <c r="C46" s="418"/>
      <c r="D46" s="317">
        <v>10644.56</v>
      </c>
      <c r="E46" s="318"/>
      <c r="F46" s="318"/>
      <c r="G46" s="319">
        <v>0</v>
      </c>
      <c r="H46" s="320"/>
    </row>
    <row r="47" spans="1:11" ht="15" customHeight="1" x14ac:dyDescent="0.35">
      <c r="A47" s="138"/>
      <c r="B47" s="417" t="s">
        <v>675</v>
      </c>
      <c r="C47" s="418"/>
      <c r="D47" s="317">
        <v>1489.84</v>
      </c>
      <c r="E47" s="318"/>
      <c r="F47" s="318"/>
      <c r="G47" s="319">
        <v>0</v>
      </c>
      <c r="H47" s="320"/>
    </row>
    <row r="48" spans="1:11" ht="15" customHeight="1" x14ac:dyDescent="0.35">
      <c r="A48" s="138"/>
      <c r="B48" s="417" t="s">
        <v>539</v>
      </c>
      <c r="C48" s="418"/>
      <c r="D48" s="317">
        <v>2020811.89</v>
      </c>
      <c r="E48" s="318"/>
      <c r="F48" s="318"/>
      <c r="G48" s="319">
        <v>0</v>
      </c>
      <c r="H48" s="320"/>
    </row>
    <row r="49" spans="1:10" ht="15" customHeight="1" x14ac:dyDescent="0.35">
      <c r="A49" s="138"/>
      <c r="B49" s="417" t="s">
        <v>549</v>
      </c>
      <c r="C49" s="418"/>
      <c r="D49" s="317">
        <v>844876</v>
      </c>
      <c r="E49" s="318"/>
      <c r="F49" s="318"/>
      <c r="G49" s="319">
        <v>0</v>
      </c>
      <c r="H49" s="320"/>
    </row>
    <row r="50" spans="1:10" ht="15" customHeight="1" x14ac:dyDescent="0.35">
      <c r="A50" s="138"/>
      <c r="B50" s="417" t="s">
        <v>676</v>
      </c>
      <c r="C50" s="418"/>
      <c r="D50" s="317">
        <v>102373.45</v>
      </c>
      <c r="E50" s="318"/>
      <c r="F50" s="318"/>
      <c r="G50" s="319">
        <v>0</v>
      </c>
      <c r="H50" s="320"/>
    </row>
    <row r="51" spans="1:10" ht="15" customHeight="1" x14ac:dyDescent="0.35">
      <c r="A51" s="138"/>
      <c r="B51" s="417" t="s">
        <v>677</v>
      </c>
      <c r="C51" s="418"/>
      <c r="D51" s="317">
        <v>234811.92</v>
      </c>
      <c r="E51" s="318"/>
      <c r="F51" s="318"/>
      <c r="G51" s="319">
        <v>0</v>
      </c>
      <c r="H51" s="320"/>
    </row>
    <row r="52" spans="1:10" ht="15" customHeight="1" x14ac:dyDescent="0.35">
      <c r="A52" s="138"/>
      <c r="B52" s="449"/>
      <c r="C52" s="449"/>
      <c r="D52" s="317"/>
      <c r="E52" s="318"/>
      <c r="F52" s="318"/>
      <c r="G52" s="319"/>
      <c r="H52" s="320"/>
    </row>
    <row r="53" spans="1:10" ht="15" customHeight="1" x14ac:dyDescent="0.35">
      <c r="A53" s="138"/>
      <c r="B53" s="449"/>
      <c r="C53" s="449"/>
      <c r="D53" s="317"/>
      <c r="E53" s="318"/>
      <c r="F53" s="318"/>
      <c r="G53" s="319"/>
      <c r="H53" s="320"/>
    </row>
    <row r="54" spans="1:10" ht="15" customHeight="1" x14ac:dyDescent="0.35">
      <c r="A54" s="138"/>
      <c r="B54" s="449"/>
      <c r="C54" s="449"/>
      <c r="D54" s="317"/>
      <c r="E54" s="318"/>
      <c r="F54" s="318"/>
      <c r="G54" s="319"/>
      <c r="H54" s="320"/>
    </row>
    <row r="55" spans="1:10" ht="15" customHeight="1" x14ac:dyDescent="0.35">
      <c r="A55" s="138"/>
      <c r="B55" s="449"/>
      <c r="C55" s="449"/>
      <c r="D55" s="317"/>
      <c r="E55" s="318"/>
      <c r="F55" s="318"/>
      <c r="G55" s="319"/>
      <c r="H55" s="320"/>
    </row>
    <row r="56" spans="1:10" ht="15" customHeight="1" x14ac:dyDescent="0.35">
      <c r="A56" s="138"/>
      <c r="B56" s="449"/>
      <c r="C56" s="449"/>
      <c r="D56" s="317"/>
      <c r="E56" s="318"/>
      <c r="F56" s="318"/>
      <c r="G56" s="319"/>
      <c r="H56" s="320"/>
    </row>
    <row r="57" spans="1:10" x14ac:dyDescent="0.35">
      <c r="A57" s="138"/>
      <c r="B57" s="449"/>
      <c r="C57" s="449"/>
      <c r="D57" s="318"/>
      <c r="E57" s="318"/>
      <c r="F57" s="318"/>
      <c r="G57" s="321"/>
      <c r="H57" s="322"/>
    </row>
    <row r="58" spans="1:10" ht="22.15" customHeight="1" x14ac:dyDescent="0.35">
      <c r="A58" s="138"/>
      <c r="B58" s="113" t="s">
        <v>288</v>
      </c>
      <c r="C58" s="146"/>
      <c r="D58" s="177"/>
      <c r="E58" s="177"/>
      <c r="F58" s="177"/>
      <c r="G58" s="178"/>
      <c r="H58" s="179"/>
      <c r="J58" s="218"/>
    </row>
    <row r="59" spans="1:10" x14ac:dyDescent="0.35">
      <c r="A59" s="138"/>
      <c r="B59" s="417" t="s">
        <v>547</v>
      </c>
      <c r="C59" s="418"/>
      <c r="D59" s="318">
        <v>0</v>
      </c>
      <c r="E59" s="318"/>
      <c r="F59" s="318"/>
      <c r="G59" s="321">
        <v>0</v>
      </c>
      <c r="H59" s="322"/>
    </row>
    <row r="60" spans="1:10" x14ac:dyDescent="0.35">
      <c r="A60" s="138"/>
      <c r="B60" s="417" t="s">
        <v>543</v>
      </c>
      <c r="C60" s="418"/>
      <c r="D60" s="318">
        <v>153.9</v>
      </c>
      <c r="E60" s="318"/>
      <c r="F60" s="318"/>
      <c r="G60" s="321">
        <v>0</v>
      </c>
      <c r="H60" s="322"/>
    </row>
    <row r="61" spans="1:10" x14ac:dyDescent="0.35">
      <c r="A61" s="138"/>
      <c r="B61" s="417" t="s">
        <v>674</v>
      </c>
      <c r="C61" s="418"/>
      <c r="D61" s="318">
        <v>2778.57</v>
      </c>
      <c r="E61" s="318"/>
      <c r="F61" s="318"/>
      <c r="G61" s="321">
        <v>0</v>
      </c>
      <c r="H61" s="322"/>
    </row>
    <row r="62" spans="1:10" x14ac:dyDescent="0.35">
      <c r="A62" s="138"/>
      <c r="B62" s="417" t="s">
        <v>539</v>
      </c>
      <c r="C62" s="418"/>
      <c r="D62" s="318">
        <v>45089.62</v>
      </c>
      <c r="E62" s="318"/>
      <c r="F62" s="318"/>
      <c r="G62" s="321">
        <v>0</v>
      </c>
      <c r="H62" s="322"/>
    </row>
    <row r="63" spans="1:10" x14ac:dyDescent="0.35">
      <c r="A63" s="138"/>
      <c r="B63" s="417" t="s">
        <v>549</v>
      </c>
      <c r="C63" s="418"/>
      <c r="D63" s="318">
        <v>1271.8</v>
      </c>
      <c r="E63" s="318"/>
      <c r="F63" s="318"/>
      <c r="G63" s="321">
        <v>0</v>
      </c>
      <c r="H63" s="322"/>
    </row>
    <row r="64" spans="1:10" x14ac:dyDescent="0.35">
      <c r="A64" s="138"/>
      <c r="B64" s="417" t="s">
        <v>676</v>
      </c>
      <c r="C64" s="418"/>
      <c r="D64" s="318">
        <v>239.19</v>
      </c>
      <c r="E64" s="318"/>
      <c r="F64" s="318"/>
      <c r="G64" s="321">
        <v>0</v>
      </c>
      <c r="H64" s="322"/>
    </row>
    <row r="65" spans="1:8" x14ac:dyDescent="0.35">
      <c r="A65" s="138"/>
      <c r="B65" s="417" t="s">
        <v>677</v>
      </c>
      <c r="C65" s="418"/>
      <c r="D65" s="318">
        <v>208.6</v>
      </c>
      <c r="E65" s="318"/>
      <c r="F65" s="318"/>
      <c r="G65" s="321">
        <v>0</v>
      </c>
      <c r="H65" s="322"/>
    </row>
    <row r="66" spans="1:8" x14ac:dyDescent="0.35">
      <c r="A66" s="138"/>
      <c r="B66" s="449"/>
      <c r="C66" s="449"/>
      <c r="D66" s="318"/>
      <c r="E66" s="318"/>
      <c r="F66" s="318"/>
      <c r="G66" s="321"/>
      <c r="H66" s="322"/>
    </row>
    <row r="67" spans="1:8" x14ac:dyDescent="0.35">
      <c r="A67" s="138"/>
      <c r="B67" s="449"/>
      <c r="C67" s="449"/>
      <c r="D67" s="318"/>
      <c r="E67" s="318"/>
      <c r="F67" s="318"/>
      <c r="G67" s="321"/>
      <c r="H67" s="322"/>
    </row>
    <row r="68" spans="1:8" x14ac:dyDescent="0.35">
      <c r="A68" s="138"/>
      <c r="B68" s="449"/>
      <c r="C68" s="449"/>
      <c r="D68" s="318"/>
      <c r="E68" s="318"/>
      <c r="F68" s="318"/>
      <c r="G68" s="321"/>
      <c r="H68" s="322"/>
    </row>
    <row r="69" spans="1:8" x14ac:dyDescent="0.35">
      <c r="A69" s="138"/>
      <c r="B69" s="449"/>
      <c r="C69" s="449"/>
      <c r="D69" s="318"/>
      <c r="E69" s="318"/>
      <c r="F69" s="318"/>
      <c r="G69" s="321"/>
      <c r="H69" s="322"/>
    </row>
    <row r="70" spans="1:8" x14ac:dyDescent="0.35">
      <c r="A70" s="138"/>
      <c r="B70" s="449"/>
      <c r="C70" s="449"/>
      <c r="D70" s="318"/>
      <c r="E70" s="318"/>
      <c r="F70" s="318"/>
      <c r="G70" s="321"/>
      <c r="H70" s="322"/>
    </row>
    <row r="71" spans="1:8" x14ac:dyDescent="0.35">
      <c r="A71" s="138"/>
      <c r="B71" s="449"/>
      <c r="C71" s="449"/>
      <c r="D71" s="318"/>
      <c r="E71" s="318"/>
      <c r="F71" s="318"/>
      <c r="G71" s="321"/>
      <c r="H71" s="322"/>
    </row>
    <row r="72" spans="1:8" x14ac:dyDescent="0.35">
      <c r="A72" s="138"/>
      <c r="B72" s="449"/>
      <c r="C72" s="449"/>
      <c r="D72" s="318"/>
      <c r="E72" s="318"/>
      <c r="F72" s="318"/>
      <c r="G72" s="321"/>
      <c r="H72" s="322"/>
    </row>
    <row r="73" spans="1:8" x14ac:dyDescent="0.35">
      <c r="A73" s="138"/>
      <c r="B73" s="449"/>
      <c r="C73" s="449"/>
      <c r="D73" s="318"/>
      <c r="E73" s="318"/>
      <c r="F73" s="318"/>
      <c r="G73" s="321"/>
      <c r="H73" s="322"/>
    </row>
    <row r="74" spans="1:8" x14ac:dyDescent="0.35">
      <c r="A74" s="138"/>
      <c r="B74" s="180"/>
      <c r="C74" s="153"/>
      <c r="D74" s="181">
        <f>SUM(D43:D73)</f>
        <v>4412714.2000000011</v>
      </c>
      <c r="E74" s="182">
        <f>SUM(E43:E73)</f>
        <v>0</v>
      </c>
      <c r="F74" s="182">
        <f>SUM(F43:F73)</f>
        <v>0</v>
      </c>
      <c r="G74" s="181">
        <f>SUM(G43:G73)</f>
        <v>0</v>
      </c>
      <c r="H74" s="183">
        <f>SUM(H43:H73)</f>
        <v>0</v>
      </c>
    </row>
    <row r="75" spans="1:8" x14ac:dyDescent="0.35">
      <c r="A75" s="95" t="s">
        <v>131</v>
      </c>
      <c r="B75" s="100" t="s">
        <v>297</v>
      </c>
      <c r="C75" s="153"/>
      <c r="D75" s="184"/>
      <c r="E75" s="184"/>
      <c r="F75" s="184"/>
      <c r="G75" s="178"/>
      <c r="H75" s="179"/>
    </row>
    <row r="76" spans="1:8" x14ac:dyDescent="0.35">
      <c r="A76" s="138"/>
      <c r="B76" s="97"/>
      <c r="C76" s="97" t="s">
        <v>283</v>
      </c>
      <c r="D76" s="181">
        <f>D74</f>
        <v>4412714.2000000011</v>
      </c>
      <c r="E76" s="182">
        <f t="shared" ref="E76:H76" si="0">E74</f>
        <v>0</v>
      </c>
      <c r="F76" s="182">
        <f t="shared" si="0"/>
        <v>0</v>
      </c>
      <c r="G76" s="181">
        <f t="shared" si="0"/>
        <v>0</v>
      </c>
      <c r="H76" s="187">
        <f t="shared" si="0"/>
        <v>0</v>
      </c>
    </row>
    <row r="77" spans="1:8" x14ac:dyDescent="0.35">
      <c r="A77" s="138"/>
      <c r="B77" s="97"/>
      <c r="C77" s="97" t="s">
        <v>284</v>
      </c>
      <c r="D77" s="97"/>
      <c r="E77" s="117">
        <f>E76/D76</f>
        <v>0</v>
      </c>
      <c r="F77" s="117">
        <f>F76/D76</f>
        <v>0</v>
      </c>
      <c r="G77" s="117">
        <f>G76/D76</f>
        <v>0</v>
      </c>
      <c r="H77" s="188">
        <f>H76/D76</f>
        <v>0</v>
      </c>
    </row>
    <row r="78" spans="1:8" x14ac:dyDescent="0.35">
      <c r="A78" s="138"/>
      <c r="B78" s="97"/>
      <c r="C78" s="189" t="s">
        <v>298</v>
      </c>
      <c r="D78" s="97"/>
      <c r="E78" s="118" t="str">
        <f>IF(E77&gt;=(2/3),"Yes","No")</f>
        <v>No</v>
      </c>
      <c r="F78" s="118" t="str">
        <f>IF(F77&gt;=(2/3),"Yes","No")</f>
        <v>No</v>
      </c>
      <c r="G78" s="118" t="str">
        <f>IF(G77&gt;=(2/3),"Yes","No")</f>
        <v>No</v>
      </c>
      <c r="H78" s="190" t="str">
        <f>IF(H77&gt;=(2/3),"Yes","No")</f>
        <v>No</v>
      </c>
    </row>
    <row r="79" spans="1:8" x14ac:dyDescent="0.35">
      <c r="A79" s="138"/>
      <c r="B79" s="108"/>
      <c r="C79" s="108"/>
      <c r="D79" s="108"/>
      <c r="E79" s="191" t="str">
        <f>IF(E78="No", "Note A", "Note B")</f>
        <v>Note A</v>
      </c>
      <c r="F79" s="191" t="str">
        <f>IF(F78="No", "Note A", "Note B")</f>
        <v>Note A</v>
      </c>
      <c r="G79" s="191" t="str">
        <f>IF(G78="No", "Note A", "Note B")</f>
        <v>Note A</v>
      </c>
      <c r="H79" s="192" t="str">
        <f>IF(H78="No", "Note A", "Note B")</f>
        <v>Note A</v>
      </c>
    </row>
    <row r="80" spans="1:8" x14ac:dyDescent="0.35">
      <c r="A80" s="174" t="s">
        <v>463</v>
      </c>
      <c r="B80" s="97"/>
      <c r="C80" s="97"/>
      <c r="D80" s="193"/>
      <c r="E80" s="193"/>
      <c r="F80" s="193"/>
      <c r="G80" s="193"/>
      <c r="H80" s="98"/>
    </row>
    <row r="81" spans="1:10" x14ac:dyDescent="0.35">
      <c r="A81" s="138"/>
      <c r="B81" s="113" t="s">
        <v>287</v>
      </c>
      <c r="C81" s="103"/>
      <c r="D81" s="103"/>
      <c r="E81" s="103"/>
      <c r="F81" s="103"/>
      <c r="G81" s="103"/>
      <c r="H81" s="171"/>
      <c r="J81" s="176"/>
    </row>
    <row r="82" spans="1:10" x14ac:dyDescent="0.35">
      <c r="A82" s="138"/>
      <c r="B82" s="449"/>
      <c r="C82" s="449"/>
      <c r="D82" s="317"/>
      <c r="E82" s="318"/>
      <c r="F82" s="318"/>
      <c r="G82" s="319"/>
      <c r="H82" s="320"/>
      <c r="J82" s="166"/>
    </row>
    <row r="83" spans="1:10" x14ac:dyDescent="0.35">
      <c r="A83" s="138"/>
      <c r="B83" s="457"/>
      <c r="C83" s="458"/>
      <c r="D83" s="317"/>
      <c r="E83" s="318"/>
      <c r="F83" s="318"/>
      <c r="G83" s="319"/>
      <c r="H83" s="320"/>
      <c r="J83" s="166"/>
    </row>
    <row r="84" spans="1:10" x14ac:dyDescent="0.35">
      <c r="A84" s="138"/>
      <c r="B84" s="457"/>
      <c r="C84" s="458"/>
      <c r="D84" s="317"/>
      <c r="E84" s="318"/>
      <c r="F84" s="318"/>
      <c r="G84" s="319"/>
      <c r="H84" s="320"/>
      <c r="J84" s="166"/>
    </row>
    <row r="85" spans="1:10" x14ac:dyDescent="0.35">
      <c r="A85" s="138"/>
      <c r="B85" s="457"/>
      <c r="C85" s="458"/>
      <c r="D85" s="317"/>
      <c r="E85" s="318"/>
      <c r="F85" s="318"/>
      <c r="G85" s="319"/>
      <c r="H85" s="320"/>
      <c r="J85" s="166"/>
    </row>
    <row r="86" spans="1:10" x14ac:dyDescent="0.35">
      <c r="A86" s="138"/>
      <c r="B86" s="452" t="s">
        <v>153</v>
      </c>
      <c r="C86" s="454"/>
      <c r="D86" s="317"/>
      <c r="E86" s="318"/>
      <c r="F86" s="318"/>
      <c r="G86" s="319"/>
      <c r="H86" s="320"/>
      <c r="J86" s="166"/>
    </row>
    <row r="87" spans="1:10" x14ac:dyDescent="0.35">
      <c r="A87" s="138"/>
      <c r="B87" s="449"/>
      <c r="C87" s="449"/>
      <c r="D87" s="318"/>
      <c r="E87" s="318"/>
      <c r="F87" s="318"/>
      <c r="G87" s="321"/>
      <c r="H87" s="322"/>
    </row>
    <row r="88" spans="1:10" x14ac:dyDescent="0.35">
      <c r="A88" s="138"/>
      <c r="B88" s="113" t="s">
        <v>288</v>
      </c>
      <c r="C88" s="146"/>
      <c r="D88" s="177"/>
      <c r="E88" s="177"/>
      <c r="F88" s="177"/>
      <c r="G88" s="178"/>
      <c r="H88" s="179"/>
    </row>
    <row r="89" spans="1:10" x14ac:dyDescent="0.35">
      <c r="A89" s="138"/>
      <c r="B89" s="449"/>
      <c r="C89" s="449"/>
      <c r="D89" s="318"/>
      <c r="E89" s="318"/>
      <c r="F89" s="318"/>
      <c r="G89" s="321"/>
      <c r="H89" s="322"/>
    </row>
    <row r="90" spans="1:10" x14ac:dyDescent="0.35">
      <c r="A90" s="138"/>
      <c r="B90" s="457"/>
      <c r="C90" s="458"/>
      <c r="D90" s="318"/>
      <c r="E90" s="318"/>
      <c r="F90" s="318"/>
      <c r="G90" s="321"/>
      <c r="H90" s="322"/>
    </row>
    <row r="91" spans="1:10" x14ac:dyDescent="0.35">
      <c r="A91" s="138"/>
      <c r="B91" s="457"/>
      <c r="C91" s="458"/>
      <c r="D91" s="318"/>
      <c r="E91" s="318"/>
      <c r="F91" s="318"/>
      <c r="G91" s="321"/>
      <c r="H91" s="322"/>
    </row>
    <row r="92" spans="1:10" x14ac:dyDescent="0.35">
      <c r="A92" s="138"/>
      <c r="B92" s="457"/>
      <c r="C92" s="458"/>
      <c r="D92" s="318"/>
      <c r="E92" s="318"/>
      <c r="F92" s="318"/>
      <c r="G92" s="321"/>
      <c r="H92" s="322"/>
    </row>
    <row r="93" spans="1:10" x14ac:dyDescent="0.35">
      <c r="A93" s="138"/>
      <c r="B93" s="452" t="s">
        <v>153</v>
      </c>
      <c r="C93" s="454"/>
      <c r="D93" s="318"/>
      <c r="E93" s="318"/>
      <c r="F93" s="318"/>
      <c r="G93" s="321"/>
      <c r="H93" s="322"/>
    </row>
    <row r="94" spans="1:10" x14ac:dyDescent="0.35">
      <c r="A94" s="138"/>
      <c r="B94" s="449"/>
      <c r="C94" s="449"/>
      <c r="D94" s="318"/>
      <c r="E94" s="318"/>
      <c r="F94" s="318"/>
      <c r="G94" s="321"/>
      <c r="H94" s="322"/>
    </row>
    <row r="95" spans="1:10" x14ac:dyDescent="0.35">
      <c r="A95" s="138"/>
      <c r="B95" s="180"/>
      <c r="C95" s="153"/>
      <c r="D95" s="181">
        <f>SUM(D82:D94)</f>
        <v>0</v>
      </c>
      <c r="E95" s="182">
        <f>SUM(E82:E94)</f>
        <v>0</v>
      </c>
      <c r="F95" s="182">
        <f>SUM(F82:F94)</f>
        <v>0</v>
      </c>
      <c r="G95" s="181">
        <f>SUM(G82:G94)</f>
        <v>0</v>
      </c>
      <c r="H95" s="183">
        <f>SUM(H82:H94)</f>
        <v>0</v>
      </c>
    </row>
    <row r="96" spans="1:10" x14ac:dyDescent="0.35">
      <c r="A96" s="95" t="s">
        <v>131</v>
      </c>
      <c r="B96" s="100" t="s">
        <v>297</v>
      </c>
      <c r="C96" s="153"/>
      <c r="D96" s="184"/>
      <c r="E96" s="184"/>
      <c r="F96" s="184"/>
      <c r="G96" s="178"/>
      <c r="H96" s="179"/>
    </row>
    <row r="97" spans="1:10" x14ac:dyDescent="0.35">
      <c r="A97" s="138"/>
      <c r="B97" s="97"/>
      <c r="C97" s="97" t="s">
        <v>283</v>
      </c>
      <c r="D97" s="181">
        <f>D95</f>
        <v>0</v>
      </c>
      <c r="E97" s="182">
        <f t="shared" ref="E97:H97" si="1">E95</f>
        <v>0</v>
      </c>
      <c r="F97" s="182">
        <f t="shared" si="1"/>
        <v>0</v>
      </c>
      <c r="G97" s="181">
        <f t="shared" si="1"/>
        <v>0</v>
      </c>
      <c r="H97" s="187">
        <f t="shared" si="1"/>
        <v>0</v>
      </c>
    </row>
    <row r="98" spans="1:10" x14ac:dyDescent="0.35">
      <c r="A98" s="138"/>
      <c r="B98" s="97"/>
      <c r="C98" s="97" t="s">
        <v>284</v>
      </c>
      <c r="D98" s="97"/>
      <c r="E98" s="117" t="e">
        <f>E97/D97</f>
        <v>#DIV/0!</v>
      </c>
      <c r="F98" s="117" t="e">
        <f>F97/D97</f>
        <v>#DIV/0!</v>
      </c>
      <c r="G98" s="117" t="e">
        <f>G97/D97</f>
        <v>#DIV/0!</v>
      </c>
      <c r="H98" s="188" t="e">
        <f>H97/D97</f>
        <v>#DIV/0!</v>
      </c>
    </row>
    <row r="99" spans="1:10" x14ac:dyDescent="0.35">
      <c r="A99" s="138"/>
      <c r="B99" s="97"/>
      <c r="C99" s="189" t="s">
        <v>298</v>
      </c>
      <c r="D99" s="97"/>
      <c r="E99" s="118" t="e">
        <f>IF(E98&gt;=(2/3),"Yes","No")</f>
        <v>#DIV/0!</v>
      </c>
      <c r="F99" s="118" t="e">
        <f>IF(F98&gt;=(2/3),"Yes","No")</f>
        <v>#DIV/0!</v>
      </c>
      <c r="G99" s="118" t="e">
        <f>IF(G98&gt;=(2/3),"Yes","No")</f>
        <v>#DIV/0!</v>
      </c>
      <c r="H99" s="190" t="e">
        <f>IF(H98&gt;=(2/3),"Yes","No")</f>
        <v>#DIV/0!</v>
      </c>
    </row>
    <row r="100" spans="1:10" x14ac:dyDescent="0.35">
      <c r="A100" s="138"/>
      <c r="B100" s="108"/>
      <c r="C100" s="108"/>
      <c r="D100" s="108"/>
      <c r="E100" s="191" t="e">
        <f>IF(E99="No", "Note A", "Note B")</f>
        <v>#DIV/0!</v>
      </c>
      <c r="F100" s="191" t="e">
        <f>IF(F99="No", "Note A", "Note B")</f>
        <v>#DIV/0!</v>
      </c>
      <c r="G100" s="191" t="e">
        <f>IF(G99="No", "Note A", "Note B")</f>
        <v>#DIV/0!</v>
      </c>
      <c r="H100" s="192" t="e">
        <f>IF(H99="No", "Note A", "Note B")</f>
        <v>#DIV/0!</v>
      </c>
    </row>
    <row r="101" spans="1:10" x14ac:dyDescent="0.35">
      <c r="A101" s="174" t="s">
        <v>464</v>
      </c>
      <c r="B101" s="97"/>
      <c r="C101" s="97"/>
      <c r="D101" s="193"/>
      <c r="E101" s="193"/>
      <c r="F101" s="193"/>
      <c r="G101" s="193"/>
      <c r="H101" s="98"/>
    </row>
    <row r="102" spans="1:10" x14ac:dyDescent="0.35">
      <c r="A102" s="138"/>
      <c r="B102" s="113" t="s">
        <v>287</v>
      </c>
      <c r="C102" s="103"/>
      <c r="D102" s="103"/>
      <c r="E102" s="103"/>
      <c r="F102" s="103"/>
      <c r="G102" s="103"/>
      <c r="H102" s="171"/>
    </row>
    <row r="103" spans="1:10" x14ac:dyDescent="0.35">
      <c r="A103" s="138"/>
      <c r="B103" s="449"/>
      <c r="C103" s="449"/>
      <c r="D103" s="317"/>
      <c r="E103" s="318"/>
      <c r="F103" s="318"/>
      <c r="G103" s="319"/>
      <c r="H103" s="320"/>
      <c r="J103" s="176"/>
    </row>
    <row r="104" spans="1:10" x14ac:dyDescent="0.35">
      <c r="A104" s="138"/>
      <c r="B104" s="457"/>
      <c r="C104" s="458"/>
      <c r="D104" s="317"/>
      <c r="E104" s="318"/>
      <c r="F104" s="318"/>
      <c r="G104" s="319"/>
      <c r="H104" s="320"/>
      <c r="J104" s="176"/>
    </row>
    <row r="105" spans="1:10" x14ac:dyDescent="0.35">
      <c r="A105" s="138"/>
      <c r="B105" s="457"/>
      <c r="C105" s="458"/>
      <c r="D105" s="317"/>
      <c r="E105" s="318"/>
      <c r="F105" s="318"/>
      <c r="G105" s="319"/>
      <c r="H105" s="320"/>
      <c r="J105" s="176"/>
    </row>
    <row r="106" spans="1:10" x14ac:dyDescent="0.35">
      <c r="A106" s="138"/>
      <c r="B106" s="457"/>
      <c r="C106" s="458"/>
      <c r="D106" s="317"/>
      <c r="E106" s="318"/>
      <c r="F106" s="318"/>
      <c r="G106" s="319"/>
      <c r="H106" s="320"/>
      <c r="J106" s="176"/>
    </row>
    <row r="107" spans="1:10" x14ac:dyDescent="0.35">
      <c r="A107" s="138"/>
      <c r="B107" s="452" t="s">
        <v>153</v>
      </c>
      <c r="C107" s="454"/>
      <c r="D107" s="317"/>
      <c r="E107" s="318"/>
      <c r="F107" s="318"/>
      <c r="G107" s="319"/>
      <c r="H107" s="320"/>
      <c r="J107" s="176"/>
    </row>
    <row r="108" spans="1:10" x14ac:dyDescent="0.35">
      <c r="A108" s="138"/>
      <c r="B108" s="449"/>
      <c r="C108" s="449"/>
      <c r="D108" s="318"/>
      <c r="E108" s="318"/>
      <c r="F108" s="318"/>
      <c r="G108" s="321"/>
      <c r="H108" s="322"/>
    </row>
    <row r="109" spans="1:10" x14ac:dyDescent="0.35">
      <c r="A109" s="138"/>
      <c r="B109" s="113" t="s">
        <v>288</v>
      </c>
      <c r="C109" s="146"/>
      <c r="D109" s="177"/>
      <c r="E109" s="177"/>
      <c r="F109" s="177"/>
      <c r="G109" s="178"/>
      <c r="H109" s="179"/>
    </row>
    <row r="110" spans="1:10" x14ac:dyDescent="0.35">
      <c r="A110" s="138"/>
      <c r="B110" s="449"/>
      <c r="C110" s="449"/>
      <c r="D110" s="318"/>
      <c r="E110" s="318"/>
      <c r="F110" s="318"/>
      <c r="G110" s="321"/>
      <c r="H110" s="322"/>
    </row>
    <row r="111" spans="1:10" x14ac:dyDescent="0.35">
      <c r="A111" s="138"/>
      <c r="B111" s="457"/>
      <c r="C111" s="458"/>
      <c r="D111" s="318"/>
      <c r="E111" s="318"/>
      <c r="F111" s="318"/>
      <c r="G111" s="321"/>
      <c r="H111" s="322"/>
    </row>
    <row r="112" spans="1:10" x14ac:dyDescent="0.35">
      <c r="A112" s="138"/>
      <c r="B112" s="457"/>
      <c r="C112" s="458"/>
      <c r="D112" s="318"/>
      <c r="E112" s="318"/>
      <c r="F112" s="318"/>
      <c r="G112" s="321"/>
      <c r="H112" s="322"/>
    </row>
    <row r="113" spans="1:10" x14ac:dyDescent="0.35">
      <c r="A113" s="138"/>
      <c r="B113" s="457"/>
      <c r="C113" s="458"/>
      <c r="D113" s="318"/>
      <c r="E113" s="318"/>
      <c r="F113" s="318"/>
      <c r="G113" s="321"/>
      <c r="H113" s="322"/>
    </row>
    <row r="114" spans="1:10" x14ac:dyDescent="0.35">
      <c r="A114" s="138"/>
      <c r="B114" s="452" t="s">
        <v>153</v>
      </c>
      <c r="C114" s="454"/>
      <c r="D114" s="318"/>
      <c r="E114" s="318"/>
      <c r="F114" s="318"/>
      <c r="G114" s="321"/>
      <c r="H114" s="322"/>
    </row>
    <row r="115" spans="1:10" x14ac:dyDescent="0.35">
      <c r="A115" s="138"/>
      <c r="B115" s="449"/>
      <c r="C115" s="449"/>
      <c r="D115" s="318"/>
      <c r="E115" s="318"/>
      <c r="F115" s="318"/>
      <c r="G115" s="321"/>
      <c r="H115" s="322"/>
    </row>
    <row r="116" spans="1:10" x14ac:dyDescent="0.35">
      <c r="A116" s="138"/>
      <c r="B116" s="180"/>
      <c r="C116" s="153"/>
      <c r="D116" s="181">
        <f>SUM(D103:D115)</f>
        <v>0</v>
      </c>
      <c r="E116" s="182">
        <f>SUM(E103:E115)</f>
        <v>0</v>
      </c>
      <c r="F116" s="182">
        <f>SUM(F103:F115)</f>
        <v>0</v>
      </c>
      <c r="G116" s="181">
        <f>SUM(G103:G115)</f>
        <v>0</v>
      </c>
      <c r="H116" s="183">
        <f>SUM(H103:H115)</f>
        <v>0</v>
      </c>
    </row>
    <row r="117" spans="1:10" x14ac:dyDescent="0.35">
      <c r="A117" s="95" t="s">
        <v>131</v>
      </c>
      <c r="B117" s="100" t="s">
        <v>297</v>
      </c>
      <c r="C117" s="153"/>
      <c r="D117" s="184"/>
      <c r="E117" s="184"/>
      <c r="F117" s="184"/>
      <c r="G117" s="178"/>
      <c r="H117" s="179"/>
    </row>
    <row r="118" spans="1:10" x14ac:dyDescent="0.35">
      <c r="A118" s="138"/>
      <c r="B118" s="97"/>
      <c r="C118" s="97" t="s">
        <v>283</v>
      </c>
      <c r="D118" s="181">
        <f>D116</f>
        <v>0</v>
      </c>
      <c r="E118" s="182">
        <f t="shared" ref="E118:H118" si="2">E116</f>
        <v>0</v>
      </c>
      <c r="F118" s="182">
        <f t="shared" si="2"/>
        <v>0</v>
      </c>
      <c r="G118" s="181">
        <f t="shared" si="2"/>
        <v>0</v>
      </c>
      <c r="H118" s="187">
        <f t="shared" si="2"/>
        <v>0</v>
      </c>
    </row>
    <row r="119" spans="1:10" x14ac:dyDescent="0.35">
      <c r="A119" s="138"/>
      <c r="B119" s="97"/>
      <c r="C119" s="97" t="s">
        <v>284</v>
      </c>
      <c r="D119" s="97"/>
      <c r="E119" s="117" t="e">
        <f>E118/D118</f>
        <v>#DIV/0!</v>
      </c>
      <c r="F119" s="117" t="e">
        <f>F118/D118</f>
        <v>#DIV/0!</v>
      </c>
      <c r="G119" s="117" t="e">
        <f>G118/D118</f>
        <v>#DIV/0!</v>
      </c>
      <c r="H119" s="188" t="e">
        <f>H118/D118</f>
        <v>#DIV/0!</v>
      </c>
    </row>
    <row r="120" spans="1:10" x14ac:dyDescent="0.35">
      <c r="A120" s="138"/>
      <c r="B120" s="97"/>
      <c r="C120" s="189" t="s">
        <v>298</v>
      </c>
      <c r="D120" s="97"/>
      <c r="E120" s="118" t="e">
        <f>IF(E119&gt;=(2/3),"Yes","No")</f>
        <v>#DIV/0!</v>
      </c>
      <c r="F120" s="118" t="e">
        <f>IF(F119&gt;=(2/3),"Yes","No")</f>
        <v>#DIV/0!</v>
      </c>
      <c r="G120" s="118" t="e">
        <f>IF(G119&gt;=(2/3),"Yes","No")</f>
        <v>#DIV/0!</v>
      </c>
      <c r="H120" s="190" t="e">
        <f>IF(H119&gt;=(2/3),"Yes","No")</f>
        <v>#DIV/0!</v>
      </c>
    </row>
    <row r="121" spans="1:10" x14ac:dyDescent="0.35">
      <c r="A121" s="138"/>
      <c r="B121" s="108"/>
      <c r="C121" s="108"/>
      <c r="D121" s="108"/>
      <c r="E121" s="191" t="e">
        <f>IF(E120="No", "Note A", "Note B")</f>
        <v>#DIV/0!</v>
      </c>
      <c r="F121" s="191" t="e">
        <f>IF(F120="No", "Note A", "Note B")</f>
        <v>#DIV/0!</v>
      </c>
      <c r="G121" s="191" t="e">
        <f>IF(G120="No", "Note A", "Note B")</f>
        <v>#DIV/0!</v>
      </c>
      <c r="H121" s="192" t="e">
        <f>IF(H120="No", "Note A", "Note B")</f>
        <v>#DIV/0!</v>
      </c>
    </row>
    <row r="122" spans="1:10" x14ac:dyDescent="0.35">
      <c r="A122" s="174" t="s">
        <v>465</v>
      </c>
      <c r="B122" s="97"/>
      <c r="C122" s="97"/>
      <c r="D122" s="193"/>
      <c r="E122" s="193"/>
      <c r="F122" s="193"/>
      <c r="G122" s="193"/>
      <c r="H122" s="98"/>
    </row>
    <row r="123" spans="1:10" x14ac:dyDescent="0.35">
      <c r="A123" s="138"/>
      <c r="B123" s="113" t="s">
        <v>287</v>
      </c>
      <c r="C123" s="103"/>
      <c r="D123" s="103"/>
      <c r="E123" s="103"/>
      <c r="F123" s="103"/>
      <c r="G123" s="103"/>
      <c r="H123" s="171"/>
    </row>
    <row r="124" spans="1:10" x14ac:dyDescent="0.35">
      <c r="A124" s="138"/>
      <c r="B124" s="449"/>
      <c r="C124" s="449"/>
      <c r="D124" s="317"/>
      <c r="E124" s="318"/>
      <c r="F124" s="318"/>
      <c r="G124" s="319"/>
      <c r="H124" s="320"/>
      <c r="J124" s="176"/>
    </row>
    <row r="125" spans="1:10" x14ac:dyDescent="0.35">
      <c r="A125" s="138"/>
      <c r="B125" s="457"/>
      <c r="C125" s="458"/>
      <c r="D125" s="317"/>
      <c r="E125" s="318"/>
      <c r="F125" s="318"/>
      <c r="G125" s="319"/>
      <c r="H125" s="320"/>
      <c r="J125" s="176"/>
    </row>
    <row r="126" spans="1:10" x14ac:dyDescent="0.35">
      <c r="A126" s="138"/>
      <c r="B126" s="457"/>
      <c r="C126" s="458"/>
      <c r="D126" s="317"/>
      <c r="E126" s="318"/>
      <c r="F126" s="318"/>
      <c r="G126" s="319"/>
      <c r="H126" s="320"/>
      <c r="J126" s="176"/>
    </row>
    <row r="127" spans="1:10" x14ac:dyDescent="0.35">
      <c r="A127" s="138"/>
      <c r="B127" s="457"/>
      <c r="C127" s="458"/>
      <c r="D127" s="317"/>
      <c r="E127" s="318"/>
      <c r="F127" s="318"/>
      <c r="G127" s="319"/>
      <c r="H127" s="320"/>
      <c r="J127" s="176"/>
    </row>
    <row r="128" spans="1:10" x14ac:dyDescent="0.35">
      <c r="A128" s="138"/>
      <c r="B128" s="452" t="s">
        <v>153</v>
      </c>
      <c r="C128" s="454"/>
      <c r="D128" s="317"/>
      <c r="E128" s="318"/>
      <c r="F128" s="318"/>
      <c r="G128" s="319"/>
      <c r="H128" s="320"/>
      <c r="J128" s="176"/>
    </row>
    <row r="129" spans="1:8" x14ac:dyDescent="0.35">
      <c r="A129" s="138"/>
      <c r="B129" s="449"/>
      <c r="C129" s="449"/>
      <c r="D129" s="318"/>
      <c r="E129" s="318"/>
      <c r="F129" s="318"/>
      <c r="G129" s="321"/>
      <c r="H129" s="322"/>
    </row>
    <row r="130" spans="1:8" x14ac:dyDescent="0.35">
      <c r="A130" s="138"/>
      <c r="B130" s="113" t="s">
        <v>288</v>
      </c>
      <c r="C130" s="146"/>
      <c r="D130" s="177"/>
      <c r="E130" s="177"/>
      <c r="F130" s="177"/>
      <c r="G130" s="178"/>
      <c r="H130" s="179"/>
    </row>
    <row r="131" spans="1:8" x14ac:dyDescent="0.35">
      <c r="A131" s="138"/>
      <c r="B131" s="449"/>
      <c r="C131" s="449"/>
      <c r="D131" s="318"/>
      <c r="E131" s="318"/>
      <c r="F131" s="318"/>
      <c r="G131" s="321"/>
      <c r="H131" s="322"/>
    </row>
    <row r="132" spans="1:8" x14ac:dyDescent="0.35">
      <c r="A132" s="138"/>
      <c r="B132" s="457"/>
      <c r="C132" s="458"/>
      <c r="D132" s="318"/>
      <c r="E132" s="318"/>
      <c r="F132" s="318"/>
      <c r="G132" s="321"/>
      <c r="H132" s="322"/>
    </row>
    <row r="133" spans="1:8" x14ac:dyDescent="0.35">
      <c r="A133" s="138"/>
      <c r="B133" s="457"/>
      <c r="C133" s="458"/>
      <c r="D133" s="318"/>
      <c r="E133" s="318"/>
      <c r="F133" s="318"/>
      <c r="G133" s="321"/>
      <c r="H133" s="322"/>
    </row>
    <row r="134" spans="1:8" x14ac:dyDescent="0.35">
      <c r="A134" s="138"/>
      <c r="B134" s="457"/>
      <c r="C134" s="458"/>
      <c r="D134" s="318"/>
      <c r="E134" s="318"/>
      <c r="F134" s="318"/>
      <c r="G134" s="321"/>
      <c r="H134" s="322"/>
    </row>
    <row r="135" spans="1:8" x14ac:dyDescent="0.35">
      <c r="A135" s="138"/>
      <c r="B135" s="452" t="s">
        <v>153</v>
      </c>
      <c r="C135" s="454"/>
      <c r="D135" s="318"/>
      <c r="E135" s="318"/>
      <c r="F135" s="318"/>
      <c r="G135" s="321"/>
      <c r="H135" s="322"/>
    </row>
    <row r="136" spans="1:8" x14ac:dyDescent="0.35">
      <c r="A136" s="138"/>
      <c r="B136" s="449"/>
      <c r="C136" s="449"/>
      <c r="D136" s="318"/>
      <c r="E136" s="318"/>
      <c r="F136" s="318"/>
      <c r="G136" s="321"/>
      <c r="H136" s="322"/>
    </row>
    <row r="137" spans="1:8" x14ac:dyDescent="0.35">
      <c r="A137" s="138"/>
      <c r="B137" s="180"/>
      <c r="C137" s="153"/>
      <c r="D137" s="181">
        <f>SUM(D124:D136)</f>
        <v>0</v>
      </c>
      <c r="E137" s="182">
        <f>SUM(E124:E136)</f>
        <v>0</v>
      </c>
      <c r="F137" s="182">
        <f>SUM(F124:F136)</f>
        <v>0</v>
      </c>
      <c r="G137" s="181">
        <f>SUM(G124:G136)</f>
        <v>0</v>
      </c>
      <c r="H137" s="183">
        <f>SUM(H124:H136)</f>
        <v>0</v>
      </c>
    </row>
    <row r="138" spans="1:8" x14ac:dyDescent="0.35">
      <c r="A138" s="95" t="s">
        <v>131</v>
      </c>
      <c r="B138" s="100" t="s">
        <v>297</v>
      </c>
      <c r="C138" s="153"/>
      <c r="D138" s="184"/>
      <c r="E138" s="184"/>
      <c r="F138" s="184"/>
      <c r="G138" s="178"/>
      <c r="H138" s="179"/>
    </row>
    <row r="139" spans="1:8" x14ac:dyDescent="0.35">
      <c r="A139" s="138"/>
      <c r="B139" s="97"/>
      <c r="C139" s="97" t="s">
        <v>283</v>
      </c>
      <c r="D139" s="181">
        <f>D137</f>
        <v>0</v>
      </c>
      <c r="E139" s="182">
        <f t="shared" ref="E139:H139" si="3">E137</f>
        <v>0</v>
      </c>
      <c r="F139" s="182">
        <f t="shared" si="3"/>
        <v>0</v>
      </c>
      <c r="G139" s="181">
        <f t="shared" si="3"/>
        <v>0</v>
      </c>
      <c r="H139" s="187">
        <f t="shared" si="3"/>
        <v>0</v>
      </c>
    </row>
    <row r="140" spans="1:8" x14ac:dyDescent="0.35">
      <c r="A140" s="138"/>
      <c r="B140" s="97"/>
      <c r="C140" s="97" t="s">
        <v>284</v>
      </c>
      <c r="D140" s="97"/>
      <c r="E140" s="117" t="e">
        <f>E139/D139</f>
        <v>#DIV/0!</v>
      </c>
      <c r="F140" s="117" t="e">
        <f>F139/D139</f>
        <v>#DIV/0!</v>
      </c>
      <c r="G140" s="219" t="e">
        <f>G139/D139</f>
        <v>#DIV/0!</v>
      </c>
      <c r="H140" s="188" t="e">
        <f>H139/D139</f>
        <v>#DIV/0!</v>
      </c>
    </row>
    <row r="141" spans="1:8" x14ac:dyDescent="0.35">
      <c r="A141" s="138"/>
      <c r="B141" s="97"/>
      <c r="C141" s="189" t="s">
        <v>298</v>
      </c>
      <c r="D141" s="97"/>
      <c r="E141" s="118" t="e">
        <f>IF(E140&gt;=(2/3),"Yes","No")</f>
        <v>#DIV/0!</v>
      </c>
      <c r="F141" s="118" t="e">
        <f>IF(F140&gt;=(2/3),"Yes","No")</f>
        <v>#DIV/0!</v>
      </c>
      <c r="G141" s="118" t="e">
        <f>IF(G140&gt;=(2/3),"Yes","No")</f>
        <v>#DIV/0!</v>
      </c>
      <c r="H141" s="190" t="e">
        <f>IF(H140&gt;=(2/3),"Yes","No")</f>
        <v>#DIV/0!</v>
      </c>
    </row>
    <row r="142" spans="1:8" x14ac:dyDescent="0.35">
      <c r="A142" s="138"/>
      <c r="B142" s="108"/>
      <c r="C142" s="108"/>
      <c r="D142" s="108"/>
      <c r="E142" s="191" t="e">
        <f>IF(E141="No", "Note A", "Note B")</f>
        <v>#DIV/0!</v>
      </c>
      <c r="F142" s="191" t="e">
        <f>IF(F141="No", "Note A", "Note B")</f>
        <v>#DIV/0!</v>
      </c>
      <c r="G142" s="191" t="e">
        <f>IF(G141="No", "Note A", "Note B")</f>
        <v>#DIV/0!</v>
      </c>
      <c r="H142" s="192" t="e">
        <f>IF(H141="No", "Note A", "Note B")</f>
        <v>#DIV/0!</v>
      </c>
    </row>
    <row r="143" spans="1:8" x14ac:dyDescent="0.35">
      <c r="A143" s="138"/>
      <c r="B143" s="97"/>
      <c r="C143" s="97"/>
      <c r="D143" s="193"/>
      <c r="E143" s="193"/>
      <c r="F143" s="193"/>
      <c r="G143" s="193"/>
      <c r="H143" s="98"/>
    </row>
    <row r="144" spans="1:8" ht="15" customHeight="1" x14ac:dyDescent="0.35">
      <c r="A144" s="138"/>
      <c r="B144" s="194" t="s">
        <v>291</v>
      </c>
      <c r="C144" s="180" t="s">
        <v>317</v>
      </c>
      <c r="D144" s="180"/>
      <c r="E144" s="180"/>
      <c r="F144" s="180"/>
      <c r="G144" s="180"/>
      <c r="H144" s="195"/>
    </row>
    <row r="145" spans="1:10" ht="15" customHeight="1" x14ac:dyDescent="0.35">
      <c r="A145" s="138"/>
      <c r="B145" s="194" t="s">
        <v>292</v>
      </c>
      <c r="C145" s="475" t="s">
        <v>351</v>
      </c>
      <c r="D145" s="475"/>
      <c r="E145" s="475"/>
      <c r="F145" s="475"/>
      <c r="G145" s="475"/>
      <c r="H145" s="476"/>
    </row>
    <row r="146" spans="1:10" x14ac:dyDescent="0.35">
      <c r="A146" s="138"/>
      <c r="B146" s="196"/>
      <c r="C146" s="475"/>
      <c r="D146" s="475"/>
      <c r="E146" s="475"/>
      <c r="F146" s="475"/>
      <c r="G146" s="475"/>
      <c r="H146" s="476"/>
    </row>
    <row r="147" spans="1:10" x14ac:dyDescent="0.35">
      <c r="A147" s="138"/>
      <c r="B147" s="97"/>
      <c r="C147" s="97"/>
      <c r="D147" s="97"/>
      <c r="E147" s="118"/>
      <c r="F147" s="118"/>
      <c r="G147" s="118"/>
      <c r="H147" s="190"/>
    </row>
    <row r="148" spans="1:10" x14ac:dyDescent="0.35">
      <c r="A148" s="95" t="s">
        <v>132</v>
      </c>
      <c r="B148" s="100" t="s">
        <v>293</v>
      </c>
      <c r="C148" s="97"/>
      <c r="D148" s="97"/>
      <c r="E148" s="118"/>
      <c r="F148" s="118"/>
      <c r="G148" s="118"/>
      <c r="H148" s="190"/>
    </row>
    <row r="149" spans="1:10" x14ac:dyDescent="0.35">
      <c r="A149" s="138"/>
      <c r="B149" s="464" t="s">
        <v>301</v>
      </c>
      <c r="C149" s="464"/>
      <c r="D149" s="464"/>
      <c r="E149" s="464"/>
      <c r="F149" s="464"/>
      <c r="G149" s="464"/>
      <c r="H149" s="465"/>
    </row>
    <row r="150" spans="1:10" x14ac:dyDescent="0.35">
      <c r="A150" s="95"/>
      <c r="B150" s="464"/>
      <c r="C150" s="464"/>
      <c r="D150" s="464"/>
      <c r="E150" s="464"/>
      <c r="F150" s="464"/>
      <c r="G150" s="464"/>
      <c r="H150" s="465"/>
    </row>
    <row r="151" spans="1:10" x14ac:dyDescent="0.35">
      <c r="A151" s="95"/>
      <c r="B151" s="464"/>
      <c r="C151" s="464"/>
      <c r="D151" s="464"/>
      <c r="E151" s="464"/>
      <c r="F151" s="464"/>
      <c r="G151" s="464"/>
      <c r="H151" s="465"/>
    </row>
    <row r="152" spans="1:10" x14ac:dyDescent="0.35">
      <c r="A152" s="95"/>
      <c r="B152" s="97"/>
      <c r="C152" s="97"/>
      <c r="D152" s="97"/>
      <c r="E152" s="118"/>
      <c r="F152" s="118"/>
      <c r="G152" s="118"/>
      <c r="H152" s="190"/>
    </row>
    <row r="153" spans="1:10" x14ac:dyDescent="0.35">
      <c r="A153" s="95"/>
      <c r="B153" s="464" t="s">
        <v>334</v>
      </c>
      <c r="C153" s="464"/>
      <c r="D153" s="464"/>
      <c r="E153" s="464"/>
      <c r="F153" s="464"/>
      <c r="G153" s="464"/>
      <c r="H153" s="465"/>
    </row>
    <row r="154" spans="1:10" x14ac:dyDescent="0.35">
      <c r="A154" s="95"/>
      <c r="B154" s="464"/>
      <c r="C154" s="464"/>
      <c r="D154" s="464"/>
      <c r="E154" s="464"/>
      <c r="F154" s="464"/>
      <c r="G154" s="464"/>
      <c r="H154" s="465"/>
    </row>
    <row r="155" spans="1:10" x14ac:dyDescent="0.35">
      <c r="A155" s="95"/>
      <c r="B155" s="464"/>
      <c r="C155" s="464"/>
      <c r="D155" s="464"/>
      <c r="E155" s="464"/>
      <c r="F155" s="464"/>
      <c r="G155" s="464"/>
      <c r="H155" s="465"/>
    </row>
    <row r="156" spans="1:10" x14ac:dyDescent="0.35">
      <c r="A156" s="95"/>
      <c r="B156" s="464"/>
      <c r="C156" s="464"/>
      <c r="D156" s="464"/>
      <c r="E156" s="464"/>
      <c r="F156" s="464"/>
      <c r="G156" s="464"/>
      <c r="H156" s="465"/>
    </row>
    <row r="157" spans="1:10" x14ac:dyDescent="0.35">
      <c r="A157" s="95"/>
      <c r="B157" s="464"/>
      <c r="C157" s="464"/>
      <c r="D157" s="464"/>
      <c r="E157" s="464"/>
      <c r="F157" s="464"/>
      <c r="G157" s="464"/>
      <c r="H157" s="465"/>
    </row>
    <row r="158" spans="1:10" x14ac:dyDescent="0.35">
      <c r="A158" s="95"/>
      <c r="B158" s="97"/>
      <c r="C158" s="97"/>
      <c r="D158" s="97"/>
      <c r="E158" s="118"/>
      <c r="F158" s="118"/>
      <c r="G158" s="118"/>
      <c r="H158" s="190"/>
    </row>
    <row r="159" spans="1:10" x14ac:dyDescent="0.35">
      <c r="A159" s="95"/>
      <c r="B159" s="100" t="s">
        <v>413</v>
      </c>
      <c r="C159" s="97"/>
      <c r="D159" s="450"/>
      <c r="E159" s="450"/>
      <c r="F159" s="450"/>
      <c r="G159" s="450"/>
      <c r="H159" s="451"/>
      <c r="J159" s="166"/>
    </row>
    <row r="160" spans="1:10" x14ac:dyDescent="0.35">
      <c r="A160" s="95"/>
      <c r="B160" s="97"/>
      <c r="C160" s="97"/>
      <c r="D160" s="101"/>
      <c r="E160" s="197"/>
      <c r="F160" s="197"/>
      <c r="G160" s="197"/>
      <c r="H160" s="198"/>
    </row>
    <row r="161" spans="1:8" x14ac:dyDescent="0.35">
      <c r="A161" s="95"/>
      <c r="B161" s="97"/>
      <c r="C161" s="97"/>
      <c r="D161" s="101" t="s">
        <v>302</v>
      </c>
      <c r="E161" s="197" t="s">
        <v>295</v>
      </c>
      <c r="F161" s="197" t="s">
        <v>300</v>
      </c>
      <c r="G161" s="197"/>
      <c r="H161" s="198"/>
    </row>
    <row r="162" spans="1:8" x14ac:dyDescent="0.35">
      <c r="A162" s="95"/>
      <c r="B162" s="199" t="s">
        <v>294</v>
      </c>
      <c r="C162" s="108"/>
      <c r="D162" s="200" t="s">
        <v>303</v>
      </c>
      <c r="E162" s="201" t="s">
        <v>296</v>
      </c>
      <c r="F162" s="201" t="s">
        <v>299</v>
      </c>
      <c r="G162" s="479" t="s">
        <v>304</v>
      </c>
      <c r="H162" s="480"/>
    </row>
    <row r="163" spans="1:8" x14ac:dyDescent="0.35">
      <c r="A163" s="95"/>
      <c r="B163" s="189" t="s">
        <v>493</v>
      </c>
      <c r="C163" s="97" t="s">
        <v>350</v>
      </c>
      <c r="D163" s="97"/>
      <c r="E163" s="118"/>
      <c r="F163" s="97"/>
      <c r="G163" s="118"/>
      <c r="H163" s="190"/>
    </row>
    <row r="164" spans="1:8" x14ac:dyDescent="0.35">
      <c r="A164" s="95"/>
      <c r="B164" s="97"/>
      <c r="C164" s="202" t="str">
        <f>IF(E78="Yes", "Complete Analysis", "N/A - Do Not Complete")</f>
        <v>N/A - Do Not Complete</v>
      </c>
      <c r="D164" s="323"/>
      <c r="E164" s="318"/>
      <c r="F164" s="117" t="e">
        <f>E164/E170</f>
        <v>#DIV/0!</v>
      </c>
      <c r="G164" s="473"/>
      <c r="H164" s="474"/>
    </row>
    <row r="165" spans="1:8" x14ac:dyDescent="0.35">
      <c r="A165" s="95"/>
      <c r="B165" s="97"/>
      <c r="C165" s="97"/>
      <c r="D165" s="323"/>
      <c r="E165" s="318"/>
      <c r="F165" s="117" t="e">
        <f>E165/E170</f>
        <v>#DIV/0!</v>
      </c>
      <c r="G165" s="473"/>
      <c r="H165" s="474"/>
    </row>
    <row r="166" spans="1:8" x14ac:dyDescent="0.35">
      <c r="A166" s="95"/>
      <c r="B166" s="97"/>
      <c r="C166" s="97"/>
      <c r="D166" s="323"/>
      <c r="E166" s="318"/>
      <c r="F166" s="117" t="e">
        <f>E166/E170</f>
        <v>#DIV/0!</v>
      </c>
      <c r="G166" s="473"/>
      <c r="H166" s="474"/>
    </row>
    <row r="167" spans="1:8" x14ac:dyDescent="0.35">
      <c r="A167" s="95"/>
      <c r="B167" s="97"/>
      <c r="C167" s="97"/>
      <c r="D167" s="323"/>
      <c r="E167" s="318"/>
      <c r="F167" s="117" t="e">
        <f>E167/E170</f>
        <v>#DIV/0!</v>
      </c>
      <c r="G167" s="473"/>
      <c r="H167" s="474"/>
    </row>
    <row r="168" spans="1:8" x14ac:dyDescent="0.35">
      <c r="A168" s="95"/>
      <c r="B168" s="97"/>
      <c r="C168" s="97"/>
      <c r="D168" s="323"/>
      <c r="E168" s="318"/>
      <c r="F168" s="117" t="e">
        <f>E168/E170</f>
        <v>#DIV/0!</v>
      </c>
      <c r="G168" s="473"/>
      <c r="H168" s="474"/>
    </row>
    <row r="169" spans="1:8" x14ac:dyDescent="0.35">
      <c r="A169" s="95"/>
      <c r="B169" s="97"/>
      <c r="C169" s="97"/>
      <c r="D169" s="324"/>
      <c r="E169" s="325"/>
      <c r="F169" s="117" t="e">
        <f>E169/E170</f>
        <v>#DIV/0!</v>
      </c>
      <c r="G169" s="477"/>
      <c r="H169" s="478"/>
    </row>
    <row r="170" spans="1:8" x14ac:dyDescent="0.35">
      <c r="A170" s="95"/>
      <c r="B170" s="97"/>
      <c r="C170" s="203"/>
      <c r="D170" s="203" t="s">
        <v>352</v>
      </c>
      <c r="E170" s="204">
        <f>SUM(E164:E169)</f>
        <v>0</v>
      </c>
      <c r="F170" s="118"/>
      <c r="G170" s="205" t="s">
        <v>305</v>
      </c>
      <c r="H170" s="326"/>
    </row>
    <row r="171" spans="1:8" x14ac:dyDescent="0.35">
      <c r="A171" s="95"/>
      <c r="B171" s="97"/>
      <c r="C171" s="97"/>
      <c r="D171" s="97"/>
      <c r="E171" s="118"/>
      <c r="F171" s="118"/>
      <c r="G171" s="118"/>
      <c r="H171" s="190"/>
    </row>
    <row r="172" spans="1:8" x14ac:dyDescent="0.35">
      <c r="A172" s="95"/>
      <c r="B172" s="97" t="s">
        <v>493</v>
      </c>
      <c r="C172" s="97" t="s">
        <v>148</v>
      </c>
      <c r="D172" s="97"/>
      <c r="E172" s="118"/>
      <c r="F172" s="118"/>
      <c r="G172" s="118"/>
      <c r="H172" s="190"/>
    </row>
    <row r="173" spans="1:8" x14ac:dyDescent="0.35">
      <c r="A173" s="95"/>
      <c r="B173" s="97"/>
      <c r="C173" s="202" t="str">
        <f>IF(F78="Yes", "Complete Analysis", "N/A - Do Not Complete")</f>
        <v>N/A - Do Not Complete</v>
      </c>
      <c r="D173" s="323"/>
      <c r="E173" s="318"/>
      <c r="F173" s="117" t="e">
        <f>E173/E179</f>
        <v>#DIV/0!</v>
      </c>
      <c r="G173" s="473"/>
      <c r="H173" s="474"/>
    </row>
    <row r="174" spans="1:8" x14ac:dyDescent="0.35">
      <c r="A174" s="95"/>
      <c r="B174" s="97"/>
      <c r="C174" s="97"/>
      <c r="D174" s="323"/>
      <c r="E174" s="318"/>
      <c r="F174" s="117" t="e">
        <f>E174/E179</f>
        <v>#DIV/0!</v>
      </c>
      <c r="G174" s="473"/>
      <c r="H174" s="474"/>
    </row>
    <row r="175" spans="1:8" x14ac:dyDescent="0.35">
      <c r="A175" s="95"/>
      <c r="B175" s="97"/>
      <c r="C175" s="97"/>
      <c r="D175" s="323"/>
      <c r="E175" s="318"/>
      <c r="F175" s="117" t="e">
        <f>E175/E179</f>
        <v>#DIV/0!</v>
      </c>
      <c r="G175" s="473"/>
      <c r="H175" s="474"/>
    </row>
    <row r="176" spans="1:8" x14ac:dyDescent="0.35">
      <c r="A176" s="95"/>
      <c r="B176" s="97"/>
      <c r="C176" s="97"/>
      <c r="D176" s="323"/>
      <c r="E176" s="318"/>
      <c r="F176" s="117" t="e">
        <f>E176/E179</f>
        <v>#DIV/0!</v>
      </c>
      <c r="G176" s="473"/>
      <c r="H176" s="474"/>
    </row>
    <row r="177" spans="1:11" x14ac:dyDescent="0.35">
      <c r="A177" s="95"/>
      <c r="B177" s="97"/>
      <c r="C177" s="97"/>
      <c r="D177" s="323"/>
      <c r="E177" s="318"/>
      <c r="F177" s="117" t="e">
        <f>E177/E179</f>
        <v>#DIV/0!</v>
      </c>
      <c r="G177" s="473"/>
      <c r="H177" s="474"/>
    </row>
    <row r="178" spans="1:11" x14ac:dyDescent="0.35">
      <c r="A178" s="95"/>
      <c r="B178" s="97"/>
      <c r="C178" s="97"/>
      <c r="D178" s="324"/>
      <c r="E178" s="325"/>
      <c r="F178" s="117" t="e">
        <f>E178/E179</f>
        <v>#DIV/0!</v>
      </c>
      <c r="G178" s="477"/>
      <c r="H178" s="478"/>
    </row>
    <row r="179" spans="1:11" x14ac:dyDescent="0.35">
      <c r="A179" s="95"/>
      <c r="B179" s="97"/>
      <c r="C179" s="97"/>
      <c r="D179" s="203" t="s">
        <v>306</v>
      </c>
      <c r="E179" s="204">
        <f>SUM(E173:E178)</f>
        <v>0</v>
      </c>
      <c r="F179" s="118"/>
      <c r="G179" s="205" t="s">
        <v>305</v>
      </c>
      <c r="H179" s="329"/>
    </row>
    <row r="180" spans="1:11" x14ac:dyDescent="0.35">
      <c r="A180" s="95"/>
      <c r="B180" s="97"/>
      <c r="C180" s="97"/>
      <c r="D180" s="203"/>
      <c r="E180" s="177"/>
      <c r="F180" s="118"/>
      <c r="G180" s="205"/>
      <c r="H180" s="206"/>
    </row>
    <row r="181" spans="1:11" x14ac:dyDescent="0.35">
      <c r="A181" s="138"/>
      <c r="B181" s="97" t="s">
        <v>493</v>
      </c>
      <c r="C181" s="97" t="s">
        <v>494</v>
      </c>
      <c r="D181" s="97"/>
      <c r="E181" s="118"/>
      <c r="F181" s="118"/>
      <c r="G181" s="118"/>
      <c r="H181" s="190"/>
      <c r="I181" s="220"/>
      <c r="J181" s="166"/>
    </row>
    <row r="182" spans="1:11" x14ac:dyDescent="0.35">
      <c r="A182" s="138"/>
      <c r="B182" s="97"/>
      <c r="C182" s="202" t="str">
        <f>IF(G78="Yes", "Complete Analysis", "N/A - Do Not Complete")</f>
        <v>N/A - Do Not Complete</v>
      </c>
      <c r="D182" s="323" t="s">
        <v>679</v>
      </c>
      <c r="E182" s="317"/>
      <c r="F182" s="219" t="e">
        <f>E182/$E$186</f>
        <v>#DIV/0!</v>
      </c>
      <c r="G182" s="473" t="s">
        <v>680</v>
      </c>
      <c r="H182" s="474"/>
      <c r="J182" s="176"/>
    </row>
    <row r="183" spans="1:11" x14ac:dyDescent="0.35">
      <c r="A183" s="138"/>
      <c r="B183" s="97"/>
      <c r="C183" s="202"/>
      <c r="D183" s="323" t="s">
        <v>678</v>
      </c>
      <c r="E183" s="317">
        <v>0</v>
      </c>
      <c r="F183" s="219" t="e">
        <f>E183/$E$186</f>
        <v>#DIV/0!</v>
      </c>
      <c r="G183" s="473" t="s">
        <v>681</v>
      </c>
      <c r="H183" s="474"/>
      <c r="J183" s="176"/>
    </row>
    <row r="184" spans="1:11" x14ac:dyDescent="0.35">
      <c r="A184" s="138"/>
      <c r="B184" s="97"/>
      <c r="C184" s="97"/>
      <c r="D184" s="327" t="s">
        <v>678</v>
      </c>
      <c r="E184" s="317">
        <v>0</v>
      </c>
      <c r="F184" s="219" t="e">
        <f>E184/$E$186</f>
        <v>#DIV/0!</v>
      </c>
      <c r="G184" s="473" t="s">
        <v>15</v>
      </c>
      <c r="H184" s="474"/>
    </row>
    <row r="185" spans="1:11" x14ac:dyDescent="0.35">
      <c r="A185" s="138"/>
      <c r="C185" s="97"/>
      <c r="D185" s="324"/>
      <c r="E185" s="317"/>
      <c r="F185" s="219" t="e">
        <f>E185/$E$186</f>
        <v>#DIV/0!</v>
      </c>
      <c r="G185" s="477"/>
      <c r="H185" s="478"/>
    </row>
    <row r="186" spans="1:11" x14ac:dyDescent="0.35">
      <c r="A186" s="138"/>
      <c r="B186" s="97"/>
      <c r="C186" s="97"/>
      <c r="D186" s="203" t="s">
        <v>307</v>
      </c>
      <c r="E186" s="207">
        <f>SUM(E182:E185)</f>
        <v>0</v>
      </c>
      <c r="F186" s="118"/>
      <c r="G186" s="205" t="s">
        <v>305</v>
      </c>
      <c r="H186" s="329"/>
    </row>
    <row r="187" spans="1:11" x14ac:dyDescent="0.35">
      <c r="A187" s="138"/>
      <c r="B187" s="97"/>
      <c r="C187" s="97"/>
      <c r="D187" s="97"/>
      <c r="E187" s="118"/>
      <c r="F187" s="118"/>
      <c r="G187" s="118"/>
      <c r="H187" s="190"/>
    </row>
    <row r="188" spans="1:11" x14ac:dyDescent="0.35">
      <c r="A188" s="138"/>
      <c r="B188" s="97" t="s">
        <v>493</v>
      </c>
      <c r="C188" s="97" t="s">
        <v>515</v>
      </c>
      <c r="D188" s="97"/>
      <c r="E188" s="118"/>
      <c r="F188" s="118"/>
      <c r="G188" s="118"/>
      <c r="H188" s="190"/>
      <c r="I188" s="220"/>
      <c r="J188" s="176"/>
    </row>
    <row r="189" spans="1:11" x14ac:dyDescent="0.35">
      <c r="A189" s="138"/>
      <c r="B189" s="97"/>
      <c r="C189" s="202" t="e">
        <f>IF(G99 ="Yes", "Complete Analysis", "N/A - Do Not Complete")</f>
        <v>#DIV/0!</v>
      </c>
      <c r="D189" s="323"/>
      <c r="E189" s="317"/>
      <c r="F189" s="117" t="e">
        <f>E189/$E$194</f>
        <v>#DIV/0!</v>
      </c>
      <c r="G189" s="473"/>
      <c r="H189" s="474"/>
      <c r="J189" s="166"/>
    </row>
    <row r="190" spans="1:11" x14ac:dyDescent="0.35">
      <c r="A190" s="138"/>
      <c r="B190" s="97"/>
      <c r="C190" s="202"/>
      <c r="D190" s="323"/>
      <c r="E190" s="317"/>
      <c r="F190" s="117" t="e">
        <f>E190/$E$194</f>
        <v>#DIV/0!</v>
      </c>
      <c r="G190" s="473"/>
      <c r="H190" s="474"/>
      <c r="K190" s="166"/>
    </row>
    <row r="191" spans="1:11" x14ac:dyDescent="0.35">
      <c r="A191" s="138"/>
      <c r="B191" s="97"/>
      <c r="C191" s="97"/>
      <c r="D191" s="327"/>
      <c r="E191" s="317"/>
      <c r="F191" s="117" t="e">
        <f>E191/$E$194</f>
        <v>#DIV/0!</v>
      </c>
      <c r="G191" s="473"/>
      <c r="H191" s="474"/>
    </row>
    <row r="192" spans="1:11" x14ac:dyDescent="0.35">
      <c r="A192" s="138"/>
      <c r="B192" s="97"/>
      <c r="C192" s="97"/>
      <c r="D192" s="327"/>
      <c r="E192" s="317"/>
      <c r="F192" s="117" t="e">
        <f>E192/$E$194</f>
        <v>#DIV/0!</v>
      </c>
      <c r="G192" s="473"/>
      <c r="H192" s="474"/>
    </row>
    <row r="193" spans="1:11" x14ac:dyDescent="0.35">
      <c r="A193" s="138"/>
      <c r="B193" s="97"/>
      <c r="C193" s="97"/>
      <c r="D193" s="324"/>
      <c r="E193" s="317"/>
      <c r="F193" s="117" t="e">
        <f>E193/$E$194</f>
        <v>#DIV/0!</v>
      </c>
      <c r="G193" s="477"/>
      <c r="H193" s="478"/>
    </row>
    <row r="194" spans="1:11" x14ac:dyDescent="0.35">
      <c r="A194" s="138"/>
      <c r="B194" s="97"/>
      <c r="C194" s="97"/>
      <c r="D194" s="203" t="s">
        <v>307</v>
      </c>
      <c r="E194" s="207">
        <f>SUM(E189:E193)</f>
        <v>0</v>
      </c>
      <c r="F194" s="118"/>
      <c r="G194" s="205" t="s">
        <v>305</v>
      </c>
      <c r="H194" s="329"/>
    </row>
    <row r="195" spans="1:11" x14ac:dyDescent="0.35">
      <c r="A195" s="138"/>
      <c r="B195" s="97"/>
      <c r="C195" s="97"/>
      <c r="D195" s="97"/>
      <c r="E195" s="118"/>
      <c r="F195" s="118"/>
      <c r="G195" s="118"/>
      <c r="H195" s="190"/>
    </row>
    <row r="196" spans="1:11" x14ac:dyDescent="0.35">
      <c r="A196" s="138"/>
      <c r="B196" s="97" t="s">
        <v>493</v>
      </c>
      <c r="C196" s="97" t="s">
        <v>516</v>
      </c>
      <c r="D196" s="97"/>
      <c r="E196" s="118"/>
      <c r="F196" s="118"/>
      <c r="G196" s="118"/>
      <c r="H196" s="190"/>
      <c r="J196" s="176"/>
    </row>
    <row r="197" spans="1:11" x14ac:dyDescent="0.35">
      <c r="A197" s="138"/>
      <c r="C197" s="202" t="e">
        <f>IF(G120="Yes", "Complete Analysis", "N/A - Do Not Complete")</f>
        <v>#DIV/0!</v>
      </c>
      <c r="D197" s="323"/>
      <c r="E197" s="317"/>
      <c r="F197" s="117" t="e">
        <f>E197/$E$205</f>
        <v>#DIV/0!</v>
      </c>
      <c r="G197" s="473"/>
      <c r="H197" s="474"/>
      <c r="J197" s="166"/>
    </row>
    <row r="198" spans="1:11" x14ac:dyDescent="0.35">
      <c r="A198" s="138"/>
      <c r="B198" s="97"/>
      <c r="C198" s="202"/>
      <c r="D198" s="323"/>
      <c r="E198" s="317"/>
      <c r="F198" s="117" t="e">
        <f>E198/$E$205</f>
        <v>#DIV/0!</v>
      </c>
      <c r="G198" s="473"/>
      <c r="H198" s="474"/>
      <c r="K198" s="166"/>
    </row>
    <row r="199" spans="1:11" x14ac:dyDescent="0.35">
      <c r="A199" s="138"/>
      <c r="B199" s="97"/>
      <c r="C199" s="202"/>
      <c r="D199" s="327"/>
      <c r="E199" s="317"/>
      <c r="F199" s="117"/>
      <c r="G199" s="473"/>
      <c r="H199" s="474"/>
      <c r="K199" s="166"/>
    </row>
    <row r="200" spans="1:11" x14ac:dyDescent="0.35">
      <c r="A200" s="138"/>
      <c r="B200" s="97"/>
      <c r="C200" s="202"/>
      <c r="D200" s="327"/>
      <c r="E200" s="317"/>
      <c r="F200" s="117" t="e">
        <f>E200/$E$205</f>
        <v>#DIV/0!</v>
      </c>
      <c r="G200" s="473"/>
      <c r="H200" s="474"/>
      <c r="K200" s="166"/>
    </row>
    <row r="201" spans="1:11" x14ac:dyDescent="0.35">
      <c r="A201" s="138"/>
      <c r="B201" s="97"/>
      <c r="C201" s="202"/>
      <c r="D201" s="327"/>
      <c r="E201" s="317"/>
      <c r="F201" s="117" t="e">
        <f>E201/$E$205</f>
        <v>#DIV/0!</v>
      </c>
      <c r="G201" s="473"/>
      <c r="H201" s="474"/>
      <c r="K201" s="166"/>
    </row>
    <row r="202" spans="1:11" x14ac:dyDescent="0.35">
      <c r="A202" s="138"/>
      <c r="B202" s="97"/>
      <c r="C202" s="202"/>
      <c r="D202" s="327"/>
      <c r="E202" s="317"/>
      <c r="F202" s="117" t="e">
        <f>E202/$E$205</f>
        <v>#DIV/0!</v>
      </c>
      <c r="G202" s="473"/>
      <c r="H202" s="474"/>
      <c r="K202" s="166"/>
    </row>
    <row r="203" spans="1:11" x14ac:dyDescent="0.35">
      <c r="A203" s="138"/>
      <c r="B203" s="97"/>
      <c r="C203" s="97"/>
      <c r="D203" s="327"/>
      <c r="E203" s="317"/>
      <c r="F203" s="117" t="e">
        <f>E203/$E$205</f>
        <v>#DIV/0!</v>
      </c>
      <c r="G203" s="473"/>
      <c r="H203" s="474"/>
    </row>
    <row r="204" spans="1:11" x14ac:dyDescent="0.35">
      <c r="A204" s="138"/>
      <c r="B204" s="97"/>
      <c r="C204" s="97"/>
      <c r="D204" s="324"/>
      <c r="E204" s="317"/>
      <c r="F204" s="117" t="e">
        <f>E204/$E$205</f>
        <v>#DIV/0!</v>
      </c>
      <c r="G204" s="477"/>
      <c r="H204" s="478"/>
    </row>
    <row r="205" spans="1:11" x14ac:dyDescent="0.35">
      <c r="A205" s="138"/>
      <c r="B205" s="97"/>
      <c r="C205" s="97"/>
      <c r="D205" s="203" t="s">
        <v>307</v>
      </c>
      <c r="E205" s="207">
        <f>SUM(E197:E204)</f>
        <v>0</v>
      </c>
      <c r="F205" s="118"/>
      <c r="G205" s="205" t="s">
        <v>305</v>
      </c>
      <c r="H205" s="329"/>
    </row>
    <row r="206" spans="1:11" x14ac:dyDescent="0.35">
      <c r="A206" s="138"/>
      <c r="B206" s="97"/>
      <c r="C206" s="97"/>
      <c r="D206" s="97"/>
      <c r="E206" s="118"/>
      <c r="F206" s="118"/>
      <c r="G206" s="118"/>
      <c r="H206" s="190"/>
    </row>
    <row r="207" spans="1:11" x14ac:dyDescent="0.35">
      <c r="A207" s="138"/>
      <c r="B207" s="97" t="s">
        <v>493</v>
      </c>
      <c r="C207" s="97" t="s">
        <v>517</v>
      </c>
      <c r="D207" s="97"/>
      <c r="E207" s="118"/>
      <c r="F207" s="118"/>
      <c r="G207" s="118"/>
      <c r="H207" s="190"/>
      <c r="J207" s="176"/>
    </row>
    <row r="208" spans="1:11" x14ac:dyDescent="0.35">
      <c r="A208" s="138"/>
      <c r="B208" s="97"/>
      <c r="C208" s="202" t="e">
        <f>IF(G141="Yes", "Complete Analysis", "N/A - Do Not Complete")</f>
        <v>#DIV/0!</v>
      </c>
      <c r="D208" s="323"/>
      <c r="E208" s="317"/>
      <c r="F208" s="117" t="e">
        <f>E208/$E$212</f>
        <v>#DIV/0!</v>
      </c>
      <c r="G208" s="473"/>
      <c r="H208" s="474"/>
      <c r="J208" s="166"/>
    </row>
    <row r="209" spans="1:11" x14ac:dyDescent="0.35">
      <c r="A209" s="138"/>
      <c r="C209" s="202"/>
      <c r="D209" s="323"/>
      <c r="E209" s="317"/>
      <c r="F209" s="117" t="e">
        <f>E209/$E$212</f>
        <v>#DIV/0!</v>
      </c>
      <c r="G209" s="473"/>
      <c r="H209" s="474"/>
      <c r="K209" s="166"/>
    </row>
    <row r="210" spans="1:11" x14ac:dyDescent="0.35">
      <c r="A210" s="138"/>
      <c r="B210" s="97"/>
      <c r="C210" s="97"/>
      <c r="D210" s="327"/>
      <c r="E210" s="317"/>
      <c r="F210" s="117" t="e">
        <f>E210/$E$212</f>
        <v>#DIV/0!</v>
      </c>
      <c r="G210" s="473"/>
      <c r="H210" s="474"/>
    </row>
    <row r="211" spans="1:11" x14ac:dyDescent="0.35">
      <c r="A211" s="138"/>
      <c r="B211" s="97"/>
      <c r="C211" s="97"/>
      <c r="D211" s="324"/>
      <c r="E211" s="317"/>
      <c r="F211" s="117" t="e">
        <f>E211/$E$212</f>
        <v>#DIV/0!</v>
      </c>
      <c r="G211" s="477"/>
      <c r="H211" s="478"/>
    </row>
    <row r="212" spans="1:11" x14ac:dyDescent="0.35">
      <c r="A212" s="138"/>
      <c r="B212" s="97"/>
      <c r="C212" s="97"/>
      <c r="D212" s="203" t="s">
        <v>307</v>
      </c>
      <c r="E212" s="207">
        <f>SUM(E208:E211)</f>
        <v>0</v>
      </c>
      <c r="F212" s="118"/>
      <c r="G212" s="205" t="s">
        <v>305</v>
      </c>
      <c r="H212" s="329"/>
    </row>
    <row r="213" spans="1:11" x14ac:dyDescent="0.35">
      <c r="A213" s="138"/>
      <c r="B213" s="97"/>
      <c r="C213" s="97"/>
      <c r="D213" s="97"/>
      <c r="E213" s="118"/>
      <c r="F213" s="118"/>
      <c r="G213" s="118"/>
      <c r="H213" s="190"/>
    </row>
    <row r="214" spans="1:11" x14ac:dyDescent="0.35">
      <c r="A214" s="138"/>
      <c r="B214" s="97" t="s">
        <v>493</v>
      </c>
      <c r="C214" s="97" t="s">
        <v>495</v>
      </c>
      <c r="D214" s="97"/>
      <c r="E214" s="118"/>
      <c r="F214" s="118"/>
      <c r="G214" s="118"/>
      <c r="H214" s="190"/>
    </row>
    <row r="215" spans="1:11" x14ac:dyDescent="0.35">
      <c r="A215" s="138"/>
      <c r="B215" s="97"/>
      <c r="C215" s="202" t="str">
        <f>IF(H78="Yes", "Complete Analysis", "N/A - Do Not Complete")</f>
        <v>N/A - Do Not Complete</v>
      </c>
      <c r="D215" s="330"/>
      <c r="E215" s="317"/>
      <c r="F215" s="117" t="e">
        <f>E215/E217</f>
        <v>#DIV/0!</v>
      </c>
      <c r="G215" s="473"/>
      <c r="H215" s="474"/>
    </row>
    <row r="216" spans="1:11" x14ac:dyDescent="0.35">
      <c r="A216" s="138"/>
      <c r="B216" s="97"/>
      <c r="C216" s="202"/>
      <c r="D216" s="324"/>
      <c r="E216" s="328"/>
      <c r="F216" s="117" t="e">
        <f>E216/E217</f>
        <v>#DIV/0!</v>
      </c>
      <c r="G216" s="477"/>
      <c r="H216" s="478"/>
    </row>
    <row r="217" spans="1:11" x14ac:dyDescent="0.35">
      <c r="A217" s="138"/>
      <c r="C217" s="202"/>
      <c r="D217" s="203" t="s">
        <v>308</v>
      </c>
      <c r="E217" s="207">
        <f>SUM(E215:E216)</f>
        <v>0</v>
      </c>
      <c r="F217" s="117"/>
      <c r="G217" s="205" t="s">
        <v>305</v>
      </c>
      <c r="H217" s="331"/>
    </row>
    <row r="218" spans="1:11" ht="15" thickBot="1" x14ac:dyDescent="0.4">
      <c r="A218" s="154"/>
      <c r="B218" s="122"/>
      <c r="C218" s="208"/>
      <c r="D218" s="209"/>
      <c r="E218" s="209"/>
      <c r="F218" s="210"/>
      <c r="G218" s="123"/>
      <c r="H218" s="211"/>
    </row>
    <row r="219" spans="1:11" ht="15" thickBot="1" x14ac:dyDescent="0.4">
      <c r="A219" s="97"/>
      <c r="B219" s="97"/>
      <c r="C219" s="202"/>
      <c r="D219" s="97"/>
      <c r="E219" s="177"/>
      <c r="F219" s="118"/>
      <c r="G219" s="118"/>
      <c r="H219" s="118"/>
    </row>
    <row r="220" spans="1:11" ht="16" thickBot="1" x14ac:dyDescent="0.4">
      <c r="A220" s="436" t="s">
        <v>390</v>
      </c>
      <c r="B220" s="437"/>
      <c r="C220" s="437"/>
      <c r="D220" s="437"/>
      <c r="E220" s="437"/>
      <c r="F220" s="437"/>
      <c r="G220" s="437"/>
      <c r="H220" s="438"/>
    </row>
    <row r="221" spans="1:11" x14ac:dyDescent="0.35">
      <c r="A221" s="95" t="s">
        <v>134</v>
      </c>
      <c r="B221" s="462" t="s">
        <v>335</v>
      </c>
      <c r="C221" s="462"/>
      <c r="D221" s="462"/>
      <c r="E221" s="462"/>
      <c r="F221" s="462"/>
      <c r="G221" s="462"/>
      <c r="H221" s="463"/>
    </row>
    <row r="222" spans="1:11" x14ac:dyDescent="0.35">
      <c r="A222" s="95"/>
      <c r="B222" s="464"/>
      <c r="C222" s="464"/>
      <c r="D222" s="464"/>
      <c r="E222" s="464"/>
      <c r="F222" s="464"/>
      <c r="G222" s="464"/>
      <c r="H222" s="465"/>
    </row>
    <row r="223" spans="1:11" x14ac:dyDescent="0.35">
      <c r="A223" s="138"/>
      <c r="B223" s="97"/>
      <c r="C223" s="97"/>
      <c r="D223" s="97"/>
      <c r="E223" s="97"/>
      <c r="F223" s="97"/>
      <c r="G223" s="97"/>
      <c r="H223" s="98"/>
    </row>
    <row r="224" spans="1:11" x14ac:dyDescent="0.35">
      <c r="A224" s="95"/>
      <c r="B224" s="100" t="s">
        <v>413</v>
      </c>
      <c r="C224" s="97"/>
      <c r="D224" s="450"/>
      <c r="E224" s="450"/>
      <c r="F224" s="450"/>
      <c r="G224" s="450"/>
      <c r="H224" s="451"/>
      <c r="J224" s="166"/>
    </row>
    <row r="225" spans="1:10" x14ac:dyDescent="0.35">
      <c r="A225" s="95"/>
      <c r="B225" s="97"/>
      <c r="C225" s="169"/>
      <c r="D225" s="169"/>
      <c r="E225" s="169"/>
      <c r="F225" s="169"/>
      <c r="G225" s="169"/>
      <c r="H225" s="170"/>
      <c r="J225" s="70"/>
    </row>
    <row r="226" spans="1:10" x14ac:dyDescent="0.35">
      <c r="A226" s="138"/>
      <c r="B226" s="97"/>
      <c r="C226" s="97"/>
      <c r="D226" s="97"/>
      <c r="E226" s="466" t="s">
        <v>290</v>
      </c>
      <c r="F226" s="466"/>
      <c r="G226" s="466"/>
      <c r="H226" s="467"/>
      <c r="J226" s="70"/>
    </row>
    <row r="227" spans="1:10" x14ac:dyDescent="0.35">
      <c r="A227" s="138"/>
      <c r="B227" s="97"/>
      <c r="C227" s="97"/>
      <c r="E227" s="103" t="s">
        <v>138</v>
      </c>
      <c r="F227" s="103" t="s">
        <v>138</v>
      </c>
      <c r="G227" s="103" t="s">
        <v>138</v>
      </c>
      <c r="H227" s="171" t="s">
        <v>138</v>
      </c>
      <c r="J227" s="70"/>
    </row>
    <row r="228" spans="1:10" x14ac:dyDescent="0.35">
      <c r="A228" s="138"/>
      <c r="B228" s="106" t="s">
        <v>199</v>
      </c>
      <c r="C228" s="107"/>
      <c r="D228" s="108"/>
      <c r="E228" s="107" t="s">
        <v>350</v>
      </c>
      <c r="F228" s="107" t="s">
        <v>148</v>
      </c>
      <c r="G228" s="107" t="s">
        <v>285</v>
      </c>
      <c r="H228" s="172" t="s">
        <v>286</v>
      </c>
      <c r="J228" s="70"/>
    </row>
    <row r="229" spans="1:10" ht="22.15" customHeight="1" x14ac:dyDescent="0.35">
      <c r="A229" s="138"/>
      <c r="B229" s="113" t="s">
        <v>287</v>
      </c>
      <c r="C229" s="103"/>
      <c r="D229" s="103"/>
      <c r="E229" s="103"/>
      <c r="F229" s="103"/>
      <c r="G229" s="103"/>
      <c r="H229" s="171"/>
      <c r="J229" s="166"/>
    </row>
    <row r="230" spans="1:10" x14ac:dyDescent="0.35">
      <c r="A230" s="138"/>
      <c r="B230" s="482" t="s">
        <v>559</v>
      </c>
      <c r="C230" s="482"/>
      <c r="D230" s="482"/>
      <c r="E230" s="332"/>
      <c r="F230" s="332"/>
      <c r="G230" s="333">
        <v>0</v>
      </c>
      <c r="H230" s="334"/>
    </row>
    <row r="231" spans="1:10" x14ac:dyDescent="0.35">
      <c r="A231" s="138"/>
      <c r="B231" s="449" t="s">
        <v>682</v>
      </c>
      <c r="C231" s="449"/>
      <c r="D231" s="449"/>
      <c r="E231" s="335"/>
      <c r="F231" s="335"/>
      <c r="G231" s="333">
        <v>0</v>
      </c>
      <c r="H231" s="334"/>
    </row>
    <row r="232" spans="1:10" x14ac:dyDescent="0.35">
      <c r="A232" s="138"/>
      <c r="B232" s="449" t="s">
        <v>683</v>
      </c>
      <c r="C232" s="449"/>
      <c r="D232" s="449"/>
      <c r="E232" s="335"/>
      <c r="F232" s="335"/>
      <c r="G232" s="333">
        <v>0</v>
      </c>
      <c r="H232" s="334"/>
    </row>
    <row r="233" spans="1:10" x14ac:dyDescent="0.35">
      <c r="A233" s="138"/>
      <c r="B233" s="449" t="s">
        <v>674</v>
      </c>
      <c r="C233" s="449"/>
      <c r="D233" s="449"/>
      <c r="E233" s="335"/>
      <c r="F233" s="335"/>
      <c r="G233" s="333">
        <v>0</v>
      </c>
      <c r="H233" s="334"/>
    </row>
    <row r="234" spans="1:10" x14ac:dyDescent="0.35">
      <c r="A234" s="138"/>
      <c r="B234" s="449" t="s">
        <v>684</v>
      </c>
      <c r="C234" s="449"/>
      <c r="D234" s="449"/>
      <c r="E234" s="335"/>
      <c r="F234" s="335"/>
      <c r="G234" s="333">
        <v>0</v>
      </c>
      <c r="H234" s="336"/>
    </row>
    <row r="235" spans="1:10" x14ac:dyDescent="0.35">
      <c r="A235" s="138"/>
      <c r="B235" s="449" t="s">
        <v>539</v>
      </c>
      <c r="C235" s="449"/>
      <c r="D235" s="449"/>
      <c r="E235" s="335"/>
      <c r="F235" s="335"/>
      <c r="G235" s="333">
        <v>0</v>
      </c>
      <c r="H235" s="336"/>
    </row>
    <row r="236" spans="1:10" x14ac:dyDescent="0.35">
      <c r="A236" s="138"/>
      <c r="B236" s="449" t="s">
        <v>676</v>
      </c>
      <c r="C236" s="449"/>
      <c r="D236" s="449"/>
      <c r="E236" s="335"/>
      <c r="F236" s="335"/>
      <c r="G236" s="333">
        <v>0</v>
      </c>
      <c r="H236" s="336"/>
    </row>
    <row r="237" spans="1:10" x14ac:dyDescent="0.35">
      <c r="A237" s="138"/>
      <c r="B237" s="449" t="s">
        <v>677</v>
      </c>
      <c r="C237" s="449"/>
      <c r="D237" s="449"/>
      <c r="E237" s="335"/>
      <c r="F237" s="335"/>
      <c r="G237" s="333">
        <v>0</v>
      </c>
      <c r="H237" s="336"/>
    </row>
    <row r="238" spans="1:10" ht="22.15" customHeight="1" x14ac:dyDescent="0.35">
      <c r="A238" s="138"/>
      <c r="B238" s="113" t="s">
        <v>288</v>
      </c>
      <c r="C238" s="146"/>
      <c r="D238" s="177"/>
      <c r="E238" s="177"/>
      <c r="F238" s="177"/>
      <c r="G238" s="178"/>
      <c r="H238" s="179"/>
    </row>
    <row r="239" spans="1:10" x14ac:dyDescent="0.35">
      <c r="A239" s="138"/>
      <c r="B239" s="449" t="s">
        <v>674</v>
      </c>
      <c r="C239" s="449"/>
      <c r="D239" s="449"/>
      <c r="E239" s="335"/>
      <c r="F239" s="335"/>
      <c r="G239" s="335">
        <v>0</v>
      </c>
      <c r="H239" s="336"/>
    </row>
    <row r="240" spans="1:10" x14ac:dyDescent="0.35">
      <c r="A240" s="138"/>
      <c r="B240" s="457" t="s">
        <v>539</v>
      </c>
      <c r="C240" s="472"/>
      <c r="D240" s="458"/>
      <c r="E240" s="335"/>
      <c r="F240" s="335"/>
      <c r="G240" s="335">
        <v>0</v>
      </c>
      <c r="H240" s="336"/>
    </row>
    <row r="241" spans="1:10" x14ac:dyDescent="0.35">
      <c r="A241" s="138"/>
      <c r="B241" s="457"/>
      <c r="C241" s="472"/>
      <c r="D241" s="458"/>
      <c r="E241" s="335"/>
      <c r="F241" s="335"/>
      <c r="G241" s="335"/>
      <c r="H241" s="336"/>
    </row>
    <row r="242" spans="1:10" x14ac:dyDescent="0.35">
      <c r="A242" s="138"/>
      <c r="B242" s="457"/>
      <c r="C242" s="472"/>
      <c r="D242" s="458"/>
      <c r="E242" s="335"/>
      <c r="F242" s="335"/>
      <c r="G242" s="335"/>
      <c r="H242" s="336"/>
    </row>
    <row r="243" spans="1:10" x14ac:dyDescent="0.35">
      <c r="A243" s="138"/>
      <c r="B243" s="452"/>
      <c r="C243" s="453"/>
      <c r="D243" s="454"/>
      <c r="E243" s="335"/>
      <c r="F243" s="335"/>
      <c r="G243" s="335"/>
      <c r="H243" s="336"/>
    </row>
    <row r="244" spans="1:10" x14ac:dyDescent="0.35">
      <c r="A244" s="138"/>
      <c r="B244" s="449"/>
      <c r="C244" s="449"/>
      <c r="D244" s="449"/>
      <c r="E244" s="335"/>
      <c r="F244" s="335"/>
      <c r="G244" s="335"/>
      <c r="H244" s="336"/>
    </row>
    <row r="245" spans="1:10" x14ac:dyDescent="0.35">
      <c r="A245" s="138"/>
      <c r="B245" s="152"/>
      <c r="C245" s="152"/>
      <c r="D245" s="152"/>
      <c r="E245" s="153"/>
      <c r="F245" s="153"/>
      <c r="G245" s="153"/>
      <c r="H245" s="212"/>
    </row>
    <row r="246" spans="1:10" x14ac:dyDescent="0.35">
      <c r="A246" s="95" t="s">
        <v>135</v>
      </c>
      <c r="B246" s="151" t="s">
        <v>336</v>
      </c>
      <c r="C246" s="152"/>
      <c r="D246" s="152"/>
      <c r="E246" s="153"/>
      <c r="F246" s="153"/>
      <c r="G246" s="153"/>
      <c r="H246" s="212"/>
      <c r="J246" s="213"/>
    </row>
    <row r="247" spans="1:10" x14ac:dyDescent="0.35">
      <c r="A247" s="138"/>
      <c r="B247" s="447"/>
      <c r="C247" s="447"/>
      <c r="D247" s="447"/>
      <c r="E247" s="447"/>
      <c r="F247" s="447"/>
      <c r="G247" s="447"/>
      <c r="H247" s="448"/>
      <c r="J247" s="166"/>
    </row>
    <row r="248" spans="1:10" ht="43.15" customHeight="1" x14ac:dyDescent="0.35">
      <c r="A248" s="138"/>
      <c r="B248" s="447"/>
      <c r="C248" s="447"/>
      <c r="D248" s="447"/>
      <c r="E248" s="447"/>
      <c r="F248" s="447"/>
      <c r="G248" s="447"/>
      <c r="H248" s="448"/>
      <c r="J248" s="176"/>
    </row>
    <row r="249" spans="1:10" ht="15" thickBot="1" x14ac:dyDescent="0.4">
      <c r="A249" s="154"/>
      <c r="B249" s="214"/>
      <c r="C249" s="215"/>
      <c r="D249" s="215"/>
      <c r="E249" s="215"/>
      <c r="F249" s="215"/>
      <c r="G249" s="215"/>
      <c r="H249" s="216"/>
    </row>
    <row r="250" spans="1:10" x14ac:dyDescent="0.35">
      <c r="A250" s="97"/>
      <c r="B250" s="97"/>
      <c r="C250" s="202"/>
      <c r="D250" s="97"/>
      <c r="E250" s="177"/>
      <c r="F250" s="118"/>
      <c r="G250" s="118"/>
      <c r="H250" s="118"/>
      <c r="I250" s="97"/>
    </row>
  </sheetData>
  <sheetProtection algorithmName="SHA-512" hashValue="JioTLwddnTDjaHv/xGZi5w/zhu3CNO3ed/54w9ivijesrgsh7qaYT+RLA8HadeUSYc9dBqp9t/huv4klkcK6PQ==" saltValue="KSeYSuVRhQB2Fhqa0GJ2HA==" spinCount="100000" sheet="1" objects="1" scenarios="1" insertRows="0"/>
  <mergeCells count="117">
    <mergeCell ref="B230:D230"/>
    <mergeCell ref="G178:H178"/>
    <mergeCell ref="G182:H182"/>
    <mergeCell ref="G189:H189"/>
    <mergeCell ref="G197:H197"/>
    <mergeCell ref="B24:G24"/>
    <mergeCell ref="B25:G25"/>
    <mergeCell ref="G183:H183"/>
    <mergeCell ref="G184:H184"/>
    <mergeCell ref="G185:H185"/>
    <mergeCell ref="B69:C69"/>
    <mergeCell ref="B56:C56"/>
    <mergeCell ref="B55:C55"/>
    <mergeCell ref="B54:C54"/>
    <mergeCell ref="B111:C111"/>
    <mergeCell ref="B112:C112"/>
    <mergeCell ref="B113:C113"/>
    <mergeCell ref="B114:C114"/>
    <mergeCell ref="B72:C72"/>
    <mergeCell ref="B132:C132"/>
    <mergeCell ref="B133:C133"/>
    <mergeCell ref="B134:C134"/>
    <mergeCell ref="B135:C135"/>
    <mergeCell ref="G215:H215"/>
    <mergeCell ref="B244:D244"/>
    <mergeCell ref="B247:H248"/>
    <mergeCell ref="B231:D231"/>
    <mergeCell ref="B232:D232"/>
    <mergeCell ref="B233:D233"/>
    <mergeCell ref="B234:D234"/>
    <mergeCell ref="B237:D237"/>
    <mergeCell ref="B239:D239"/>
    <mergeCell ref="B240:D240"/>
    <mergeCell ref="B241:D241"/>
    <mergeCell ref="B242:D242"/>
    <mergeCell ref="B243:D243"/>
    <mergeCell ref="B235:D235"/>
    <mergeCell ref="B236:D236"/>
    <mergeCell ref="G216:H216"/>
    <mergeCell ref="A220:H220"/>
    <mergeCell ref="B221:H222"/>
    <mergeCell ref="D224:H224"/>
    <mergeCell ref="E226:H226"/>
    <mergeCell ref="G190:H190"/>
    <mergeCell ref="G191:H191"/>
    <mergeCell ref="G192:H192"/>
    <mergeCell ref="G193:H193"/>
    <mergeCell ref="G199:H199"/>
    <mergeCell ref="G198:H198"/>
    <mergeCell ref="G211:H211"/>
    <mergeCell ref="G210:H210"/>
    <mergeCell ref="G209:H209"/>
    <mergeCell ref="G204:H204"/>
    <mergeCell ref="G203:H203"/>
    <mergeCell ref="G202:H202"/>
    <mergeCell ref="G201:H201"/>
    <mergeCell ref="G200:H200"/>
    <mergeCell ref="G208:H208"/>
    <mergeCell ref="G177:H177"/>
    <mergeCell ref="G162:H162"/>
    <mergeCell ref="G164:H164"/>
    <mergeCell ref="G165:H165"/>
    <mergeCell ref="G166:H166"/>
    <mergeCell ref="G167:H167"/>
    <mergeCell ref="G168:H168"/>
    <mergeCell ref="G169:H169"/>
    <mergeCell ref="G173:H173"/>
    <mergeCell ref="G174:H174"/>
    <mergeCell ref="G175:H175"/>
    <mergeCell ref="G176:H176"/>
    <mergeCell ref="B85:C85"/>
    <mergeCell ref="B86:C86"/>
    <mergeCell ref="B90:C90"/>
    <mergeCell ref="D159:H159"/>
    <mergeCell ref="B103:C103"/>
    <mergeCell ref="B108:C108"/>
    <mergeCell ref="B110:C110"/>
    <mergeCell ref="B115:C115"/>
    <mergeCell ref="B124:C124"/>
    <mergeCell ref="B129:C129"/>
    <mergeCell ref="B131:C131"/>
    <mergeCell ref="B136:C136"/>
    <mergeCell ref="C145:H146"/>
    <mergeCell ref="B149:H151"/>
    <mergeCell ref="B153:H157"/>
    <mergeCell ref="B125:C125"/>
    <mergeCell ref="B126:C126"/>
    <mergeCell ref="B127:C127"/>
    <mergeCell ref="B128:C128"/>
    <mergeCell ref="B104:C104"/>
    <mergeCell ref="B105:C105"/>
    <mergeCell ref="B106:C106"/>
    <mergeCell ref="B107:C107"/>
    <mergeCell ref="B66:C66"/>
    <mergeCell ref="B67:C67"/>
    <mergeCell ref="B68:C68"/>
    <mergeCell ref="B52:C52"/>
    <mergeCell ref="B53:C53"/>
    <mergeCell ref="B17:E18"/>
    <mergeCell ref="B94:C94"/>
    <mergeCell ref="A28:H28"/>
    <mergeCell ref="B29:H30"/>
    <mergeCell ref="D33:H33"/>
    <mergeCell ref="E37:H37"/>
    <mergeCell ref="B57:C57"/>
    <mergeCell ref="B73:C73"/>
    <mergeCell ref="B82:C82"/>
    <mergeCell ref="B87:C87"/>
    <mergeCell ref="B89:C89"/>
    <mergeCell ref="D34:H35"/>
    <mergeCell ref="B71:C71"/>
    <mergeCell ref="B70:C70"/>
    <mergeCell ref="B91:C91"/>
    <mergeCell ref="B92:C92"/>
    <mergeCell ref="B93:C93"/>
    <mergeCell ref="B83:C83"/>
    <mergeCell ref="B84:C84"/>
  </mergeCells>
  <conditionalFormatting sqref="E43:E57 E76:E79 B163:H170 E59:E74 E234:E237 E239:E244 E97:E100 E89:E95 E118:E121 E110:E116 E139:E142 E131:E137">
    <cfRule type="expression" dxfId="328" priority="75">
      <formula>$F$11="no"</formula>
    </cfRule>
  </conditionalFormatting>
  <conditionalFormatting sqref="F43:F57 F76:F79 B172:H179 F59:F74 F234:F237 F239:F244 F97:F100 F89:F95 F118:F121 F110:F116 F139:F142 F131:F137">
    <cfRule type="expression" dxfId="327" priority="74">
      <formula>$F$13="no"</formula>
    </cfRule>
  </conditionalFormatting>
  <conditionalFormatting sqref="G43:G57 G59:G74 G76:G79 G82:G87 G89:G95 G97:G100 G103:G108 G110:G116 G118:G121 G124:G129 G131:G137 G139:G142 B181:H182 G239:G244 B186:H189 B183:G185 B194:H197 B190:G193 B205:H208 B198:G204 B212:H212 B209:G211 G230:G237">
    <cfRule type="expression" dxfId="326" priority="73">
      <formula>$F$15="no"</formula>
    </cfRule>
  </conditionalFormatting>
  <conditionalFormatting sqref="H43:H57 H76:H79 H59:H74 C214:H217 H234:H237 H239:H244 H97:H100 H89:H95 H118:H121 H110:H116 H139:H142 H131:H137">
    <cfRule type="expression" dxfId="325" priority="72">
      <formula>$F$20="no"</formula>
    </cfRule>
  </conditionalFormatting>
  <conditionalFormatting sqref="E82:E87">
    <cfRule type="expression" dxfId="324" priority="50">
      <formula>$F$11="no"</formula>
    </cfRule>
  </conditionalFormatting>
  <conditionalFormatting sqref="F82:F87">
    <cfRule type="expression" dxfId="323" priority="49">
      <formula>$F$13="no"</formula>
    </cfRule>
  </conditionalFormatting>
  <conditionalFormatting sqref="H82:H87">
    <cfRule type="expression" dxfId="322" priority="47">
      <formula>$F$20="no"</formula>
    </cfRule>
  </conditionalFormatting>
  <conditionalFormatting sqref="E103:E108">
    <cfRule type="expression" dxfId="321" priority="38">
      <formula>$F$11="no"</formula>
    </cfRule>
  </conditionalFormatting>
  <conditionalFormatting sqref="F103:F108">
    <cfRule type="expression" dxfId="320" priority="37">
      <formula>$F$13="no"</formula>
    </cfRule>
  </conditionalFormatting>
  <conditionalFormatting sqref="H103:H108">
    <cfRule type="expression" dxfId="319" priority="35">
      <formula>$F$20="no"</formula>
    </cfRule>
  </conditionalFormatting>
  <conditionalFormatting sqref="E124:E129">
    <cfRule type="expression" dxfId="318" priority="26">
      <formula>$F$11="no"</formula>
    </cfRule>
  </conditionalFormatting>
  <conditionalFormatting sqref="F124:F129">
    <cfRule type="expression" dxfId="317" priority="25">
      <formula>$F$13="no"</formula>
    </cfRule>
  </conditionalFormatting>
  <conditionalFormatting sqref="H124:H129">
    <cfRule type="expression" dxfId="316" priority="23">
      <formula>$F$20="no"</formula>
    </cfRule>
  </conditionalFormatting>
  <conditionalFormatting sqref="B214">
    <cfRule type="expression" dxfId="315" priority="22">
      <formula>$F$20="no"</formula>
    </cfRule>
  </conditionalFormatting>
  <conditionalFormatting sqref="E231:E233">
    <cfRule type="expression" dxfId="314" priority="16">
      <formula>$F$11="no"</formula>
    </cfRule>
  </conditionalFormatting>
  <conditionalFormatting sqref="F231:F233">
    <cfRule type="expression" dxfId="313" priority="15">
      <formula>$F$13="no"</formula>
    </cfRule>
  </conditionalFormatting>
  <conditionalFormatting sqref="E230">
    <cfRule type="expression" dxfId="312" priority="9">
      <formula>$F$11="no"</formula>
    </cfRule>
  </conditionalFormatting>
  <conditionalFormatting sqref="F230">
    <cfRule type="expression" dxfId="311" priority="8">
      <formula>$F$13="no"</formula>
    </cfRule>
  </conditionalFormatting>
  <conditionalFormatting sqref="H230:H233">
    <cfRule type="expression" dxfId="310" priority="6">
      <formula>$F$20="no"</formula>
    </cfRule>
  </conditionalFormatting>
  <conditionalFormatting sqref="A80:H82 A188:H189 A129:H131 A125:B128 D125:H128 A136:H142 A132:B135 D132:H135 A87:H89 A83:B86 D83:H86 A94:H103 A90:B93 D90:H93 A108:H110 A104:B107 D104:H107 A115:H124 A111:B114 D111:H114 A194:H197 A190:G193 A205:H208 A198:G204 A212:H212 A209:G211">
    <cfRule type="expression" dxfId="309" priority="5">
      <formula>$F$17="no"</formula>
    </cfRule>
  </conditionalFormatting>
  <conditionalFormatting sqref="A41">
    <cfRule type="expression" dxfId="308" priority="4">
      <formula>$F$17="no"</formula>
    </cfRule>
  </conditionalFormatting>
  <conditionalFormatting sqref="C181">
    <cfRule type="expression" dxfId="307" priority="3">
      <formula>$F$17="no"</formula>
    </cfRule>
  </conditionalFormatting>
  <conditionalFormatting sqref="C214">
    <cfRule type="expression" dxfId="306" priority="2">
      <formula>$F$17="no"</formula>
    </cfRule>
  </conditionalFormatting>
  <conditionalFormatting sqref="A186:H189 A183:G185 A194:H197 A190:G193 A205:H208 A198:G204 A209:G211 A28:H182 A212:H249">
    <cfRule type="expression" dxfId="305" priority="1">
      <formula>AND($F$11="no",$F$13="no",$F$15="no",$F$20="no")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230"/>
  <sheetViews>
    <sheetView showGridLines="0" zoomScaleNormal="100" workbookViewId="0">
      <selection activeCell="L50" sqref="L50"/>
    </sheetView>
  </sheetViews>
  <sheetFormatPr defaultColWidth="9.26953125" defaultRowHeight="14.5" x14ac:dyDescent="0.35"/>
  <cols>
    <col min="1" max="1" width="3" style="64" customWidth="1"/>
    <col min="2" max="2" width="12.26953125" style="64" customWidth="1"/>
    <col min="3" max="3" width="43.54296875" style="64" customWidth="1"/>
    <col min="4" max="4" width="19.26953125" style="64" customWidth="1"/>
    <col min="5" max="8" width="17.453125" style="64" customWidth="1"/>
    <col min="9" max="9" width="3.26953125" style="64" customWidth="1"/>
    <col min="10" max="16384" width="9.26953125" style="64"/>
  </cols>
  <sheetData>
    <row r="1" spans="1:8" ht="18.75" customHeight="1" x14ac:dyDescent="0.45">
      <c r="A1" s="63" t="str">
        <f>'Cover and Instructions'!A1</f>
        <v>Georgia Families MHPAEA Parity</v>
      </c>
      <c r="H1" s="65" t="s">
        <v>571</v>
      </c>
    </row>
    <row r="2" spans="1:8" ht="26" x14ac:dyDescent="0.6">
      <c r="A2" s="66" t="s">
        <v>16</v>
      </c>
    </row>
    <row r="3" spans="1:8" ht="21" x14ac:dyDescent="0.5">
      <c r="A3" s="68" t="s">
        <v>310</v>
      </c>
    </row>
    <row r="5" spans="1:8" x14ac:dyDescent="0.35">
      <c r="A5" s="70" t="s">
        <v>0</v>
      </c>
      <c r="C5" s="71" t="str">
        <f>'Cover and Instructions'!$D$4</f>
        <v>Amerigroup Community Care</v>
      </c>
      <c r="D5" s="71"/>
      <c r="E5" s="71"/>
      <c r="F5" s="71"/>
      <c r="G5" s="71"/>
    </row>
    <row r="6" spans="1:8" x14ac:dyDescent="0.35">
      <c r="A6" s="70" t="s">
        <v>514</v>
      </c>
      <c r="C6" s="71" t="str">
        <f>'Cover and Instructions'!D5</f>
        <v>Title XIX Foster Care and Adoption Assistance</v>
      </c>
      <c r="D6" s="71"/>
      <c r="E6" s="71"/>
      <c r="F6" s="71"/>
      <c r="G6" s="71"/>
    </row>
    <row r="7" spans="1:8" ht="15" thickBot="1" x14ac:dyDescent="0.4"/>
    <row r="8" spans="1:8" x14ac:dyDescent="0.35">
      <c r="A8" s="73" t="s">
        <v>375</v>
      </c>
      <c r="B8" s="74"/>
      <c r="C8" s="74"/>
      <c r="D8" s="74"/>
      <c r="E8" s="74"/>
      <c r="F8" s="74"/>
      <c r="G8" s="74"/>
      <c r="H8" s="75"/>
    </row>
    <row r="9" spans="1:8" ht="15" customHeight="1" x14ac:dyDescent="0.35">
      <c r="A9" s="76" t="s">
        <v>374</v>
      </c>
      <c r="B9" s="161"/>
      <c r="C9" s="161"/>
      <c r="D9" s="161"/>
      <c r="E9" s="161"/>
      <c r="F9" s="161"/>
      <c r="G9" s="161"/>
      <c r="H9" s="162"/>
    </row>
    <row r="10" spans="1:8" x14ac:dyDescent="0.35">
      <c r="A10" s="79"/>
      <c r="B10" s="80"/>
      <c r="C10" s="80"/>
      <c r="D10" s="80"/>
      <c r="E10" s="80"/>
      <c r="F10" s="80"/>
      <c r="G10" s="80"/>
      <c r="H10" s="81"/>
    </row>
    <row r="11" spans="1:8" x14ac:dyDescent="0.35">
      <c r="A11" s="82" t="s">
        <v>370</v>
      </c>
      <c r="B11" s="83" t="s">
        <v>392</v>
      </c>
      <c r="C11" s="80"/>
      <c r="D11" s="80"/>
      <c r="E11" s="80"/>
      <c r="F11" s="163"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393</v>
      </c>
      <c r="C13" s="80"/>
      <c r="D13" s="80"/>
      <c r="E13" s="80"/>
      <c r="F13" s="163"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394</v>
      </c>
      <c r="C15" s="80"/>
      <c r="D15" s="80"/>
      <c r="E15" s="80"/>
      <c r="F15" s="85" t="s">
        <v>371</v>
      </c>
      <c r="G15" s="86" t="str">
        <f>IF(F15="yes","  Complete Section 1 and Section 2","")</f>
        <v xml:space="preserve">  Complete Section 1 and Section 2</v>
      </c>
      <c r="H15" s="81"/>
    </row>
    <row r="16" spans="1:8" ht="6" customHeight="1" x14ac:dyDescent="0.35">
      <c r="A16" s="82"/>
      <c r="B16" s="83"/>
      <c r="C16" s="80"/>
      <c r="D16" s="80"/>
      <c r="E16" s="80"/>
      <c r="F16" s="80"/>
      <c r="G16" s="86"/>
      <c r="H16" s="81"/>
    </row>
    <row r="17" spans="1:10" x14ac:dyDescent="0.35">
      <c r="A17" s="82" t="s">
        <v>379</v>
      </c>
      <c r="B17" s="459" t="s">
        <v>501</v>
      </c>
      <c r="C17" s="459"/>
      <c r="D17" s="459"/>
      <c r="E17" s="459"/>
      <c r="F17" s="163" t="s">
        <v>372</v>
      </c>
      <c r="G17" s="86" t="str">
        <f>IF(F17="yes","  Report each income level in separate tiers in Section 1 and Section 2","")</f>
        <v/>
      </c>
      <c r="H17" s="81"/>
    </row>
    <row r="18" spans="1:10" x14ac:dyDescent="0.35">
      <c r="A18" s="82"/>
      <c r="B18" s="459"/>
      <c r="C18" s="459"/>
      <c r="D18" s="459"/>
      <c r="E18" s="459"/>
      <c r="F18" s="80"/>
      <c r="G18" s="86"/>
      <c r="H18" s="81"/>
    </row>
    <row r="19" spans="1:10" ht="6" customHeight="1" x14ac:dyDescent="0.35">
      <c r="A19" s="82"/>
      <c r="B19" s="83"/>
      <c r="C19" s="80"/>
      <c r="D19" s="80"/>
      <c r="E19" s="80"/>
      <c r="F19" s="80"/>
      <c r="G19" s="86"/>
      <c r="H19" s="81"/>
    </row>
    <row r="20" spans="1:10" x14ac:dyDescent="0.35">
      <c r="A20" s="82" t="s">
        <v>492</v>
      </c>
      <c r="B20" s="83" t="s">
        <v>395</v>
      </c>
      <c r="C20" s="80"/>
      <c r="D20" s="80"/>
      <c r="E20" s="80"/>
      <c r="F20" s="163" t="s">
        <v>372</v>
      </c>
      <c r="G20" s="86" t="str">
        <f>IF(F20="yes","  Complete Section 1 and Section 2","")</f>
        <v/>
      </c>
      <c r="H20" s="81"/>
    </row>
    <row r="21" spans="1:10" ht="6" customHeight="1" x14ac:dyDescent="0.35">
      <c r="A21" s="82"/>
      <c r="B21" s="83"/>
      <c r="C21" s="80"/>
      <c r="D21" s="80"/>
      <c r="E21" s="80"/>
      <c r="F21" s="80"/>
      <c r="G21" s="86"/>
      <c r="H21" s="164"/>
    </row>
    <row r="22" spans="1:10" x14ac:dyDescent="0.35">
      <c r="A22" s="82" t="s">
        <v>466</v>
      </c>
      <c r="B22" s="83"/>
      <c r="C22" s="80"/>
      <c r="D22" s="80"/>
      <c r="E22" s="80"/>
      <c r="F22" s="88"/>
      <c r="G22" s="86"/>
      <c r="H22" s="164"/>
    </row>
    <row r="23" spans="1:10" x14ac:dyDescent="0.35">
      <c r="A23" s="82"/>
      <c r="B23" s="83" t="s">
        <v>467</v>
      </c>
      <c r="C23" s="80"/>
      <c r="D23" s="80"/>
      <c r="E23" s="80"/>
      <c r="F23" s="88"/>
      <c r="G23" s="86"/>
      <c r="H23" s="164"/>
    </row>
    <row r="24" spans="1:10" x14ac:dyDescent="0.35">
      <c r="A24" s="82"/>
      <c r="B24" s="470"/>
      <c r="C24" s="470"/>
      <c r="D24" s="470"/>
      <c r="E24" s="470"/>
      <c r="F24" s="470"/>
      <c r="G24" s="470"/>
      <c r="H24" s="164"/>
      <c r="J24" s="166"/>
    </row>
    <row r="25" spans="1:10" x14ac:dyDescent="0.35">
      <c r="A25" s="82"/>
      <c r="B25" s="471"/>
      <c r="C25" s="471"/>
      <c r="D25" s="471"/>
      <c r="E25" s="471"/>
      <c r="F25" s="471"/>
      <c r="G25" s="471"/>
      <c r="H25" s="164"/>
      <c r="J25" s="167"/>
    </row>
    <row r="26" spans="1:10" ht="15" thickBot="1" x14ac:dyDescent="0.4">
      <c r="A26" s="89"/>
      <c r="B26" s="90"/>
      <c r="C26" s="91"/>
      <c r="D26" s="91"/>
      <c r="E26" s="91"/>
      <c r="F26" s="91"/>
      <c r="G26" s="91"/>
      <c r="H26" s="168"/>
    </row>
    <row r="27" spans="1:10" s="137" customFormat="1" ht="15" thickBot="1" x14ac:dyDescent="0.4">
      <c r="A27" s="224"/>
      <c r="B27" s="224"/>
      <c r="C27" s="224"/>
      <c r="D27" s="224"/>
      <c r="E27" s="224"/>
      <c r="F27" s="224"/>
      <c r="G27" s="224"/>
      <c r="H27" s="225"/>
      <c r="I27" s="134"/>
    </row>
    <row r="28" spans="1:10" ht="16" thickBot="1" x14ac:dyDescent="0.4">
      <c r="A28" s="436" t="s">
        <v>397</v>
      </c>
      <c r="B28" s="437"/>
      <c r="C28" s="437"/>
      <c r="D28" s="437"/>
      <c r="E28" s="437"/>
      <c r="F28" s="437"/>
      <c r="G28" s="437"/>
      <c r="H28" s="438"/>
    </row>
    <row r="29" spans="1:10" x14ac:dyDescent="0.35">
      <c r="A29" s="95" t="s">
        <v>130</v>
      </c>
      <c r="B29" s="462" t="s">
        <v>368</v>
      </c>
      <c r="C29" s="462"/>
      <c r="D29" s="462"/>
      <c r="E29" s="462"/>
      <c r="F29" s="462"/>
      <c r="G29" s="462"/>
      <c r="H29" s="463"/>
    </row>
    <row r="30" spans="1:10" x14ac:dyDescent="0.35">
      <c r="A30" s="95"/>
      <c r="B30" s="464"/>
      <c r="C30" s="464"/>
      <c r="D30" s="464"/>
      <c r="E30" s="464"/>
      <c r="F30" s="464"/>
      <c r="G30" s="464"/>
      <c r="H30" s="465"/>
    </row>
    <row r="31" spans="1:10" x14ac:dyDescent="0.35">
      <c r="A31" s="95"/>
      <c r="B31" s="99" t="s">
        <v>309</v>
      </c>
      <c r="C31" s="169"/>
      <c r="D31" s="169"/>
      <c r="E31" s="169"/>
      <c r="F31" s="169"/>
      <c r="G31" s="169"/>
      <c r="H31" s="170"/>
    </row>
    <row r="32" spans="1:10" x14ac:dyDescent="0.35">
      <c r="A32" s="95"/>
      <c r="B32" s="97"/>
      <c r="C32" s="169"/>
      <c r="D32" s="169"/>
      <c r="E32" s="169"/>
      <c r="F32" s="169"/>
      <c r="G32" s="169"/>
      <c r="H32" s="170"/>
    </row>
    <row r="33" spans="1:10" x14ac:dyDescent="0.35">
      <c r="A33" s="95"/>
      <c r="B33" s="100" t="s">
        <v>413</v>
      </c>
      <c r="C33" s="97"/>
      <c r="D33" s="450"/>
      <c r="E33" s="450"/>
      <c r="F33" s="450"/>
      <c r="G33" s="450"/>
      <c r="H33" s="451"/>
    </row>
    <row r="34" spans="1:10" x14ac:dyDescent="0.35">
      <c r="A34" s="95"/>
      <c r="B34" s="100"/>
      <c r="C34" s="97"/>
      <c r="D34" s="447" t="s">
        <v>490</v>
      </c>
      <c r="E34" s="447"/>
      <c r="F34" s="447"/>
      <c r="G34" s="447"/>
      <c r="H34" s="448"/>
    </row>
    <row r="35" spans="1:10" x14ac:dyDescent="0.35">
      <c r="A35" s="95"/>
      <c r="B35" s="100"/>
      <c r="C35" s="97"/>
      <c r="D35" s="447"/>
      <c r="E35" s="447"/>
      <c r="F35" s="447"/>
      <c r="G35" s="447"/>
      <c r="H35" s="448"/>
    </row>
    <row r="36" spans="1:10" x14ac:dyDescent="0.35">
      <c r="A36" s="95"/>
      <c r="B36" s="97"/>
      <c r="C36" s="169"/>
      <c r="D36" s="169"/>
      <c r="E36" s="169"/>
      <c r="F36" s="169"/>
      <c r="G36" s="169"/>
      <c r="H36" s="170"/>
    </row>
    <row r="37" spans="1:10" ht="15" customHeight="1" x14ac:dyDescent="0.35">
      <c r="A37" s="138"/>
      <c r="B37" s="169"/>
      <c r="C37" s="169"/>
      <c r="D37" s="169"/>
      <c r="E37" s="466" t="s">
        <v>290</v>
      </c>
      <c r="F37" s="466"/>
      <c r="G37" s="466"/>
      <c r="H37" s="467"/>
    </row>
    <row r="38" spans="1:10" x14ac:dyDescent="0.35">
      <c r="A38" s="138"/>
      <c r="B38" s="97"/>
      <c r="C38" s="97"/>
      <c r="D38" s="97"/>
      <c r="E38" s="103" t="s">
        <v>158</v>
      </c>
      <c r="F38" s="103" t="s">
        <v>158</v>
      </c>
      <c r="G38" s="103" t="s">
        <v>158</v>
      </c>
      <c r="H38" s="171" t="s">
        <v>158</v>
      </c>
    </row>
    <row r="39" spans="1:10" x14ac:dyDescent="0.35">
      <c r="A39" s="138"/>
      <c r="B39" s="103"/>
      <c r="C39" s="103"/>
      <c r="D39" s="103" t="s">
        <v>165</v>
      </c>
      <c r="E39" s="103" t="s">
        <v>161</v>
      </c>
      <c r="F39" s="103" t="s">
        <v>161</v>
      </c>
      <c r="G39" s="103" t="s">
        <v>161</v>
      </c>
      <c r="H39" s="171" t="s">
        <v>161</v>
      </c>
    </row>
    <row r="40" spans="1:10" x14ac:dyDescent="0.35">
      <c r="A40" s="138"/>
      <c r="B40" s="106" t="s">
        <v>192</v>
      </c>
      <c r="C40" s="107"/>
      <c r="D40" s="107" t="s">
        <v>158</v>
      </c>
      <c r="E40" s="107" t="s">
        <v>350</v>
      </c>
      <c r="F40" s="107" t="s">
        <v>148</v>
      </c>
      <c r="G40" s="107" t="s">
        <v>285</v>
      </c>
      <c r="H40" s="172" t="s">
        <v>286</v>
      </c>
    </row>
    <row r="41" spans="1:10" x14ac:dyDescent="0.35">
      <c r="A41" s="174" t="s">
        <v>462</v>
      </c>
      <c r="B41" s="175"/>
      <c r="C41" s="103"/>
      <c r="D41" s="103"/>
      <c r="E41" s="103"/>
      <c r="F41" s="103"/>
      <c r="G41" s="103"/>
      <c r="H41" s="171"/>
    </row>
    <row r="42" spans="1:10" ht="22.15" customHeight="1" x14ac:dyDescent="0.35">
      <c r="A42" s="138"/>
      <c r="B42" s="113" t="s">
        <v>287</v>
      </c>
      <c r="C42" s="103"/>
      <c r="D42" s="103"/>
      <c r="E42" s="103"/>
      <c r="F42" s="103"/>
      <c r="G42" s="103"/>
      <c r="H42" s="171"/>
      <c r="J42" s="173"/>
    </row>
    <row r="43" spans="1:10" ht="15" customHeight="1" x14ac:dyDescent="0.35">
      <c r="A43" s="138"/>
      <c r="B43" s="457" t="s">
        <v>672</v>
      </c>
      <c r="C43" s="458"/>
      <c r="D43" s="317">
        <v>3021278.41</v>
      </c>
      <c r="E43" s="318"/>
      <c r="F43" s="318"/>
      <c r="G43" s="319">
        <v>0</v>
      </c>
      <c r="H43" s="320"/>
      <c r="J43" s="176"/>
    </row>
    <row r="44" spans="1:10" ht="15" customHeight="1" x14ac:dyDescent="0.35">
      <c r="A44" s="138"/>
      <c r="B44" s="457" t="s">
        <v>673</v>
      </c>
      <c r="C44" s="458"/>
      <c r="D44" s="317">
        <v>36335.620000000003</v>
      </c>
      <c r="E44" s="318"/>
      <c r="F44" s="318"/>
      <c r="G44" s="319">
        <v>0</v>
      </c>
      <c r="H44" s="320"/>
      <c r="J44" s="176"/>
    </row>
    <row r="45" spans="1:10" ht="15" customHeight="1" x14ac:dyDescent="0.35">
      <c r="A45" s="138"/>
      <c r="B45" s="457"/>
      <c r="C45" s="458"/>
      <c r="D45" s="317"/>
      <c r="E45" s="318"/>
      <c r="F45" s="318"/>
      <c r="G45" s="319"/>
      <c r="H45" s="320"/>
      <c r="J45" s="176"/>
    </row>
    <row r="46" spans="1:10" ht="15" customHeight="1" x14ac:dyDescent="0.35">
      <c r="A46" s="138"/>
      <c r="B46" s="457"/>
      <c r="C46" s="458"/>
      <c r="D46" s="317"/>
      <c r="E46" s="318"/>
      <c r="F46" s="318"/>
      <c r="G46" s="319"/>
      <c r="H46" s="320"/>
      <c r="J46" s="176"/>
    </row>
    <row r="47" spans="1:10" ht="15" customHeight="1" x14ac:dyDescent="0.35">
      <c r="A47" s="138"/>
      <c r="B47" s="452"/>
      <c r="C47" s="454"/>
      <c r="D47" s="317"/>
      <c r="E47" s="318"/>
      <c r="F47" s="318"/>
      <c r="G47" s="319"/>
      <c r="H47" s="320"/>
      <c r="J47" s="176"/>
    </row>
    <row r="48" spans="1:10" x14ac:dyDescent="0.35">
      <c r="A48" s="138"/>
      <c r="B48" s="449"/>
      <c r="C48" s="449"/>
      <c r="D48" s="318"/>
      <c r="E48" s="318"/>
      <c r="F48" s="318"/>
      <c r="G48" s="321"/>
      <c r="H48" s="322"/>
    </row>
    <row r="49" spans="1:8" ht="22.15" customHeight="1" x14ac:dyDescent="0.35">
      <c r="A49" s="138"/>
      <c r="B49" s="113" t="s">
        <v>288</v>
      </c>
      <c r="C49" s="146"/>
      <c r="D49" s="177"/>
      <c r="E49" s="177"/>
      <c r="F49" s="177"/>
      <c r="G49" s="178"/>
      <c r="H49" s="179"/>
    </row>
    <row r="50" spans="1:8" x14ac:dyDescent="0.35">
      <c r="A50" s="138"/>
      <c r="B50" s="449" t="s">
        <v>672</v>
      </c>
      <c r="C50" s="449"/>
      <c r="D50" s="318">
        <v>174448.62</v>
      </c>
      <c r="E50" s="318"/>
      <c r="F50" s="318"/>
      <c r="G50" s="321">
        <v>0</v>
      </c>
      <c r="H50" s="322"/>
    </row>
    <row r="51" spans="1:8" x14ac:dyDescent="0.35">
      <c r="A51" s="138"/>
      <c r="B51" s="457" t="s">
        <v>673</v>
      </c>
      <c r="C51" s="458"/>
      <c r="D51" s="318">
        <v>5717.13</v>
      </c>
      <c r="E51" s="318"/>
      <c r="F51" s="318"/>
      <c r="G51" s="321">
        <v>0</v>
      </c>
      <c r="H51" s="322"/>
    </row>
    <row r="52" spans="1:8" x14ac:dyDescent="0.35">
      <c r="A52" s="138"/>
      <c r="B52" s="457"/>
      <c r="C52" s="458"/>
      <c r="D52" s="318"/>
      <c r="E52" s="318"/>
      <c r="F52" s="318"/>
      <c r="G52" s="321"/>
      <c r="H52" s="322"/>
    </row>
    <row r="53" spans="1:8" x14ac:dyDescent="0.35">
      <c r="A53" s="138"/>
      <c r="B53" s="457"/>
      <c r="C53" s="458"/>
      <c r="D53" s="318"/>
      <c r="E53" s="318"/>
      <c r="F53" s="318"/>
      <c r="G53" s="321"/>
      <c r="H53" s="322"/>
    </row>
    <row r="54" spans="1:8" x14ac:dyDescent="0.35">
      <c r="A54" s="138"/>
      <c r="B54" s="452"/>
      <c r="C54" s="454"/>
      <c r="D54" s="318"/>
      <c r="E54" s="318"/>
      <c r="F54" s="318"/>
      <c r="G54" s="321"/>
      <c r="H54" s="322"/>
    </row>
    <row r="55" spans="1:8" x14ac:dyDescent="0.35">
      <c r="A55" s="138"/>
      <c r="B55" s="449"/>
      <c r="C55" s="449"/>
      <c r="D55" s="318"/>
      <c r="E55" s="318"/>
      <c r="F55" s="318"/>
      <c r="G55" s="321"/>
      <c r="H55" s="322"/>
    </row>
    <row r="56" spans="1:8" x14ac:dyDescent="0.35">
      <c r="A56" s="138"/>
      <c r="B56" s="180"/>
      <c r="C56" s="153"/>
      <c r="D56" s="181">
        <f>SUM(D43:D55)</f>
        <v>3237779.7800000003</v>
      </c>
      <c r="E56" s="182">
        <f>SUM(E43:E55)</f>
        <v>0</v>
      </c>
      <c r="F56" s="182">
        <f>SUM(F43:F55)</f>
        <v>0</v>
      </c>
      <c r="G56" s="181">
        <f>SUM(G43:G55)</f>
        <v>0</v>
      </c>
      <c r="H56" s="183">
        <f>SUM(H43:H55)</f>
        <v>0</v>
      </c>
    </row>
    <row r="57" spans="1:8" x14ac:dyDescent="0.35">
      <c r="A57" s="95" t="s">
        <v>131</v>
      </c>
      <c r="B57" s="100" t="s">
        <v>297</v>
      </c>
      <c r="C57" s="153"/>
      <c r="D57" s="184"/>
      <c r="E57" s="184"/>
      <c r="F57" s="184"/>
      <c r="G57" s="178"/>
      <c r="H57" s="179"/>
    </row>
    <row r="58" spans="1:8" x14ac:dyDescent="0.35">
      <c r="A58" s="138"/>
      <c r="B58" s="97"/>
      <c r="C58" s="97" t="s">
        <v>283</v>
      </c>
      <c r="D58" s="181">
        <f>D56</f>
        <v>3237779.7800000003</v>
      </c>
      <c r="E58" s="182">
        <f t="shared" ref="E58:H58" si="0">E56</f>
        <v>0</v>
      </c>
      <c r="F58" s="182">
        <f t="shared" si="0"/>
        <v>0</v>
      </c>
      <c r="G58" s="181">
        <f t="shared" si="0"/>
        <v>0</v>
      </c>
      <c r="H58" s="187">
        <f t="shared" si="0"/>
        <v>0</v>
      </c>
    </row>
    <row r="59" spans="1:8" x14ac:dyDescent="0.35">
      <c r="A59" s="138"/>
      <c r="B59" s="97"/>
      <c r="C59" s="97" t="s">
        <v>284</v>
      </c>
      <c r="D59" s="97"/>
      <c r="E59" s="117">
        <f>E58/D58</f>
        <v>0</v>
      </c>
      <c r="F59" s="117">
        <f>F58/D58</f>
        <v>0</v>
      </c>
      <c r="G59" s="117">
        <f>G58/D58</f>
        <v>0</v>
      </c>
      <c r="H59" s="188">
        <f>H58/D58</f>
        <v>0</v>
      </c>
    </row>
    <row r="60" spans="1:8" x14ac:dyDescent="0.35">
      <c r="A60" s="138"/>
      <c r="B60" s="97"/>
      <c r="C60" s="189" t="s">
        <v>298</v>
      </c>
      <c r="D60" s="97"/>
      <c r="E60" s="118" t="str">
        <f>IF(E59&gt;=(2/3),"Yes","No")</f>
        <v>No</v>
      </c>
      <c r="F60" s="118" t="str">
        <f>IF(F59&gt;=(2/3),"Yes","No")</f>
        <v>No</v>
      </c>
      <c r="G60" s="118" t="str">
        <f>IF(G59&gt;=(2/3),"Yes","No")</f>
        <v>No</v>
      </c>
      <c r="H60" s="190" t="str">
        <f>IF(H59&gt;=(2/3),"Yes","No")</f>
        <v>No</v>
      </c>
    </row>
    <row r="61" spans="1:8" x14ac:dyDescent="0.35">
      <c r="A61" s="138"/>
      <c r="B61" s="108"/>
      <c r="C61" s="108"/>
      <c r="D61" s="108"/>
      <c r="E61" s="191" t="str">
        <f>IF(E60="No", "Note A", "Note B")</f>
        <v>Note A</v>
      </c>
      <c r="F61" s="191" t="str">
        <f>IF(F60="No", "Note A", "Note B")</f>
        <v>Note A</v>
      </c>
      <c r="G61" s="191" t="str">
        <f>IF(G60="No", "Note A", "Note B")</f>
        <v>Note A</v>
      </c>
      <c r="H61" s="192" t="str">
        <f>IF(H60="No", "Note A", "Note B")</f>
        <v>Note A</v>
      </c>
    </row>
    <row r="62" spans="1:8" x14ac:dyDescent="0.35">
      <c r="A62" s="174" t="s">
        <v>463</v>
      </c>
      <c r="B62" s="175"/>
      <c r="C62" s="103"/>
      <c r="D62" s="103"/>
      <c r="E62" s="103"/>
      <c r="F62" s="103"/>
      <c r="G62" s="103"/>
      <c r="H62" s="171"/>
    </row>
    <row r="63" spans="1:8" ht="19.5" customHeight="1" x14ac:dyDescent="0.35">
      <c r="A63" s="138"/>
      <c r="B63" s="113" t="s">
        <v>287</v>
      </c>
      <c r="C63" s="103"/>
      <c r="D63" s="103"/>
      <c r="E63" s="103"/>
      <c r="F63" s="103"/>
      <c r="G63" s="103"/>
      <c r="H63" s="171"/>
    </row>
    <row r="64" spans="1:8" x14ac:dyDescent="0.35">
      <c r="A64" s="138"/>
      <c r="B64" s="449"/>
      <c r="C64" s="449"/>
      <c r="D64" s="317"/>
      <c r="E64" s="318"/>
      <c r="F64" s="318"/>
      <c r="G64" s="319"/>
      <c r="H64" s="320"/>
    </row>
    <row r="65" spans="1:8" x14ac:dyDescent="0.35">
      <c r="A65" s="138"/>
      <c r="B65" s="457"/>
      <c r="C65" s="458"/>
      <c r="D65" s="317"/>
      <c r="E65" s="318"/>
      <c r="F65" s="318"/>
      <c r="G65" s="319"/>
      <c r="H65" s="320"/>
    </row>
    <row r="66" spans="1:8" x14ac:dyDescent="0.35">
      <c r="A66" s="138"/>
      <c r="B66" s="457"/>
      <c r="C66" s="458"/>
      <c r="D66" s="317"/>
      <c r="E66" s="318"/>
      <c r="F66" s="318"/>
      <c r="G66" s="319"/>
      <c r="H66" s="320"/>
    </row>
    <row r="67" spans="1:8" x14ac:dyDescent="0.35">
      <c r="A67" s="138"/>
      <c r="B67" s="457"/>
      <c r="C67" s="458"/>
      <c r="D67" s="317"/>
      <c r="E67" s="318"/>
      <c r="F67" s="318"/>
      <c r="G67" s="319"/>
      <c r="H67" s="320"/>
    </row>
    <row r="68" spans="1:8" x14ac:dyDescent="0.35">
      <c r="A68" s="138"/>
      <c r="B68" s="452" t="s">
        <v>153</v>
      </c>
      <c r="C68" s="454"/>
      <c r="D68" s="317"/>
      <c r="E68" s="318"/>
      <c r="F68" s="318"/>
      <c r="G68" s="319"/>
      <c r="H68" s="320"/>
    </row>
    <row r="69" spans="1:8" x14ac:dyDescent="0.35">
      <c r="A69" s="138"/>
      <c r="B69" s="449"/>
      <c r="C69" s="449"/>
      <c r="D69" s="318"/>
      <c r="E69" s="318"/>
      <c r="F69" s="318"/>
      <c r="G69" s="321"/>
      <c r="H69" s="322"/>
    </row>
    <row r="70" spans="1:8" ht="19.5" customHeight="1" x14ac:dyDescent="0.35">
      <c r="A70" s="138"/>
      <c r="B70" s="113" t="s">
        <v>288</v>
      </c>
      <c r="C70" s="146"/>
      <c r="D70" s="177"/>
      <c r="E70" s="177"/>
      <c r="F70" s="177"/>
      <c r="G70" s="178"/>
      <c r="H70" s="179"/>
    </row>
    <row r="71" spans="1:8" x14ac:dyDescent="0.35">
      <c r="A71" s="138"/>
      <c r="B71" s="449"/>
      <c r="C71" s="449"/>
      <c r="D71" s="318"/>
      <c r="E71" s="318"/>
      <c r="F71" s="318"/>
      <c r="G71" s="321"/>
      <c r="H71" s="322"/>
    </row>
    <row r="72" spans="1:8" x14ac:dyDescent="0.35">
      <c r="A72" s="138"/>
      <c r="B72" s="457"/>
      <c r="C72" s="458"/>
      <c r="D72" s="318"/>
      <c r="E72" s="318"/>
      <c r="F72" s="318"/>
      <c r="G72" s="321"/>
      <c r="H72" s="322"/>
    </row>
    <row r="73" spans="1:8" x14ac:dyDescent="0.35">
      <c r="A73" s="138"/>
      <c r="B73" s="457"/>
      <c r="C73" s="458"/>
      <c r="D73" s="318"/>
      <c r="E73" s="318"/>
      <c r="F73" s="318"/>
      <c r="G73" s="321"/>
      <c r="H73" s="322"/>
    </row>
    <row r="74" spans="1:8" x14ac:dyDescent="0.35">
      <c r="A74" s="138"/>
      <c r="B74" s="457"/>
      <c r="C74" s="458"/>
      <c r="D74" s="318"/>
      <c r="E74" s="318"/>
      <c r="F74" s="318"/>
      <c r="G74" s="321"/>
      <c r="H74" s="322"/>
    </row>
    <row r="75" spans="1:8" x14ac:dyDescent="0.35">
      <c r="A75" s="138"/>
      <c r="B75" s="452" t="s">
        <v>153</v>
      </c>
      <c r="C75" s="454"/>
      <c r="D75" s="318"/>
      <c r="E75" s="318"/>
      <c r="F75" s="318"/>
      <c r="G75" s="321"/>
      <c r="H75" s="322"/>
    </row>
    <row r="76" spans="1:8" x14ac:dyDescent="0.35">
      <c r="A76" s="138"/>
      <c r="B76" s="449"/>
      <c r="C76" s="449"/>
      <c r="D76" s="318"/>
      <c r="E76" s="318"/>
      <c r="F76" s="318"/>
      <c r="G76" s="321"/>
      <c r="H76" s="322"/>
    </row>
    <row r="77" spans="1:8" x14ac:dyDescent="0.35">
      <c r="A77" s="138"/>
      <c r="B77" s="180"/>
      <c r="C77" s="153"/>
      <c r="D77" s="181">
        <f>SUM(D64:D76)</f>
        <v>0</v>
      </c>
      <c r="E77" s="182">
        <f>SUM(E64:E76)</f>
        <v>0</v>
      </c>
      <c r="F77" s="182">
        <f>SUM(F64:F76)</f>
        <v>0</v>
      </c>
      <c r="G77" s="181">
        <f>SUM(G64:G76)</f>
        <v>0</v>
      </c>
      <c r="H77" s="183">
        <f>SUM(H64:H76)</f>
        <v>0</v>
      </c>
    </row>
    <row r="78" spans="1:8" x14ac:dyDescent="0.35">
      <c r="A78" s="95" t="s">
        <v>131</v>
      </c>
      <c r="B78" s="100" t="s">
        <v>297</v>
      </c>
      <c r="C78" s="153"/>
      <c r="D78" s="184"/>
      <c r="E78" s="184"/>
      <c r="F78" s="184"/>
      <c r="G78" s="178"/>
      <c r="H78" s="179"/>
    </row>
    <row r="79" spans="1:8" x14ac:dyDescent="0.35">
      <c r="A79" s="138"/>
      <c r="B79" s="97"/>
      <c r="C79" s="97" t="s">
        <v>283</v>
      </c>
      <c r="D79" s="181">
        <f>D77</f>
        <v>0</v>
      </c>
      <c r="E79" s="182">
        <f t="shared" ref="E79:H79" si="1">E77</f>
        <v>0</v>
      </c>
      <c r="F79" s="182">
        <f t="shared" si="1"/>
        <v>0</v>
      </c>
      <c r="G79" s="181">
        <f t="shared" si="1"/>
        <v>0</v>
      </c>
      <c r="H79" s="187">
        <f t="shared" si="1"/>
        <v>0</v>
      </c>
    </row>
    <row r="80" spans="1:8" x14ac:dyDescent="0.35">
      <c r="A80" s="138"/>
      <c r="B80" s="97"/>
      <c r="C80" s="97" t="s">
        <v>284</v>
      </c>
      <c r="D80" s="97"/>
      <c r="E80" s="117" t="e">
        <f>E79/D79</f>
        <v>#DIV/0!</v>
      </c>
      <c r="F80" s="117" t="e">
        <f>F79/D79</f>
        <v>#DIV/0!</v>
      </c>
      <c r="G80" s="117" t="e">
        <f>G79/D79</f>
        <v>#DIV/0!</v>
      </c>
      <c r="H80" s="188" t="e">
        <f>H79/D79</f>
        <v>#DIV/0!</v>
      </c>
    </row>
    <row r="81" spans="1:8" x14ac:dyDescent="0.35">
      <c r="A81" s="138"/>
      <c r="B81" s="97"/>
      <c r="C81" s="189" t="s">
        <v>298</v>
      </c>
      <c r="D81" s="97"/>
      <c r="E81" s="118" t="e">
        <f>IF(E80&gt;=(2/3),"Yes","No")</f>
        <v>#DIV/0!</v>
      </c>
      <c r="F81" s="118" t="e">
        <f>IF(F80&gt;=(2/3),"Yes","No")</f>
        <v>#DIV/0!</v>
      </c>
      <c r="G81" s="118" t="e">
        <f>IF(G80&gt;=(2/3),"Yes","No")</f>
        <v>#DIV/0!</v>
      </c>
      <c r="H81" s="190" t="e">
        <f>IF(H80&gt;=(2/3),"Yes","No")</f>
        <v>#DIV/0!</v>
      </c>
    </row>
    <row r="82" spans="1:8" x14ac:dyDescent="0.35">
      <c r="A82" s="138"/>
      <c r="B82" s="108"/>
      <c r="C82" s="108"/>
      <c r="D82" s="108"/>
      <c r="E82" s="191" t="e">
        <f>IF(E81="No", "Note A", "Note B")</f>
        <v>#DIV/0!</v>
      </c>
      <c r="F82" s="191" t="e">
        <f>IF(F81="No", "Note A", "Note B")</f>
        <v>#DIV/0!</v>
      </c>
      <c r="G82" s="191" t="e">
        <f>IF(G81="No", "Note A", "Note B")</f>
        <v>#DIV/0!</v>
      </c>
      <c r="H82" s="192" t="e">
        <f>IF(H81="No", "Note A", "Note B")</f>
        <v>#DIV/0!</v>
      </c>
    </row>
    <row r="83" spans="1:8" x14ac:dyDescent="0.35">
      <c r="A83" s="174" t="s">
        <v>464</v>
      </c>
      <c r="B83" s="175"/>
      <c r="C83" s="103"/>
      <c r="D83" s="103"/>
      <c r="E83" s="103"/>
      <c r="F83" s="103"/>
      <c r="G83" s="103"/>
      <c r="H83" s="171"/>
    </row>
    <row r="84" spans="1:8" ht="19.5" customHeight="1" x14ac:dyDescent="0.35">
      <c r="A84" s="138"/>
      <c r="B84" s="113" t="s">
        <v>287</v>
      </c>
      <c r="C84" s="103"/>
      <c r="D84" s="103"/>
      <c r="E84" s="103"/>
      <c r="F84" s="103"/>
      <c r="G84" s="103"/>
      <c r="H84" s="171"/>
    </row>
    <row r="85" spans="1:8" x14ac:dyDescent="0.35">
      <c r="A85" s="138"/>
      <c r="B85" s="449"/>
      <c r="C85" s="449"/>
      <c r="D85" s="317"/>
      <c r="E85" s="318"/>
      <c r="F85" s="318"/>
      <c r="G85" s="319"/>
      <c r="H85" s="320"/>
    </row>
    <row r="86" spans="1:8" x14ac:dyDescent="0.35">
      <c r="A86" s="138"/>
      <c r="B86" s="457"/>
      <c r="C86" s="458"/>
      <c r="D86" s="317"/>
      <c r="E86" s="318"/>
      <c r="F86" s="318"/>
      <c r="G86" s="319"/>
      <c r="H86" s="320"/>
    </row>
    <row r="87" spans="1:8" x14ac:dyDescent="0.35">
      <c r="A87" s="138"/>
      <c r="B87" s="457"/>
      <c r="C87" s="458"/>
      <c r="D87" s="317"/>
      <c r="E87" s="318"/>
      <c r="F87" s="318"/>
      <c r="G87" s="319"/>
      <c r="H87" s="320"/>
    </row>
    <row r="88" spans="1:8" x14ac:dyDescent="0.35">
      <c r="A88" s="138"/>
      <c r="B88" s="457"/>
      <c r="C88" s="458"/>
      <c r="D88" s="317"/>
      <c r="E88" s="318"/>
      <c r="F88" s="318"/>
      <c r="G88" s="319"/>
      <c r="H88" s="320"/>
    </row>
    <row r="89" spans="1:8" x14ac:dyDescent="0.35">
      <c r="A89" s="138"/>
      <c r="B89" s="452" t="s">
        <v>153</v>
      </c>
      <c r="C89" s="454"/>
      <c r="D89" s="317"/>
      <c r="E89" s="318"/>
      <c r="F89" s="318"/>
      <c r="G89" s="319"/>
      <c r="H89" s="320"/>
    </row>
    <row r="90" spans="1:8" x14ac:dyDescent="0.35">
      <c r="A90" s="138"/>
      <c r="B90" s="449"/>
      <c r="C90" s="449"/>
      <c r="D90" s="318"/>
      <c r="E90" s="318"/>
      <c r="F90" s="318"/>
      <c r="G90" s="321"/>
      <c r="H90" s="322"/>
    </row>
    <row r="91" spans="1:8" ht="19.5" customHeight="1" x14ac:dyDescent="0.35">
      <c r="A91" s="138"/>
      <c r="B91" s="113" t="s">
        <v>288</v>
      </c>
      <c r="C91" s="146"/>
      <c r="D91" s="177"/>
      <c r="E91" s="177"/>
      <c r="F91" s="177"/>
      <c r="G91" s="178"/>
      <c r="H91" s="179"/>
    </row>
    <row r="92" spans="1:8" x14ac:dyDescent="0.35">
      <c r="A92" s="138"/>
      <c r="B92" s="449"/>
      <c r="C92" s="449"/>
      <c r="D92" s="318"/>
      <c r="E92" s="318"/>
      <c r="F92" s="318"/>
      <c r="G92" s="321"/>
      <c r="H92" s="322"/>
    </row>
    <row r="93" spans="1:8" x14ac:dyDescent="0.35">
      <c r="A93" s="138"/>
      <c r="B93" s="457"/>
      <c r="C93" s="458"/>
      <c r="D93" s="318"/>
      <c r="E93" s="318"/>
      <c r="F93" s="318"/>
      <c r="G93" s="321"/>
      <c r="H93" s="322"/>
    </row>
    <row r="94" spans="1:8" x14ac:dyDescent="0.35">
      <c r="A94" s="138"/>
      <c r="B94" s="457"/>
      <c r="C94" s="458"/>
      <c r="D94" s="318"/>
      <c r="E94" s="318"/>
      <c r="F94" s="318"/>
      <c r="G94" s="321"/>
      <c r="H94" s="322"/>
    </row>
    <row r="95" spans="1:8" x14ac:dyDescent="0.35">
      <c r="A95" s="138"/>
      <c r="B95" s="457"/>
      <c r="C95" s="458"/>
      <c r="D95" s="318"/>
      <c r="E95" s="318"/>
      <c r="F95" s="318"/>
      <c r="G95" s="321"/>
      <c r="H95" s="322"/>
    </row>
    <row r="96" spans="1:8" x14ac:dyDescent="0.35">
      <c r="A96" s="138"/>
      <c r="B96" s="452" t="s">
        <v>153</v>
      </c>
      <c r="C96" s="454"/>
      <c r="D96" s="318"/>
      <c r="E96" s="318"/>
      <c r="F96" s="318"/>
      <c r="G96" s="321"/>
      <c r="H96" s="322"/>
    </row>
    <row r="97" spans="1:8" x14ac:dyDescent="0.35">
      <c r="A97" s="138"/>
      <c r="B97" s="449"/>
      <c r="C97" s="449"/>
      <c r="D97" s="318"/>
      <c r="E97" s="318"/>
      <c r="F97" s="318"/>
      <c r="G97" s="321"/>
      <c r="H97" s="322"/>
    </row>
    <row r="98" spans="1:8" x14ac:dyDescent="0.35">
      <c r="A98" s="138"/>
      <c r="B98" s="180"/>
      <c r="C98" s="153"/>
      <c r="D98" s="181">
        <f>SUM(D85:D97)</f>
        <v>0</v>
      </c>
      <c r="E98" s="182">
        <f>SUM(E85:E97)</f>
        <v>0</v>
      </c>
      <c r="F98" s="182">
        <f>SUM(F85:F97)</f>
        <v>0</v>
      </c>
      <c r="G98" s="181">
        <f>SUM(G85:G97)</f>
        <v>0</v>
      </c>
      <c r="H98" s="183">
        <f>SUM(H85:H97)</f>
        <v>0</v>
      </c>
    </row>
    <row r="99" spans="1:8" x14ac:dyDescent="0.35">
      <c r="A99" s="95" t="s">
        <v>131</v>
      </c>
      <c r="B99" s="100" t="s">
        <v>297</v>
      </c>
      <c r="C99" s="153"/>
      <c r="D99" s="184"/>
      <c r="E99" s="184"/>
      <c r="F99" s="184"/>
      <c r="G99" s="178"/>
      <c r="H99" s="179"/>
    </row>
    <row r="100" spans="1:8" x14ac:dyDescent="0.35">
      <c r="A100" s="138"/>
      <c r="B100" s="97"/>
      <c r="C100" s="97" t="s">
        <v>283</v>
      </c>
      <c r="D100" s="181">
        <f>D98</f>
        <v>0</v>
      </c>
      <c r="E100" s="182">
        <f t="shared" ref="E100:H100" si="2">E98</f>
        <v>0</v>
      </c>
      <c r="F100" s="182">
        <f t="shared" si="2"/>
        <v>0</v>
      </c>
      <c r="G100" s="181">
        <f t="shared" si="2"/>
        <v>0</v>
      </c>
      <c r="H100" s="187">
        <f t="shared" si="2"/>
        <v>0</v>
      </c>
    </row>
    <row r="101" spans="1:8" x14ac:dyDescent="0.35">
      <c r="A101" s="138"/>
      <c r="B101" s="97"/>
      <c r="C101" s="97" t="s">
        <v>284</v>
      </c>
      <c r="D101" s="97"/>
      <c r="E101" s="117" t="e">
        <f>E100/D100</f>
        <v>#DIV/0!</v>
      </c>
      <c r="F101" s="117" t="e">
        <f>F100/D100</f>
        <v>#DIV/0!</v>
      </c>
      <c r="G101" s="117" t="e">
        <f>G100/D100</f>
        <v>#DIV/0!</v>
      </c>
      <c r="H101" s="188" t="e">
        <f>H100/D100</f>
        <v>#DIV/0!</v>
      </c>
    </row>
    <row r="102" spans="1:8" x14ac:dyDescent="0.35">
      <c r="A102" s="138"/>
      <c r="B102" s="97"/>
      <c r="C102" s="189" t="s">
        <v>298</v>
      </c>
      <c r="D102" s="97"/>
      <c r="E102" s="118" t="e">
        <f>IF(E101&gt;=(2/3),"Yes","No")</f>
        <v>#DIV/0!</v>
      </c>
      <c r="F102" s="118" t="e">
        <f>IF(F101&gt;=(2/3),"Yes","No")</f>
        <v>#DIV/0!</v>
      </c>
      <c r="G102" s="118" t="e">
        <f>IF(G101&gt;=(2/3),"Yes","No")</f>
        <v>#DIV/0!</v>
      </c>
      <c r="H102" s="190" t="e">
        <f>IF(H101&gt;=(2/3),"Yes","No")</f>
        <v>#DIV/0!</v>
      </c>
    </row>
    <row r="103" spans="1:8" x14ac:dyDescent="0.35">
      <c r="A103" s="138"/>
      <c r="B103" s="108"/>
      <c r="C103" s="108"/>
      <c r="D103" s="108"/>
      <c r="E103" s="191" t="e">
        <f>IF(E102="No", "Note A", "Note B")</f>
        <v>#DIV/0!</v>
      </c>
      <c r="F103" s="191" t="e">
        <f>IF(F102="No", "Note A", "Note B")</f>
        <v>#DIV/0!</v>
      </c>
      <c r="G103" s="191" t="e">
        <f>IF(G102="No", "Note A", "Note B")</f>
        <v>#DIV/0!</v>
      </c>
      <c r="H103" s="192" t="e">
        <f>IF(H102="No", "Note A", "Note B")</f>
        <v>#DIV/0!</v>
      </c>
    </row>
    <row r="104" spans="1:8" x14ac:dyDescent="0.35">
      <c r="A104" s="174" t="s">
        <v>465</v>
      </c>
      <c r="B104" s="175"/>
      <c r="C104" s="103"/>
      <c r="D104" s="103"/>
      <c r="E104" s="103"/>
      <c r="F104" s="103"/>
      <c r="G104" s="103"/>
      <c r="H104" s="171"/>
    </row>
    <row r="105" spans="1:8" ht="19.5" customHeight="1" x14ac:dyDescent="0.35">
      <c r="A105" s="138"/>
      <c r="B105" s="113" t="s">
        <v>287</v>
      </c>
      <c r="C105" s="103"/>
      <c r="D105" s="103"/>
      <c r="E105" s="103"/>
      <c r="F105" s="103"/>
      <c r="G105" s="103"/>
      <c r="H105" s="171"/>
    </row>
    <row r="106" spans="1:8" x14ac:dyDescent="0.35">
      <c r="A106" s="138"/>
      <c r="B106" s="449"/>
      <c r="C106" s="449"/>
      <c r="D106" s="317"/>
      <c r="E106" s="318"/>
      <c r="F106" s="318"/>
      <c r="G106" s="319"/>
      <c r="H106" s="320"/>
    </row>
    <row r="107" spans="1:8" x14ac:dyDescent="0.35">
      <c r="A107" s="138"/>
      <c r="B107" s="457"/>
      <c r="C107" s="458"/>
      <c r="D107" s="317"/>
      <c r="E107" s="318"/>
      <c r="F107" s="318"/>
      <c r="G107" s="319"/>
      <c r="H107" s="320"/>
    </row>
    <row r="108" spans="1:8" x14ac:dyDescent="0.35">
      <c r="A108" s="138"/>
      <c r="B108" s="457"/>
      <c r="C108" s="458"/>
      <c r="D108" s="317"/>
      <c r="E108" s="318"/>
      <c r="F108" s="318"/>
      <c r="G108" s="319"/>
      <c r="H108" s="320"/>
    </row>
    <row r="109" spans="1:8" x14ac:dyDescent="0.35">
      <c r="A109" s="138"/>
      <c r="B109" s="457"/>
      <c r="C109" s="458"/>
      <c r="D109" s="317"/>
      <c r="E109" s="318"/>
      <c r="F109" s="318"/>
      <c r="G109" s="319"/>
      <c r="H109" s="320"/>
    </row>
    <row r="110" spans="1:8" x14ac:dyDescent="0.35">
      <c r="A110" s="138"/>
      <c r="B110" s="452" t="s">
        <v>153</v>
      </c>
      <c r="C110" s="454"/>
      <c r="D110" s="317"/>
      <c r="E110" s="318"/>
      <c r="F110" s="318"/>
      <c r="G110" s="319"/>
      <c r="H110" s="320"/>
    </row>
    <row r="111" spans="1:8" x14ac:dyDescent="0.35">
      <c r="A111" s="138"/>
      <c r="B111" s="449"/>
      <c r="C111" s="449"/>
      <c r="D111" s="318"/>
      <c r="E111" s="318"/>
      <c r="F111" s="318"/>
      <c r="G111" s="321"/>
      <c r="H111" s="322"/>
    </row>
    <row r="112" spans="1:8" ht="19.5" customHeight="1" x14ac:dyDescent="0.35">
      <c r="A112" s="138"/>
      <c r="B112" s="113" t="s">
        <v>288</v>
      </c>
      <c r="C112" s="146"/>
      <c r="D112" s="177"/>
      <c r="E112" s="177"/>
      <c r="F112" s="177"/>
      <c r="G112" s="178"/>
      <c r="H112" s="179"/>
    </row>
    <row r="113" spans="1:8" x14ac:dyDescent="0.35">
      <c r="A113" s="138"/>
      <c r="B113" s="449"/>
      <c r="C113" s="449"/>
      <c r="D113" s="318"/>
      <c r="E113" s="318"/>
      <c r="F113" s="318"/>
      <c r="G113" s="321"/>
      <c r="H113" s="322"/>
    </row>
    <row r="114" spans="1:8" x14ac:dyDescent="0.35">
      <c r="A114" s="138"/>
      <c r="B114" s="457"/>
      <c r="C114" s="458"/>
      <c r="D114" s="318"/>
      <c r="E114" s="318"/>
      <c r="F114" s="318"/>
      <c r="G114" s="321"/>
      <c r="H114" s="322"/>
    </row>
    <row r="115" spans="1:8" x14ac:dyDescent="0.35">
      <c r="A115" s="138"/>
      <c r="B115" s="457"/>
      <c r="C115" s="458"/>
      <c r="D115" s="318"/>
      <c r="E115" s="318"/>
      <c r="F115" s="318"/>
      <c r="G115" s="321"/>
      <c r="H115" s="322"/>
    </row>
    <row r="116" spans="1:8" x14ac:dyDescent="0.35">
      <c r="A116" s="138"/>
      <c r="B116" s="457"/>
      <c r="C116" s="458"/>
      <c r="D116" s="318"/>
      <c r="E116" s="318"/>
      <c r="F116" s="318"/>
      <c r="G116" s="321"/>
      <c r="H116" s="322"/>
    </row>
    <row r="117" spans="1:8" x14ac:dyDescent="0.35">
      <c r="A117" s="138"/>
      <c r="B117" s="452" t="s">
        <v>153</v>
      </c>
      <c r="C117" s="454"/>
      <c r="D117" s="318"/>
      <c r="E117" s="318"/>
      <c r="F117" s="318"/>
      <c r="G117" s="321"/>
      <c r="H117" s="322"/>
    </row>
    <row r="118" spans="1:8" x14ac:dyDescent="0.35">
      <c r="A118" s="138"/>
      <c r="B118" s="449"/>
      <c r="C118" s="449"/>
      <c r="D118" s="318"/>
      <c r="E118" s="318"/>
      <c r="F118" s="318"/>
      <c r="G118" s="321"/>
      <c r="H118" s="322"/>
    </row>
    <row r="119" spans="1:8" x14ac:dyDescent="0.35">
      <c r="A119" s="138"/>
      <c r="B119" s="180"/>
      <c r="C119" s="153"/>
      <c r="D119" s="181">
        <f>SUM(D106:D118)</f>
        <v>0</v>
      </c>
      <c r="E119" s="182">
        <f>SUM(E106:E118)</f>
        <v>0</v>
      </c>
      <c r="F119" s="182">
        <f>SUM(F106:F118)</f>
        <v>0</v>
      </c>
      <c r="G119" s="181">
        <f>SUM(G106:G118)</f>
        <v>0</v>
      </c>
      <c r="H119" s="183">
        <f>SUM(H106:H118)</f>
        <v>0</v>
      </c>
    </row>
    <row r="120" spans="1:8" x14ac:dyDescent="0.35">
      <c r="A120" s="95" t="s">
        <v>131</v>
      </c>
      <c r="B120" s="100" t="s">
        <v>297</v>
      </c>
      <c r="C120" s="153"/>
      <c r="D120" s="184"/>
      <c r="E120" s="184"/>
      <c r="F120" s="184"/>
      <c r="G120" s="178"/>
      <c r="H120" s="179"/>
    </row>
    <row r="121" spans="1:8" x14ac:dyDescent="0.35">
      <c r="A121" s="138"/>
      <c r="B121" s="97"/>
      <c r="C121" s="97" t="s">
        <v>283</v>
      </c>
      <c r="D121" s="181">
        <f>D119</f>
        <v>0</v>
      </c>
      <c r="E121" s="182">
        <f t="shared" ref="E121:H121" si="3">E119</f>
        <v>0</v>
      </c>
      <c r="F121" s="182">
        <f t="shared" si="3"/>
        <v>0</v>
      </c>
      <c r="G121" s="181">
        <f t="shared" si="3"/>
        <v>0</v>
      </c>
      <c r="H121" s="187">
        <f t="shared" si="3"/>
        <v>0</v>
      </c>
    </row>
    <row r="122" spans="1:8" x14ac:dyDescent="0.35">
      <c r="A122" s="138"/>
      <c r="B122" s="97"/>
      <c r="C122" s="97" t="s">
        <v>284</v>
      </c>
      <c r="D122" s="97"/>
      <c r="E122" s="117" t="e">
        <f>E121/D121</f>
        <v>#DIV/0!</v>
      </c>
      <c r="F122" s="117" t="e">
        <f>F121/D121</f>
        <v>#DIV/0!</v>
      </c>
      <c r="G122" s="117" t="e">
        <f>G121/D121</f>
        <v>#DIV/0!</v>
      </c>
      <c r="H122" s="188" t="e">
        <f>H121/D121</f>
        <v>#DIV/0!</v>
      </c>
    </row>
    <row r="123" spans="1:8" x14ac:dyDescent="0.35">
      <c r="A123" s="138"/>
      <c r="B123" s="97"/>
      <c r="C123" s="189" t="s">
        <v>298</v>
      </c>
      <c r="D123" s="97"/>
      <c r="E123" s="118" t="e">
        <f>IF(E122&gt;=(2/3),"Yes","No")</f>
        <v>#DIV/0!</v>
      </c>
      <c r="F123" s="118" t="e">
        <f>IF(F122&gt;=(2/3),"Yes","No")</f>
        <v>#DIV/0!</v>
      </c>
      <c r="G123" s="118" t="e">
        <f>IF(G122&gt;=(2/3),"Yes","No")</f>
        <v>#DIV/0!</v>
      </c>
      <c r="H123" s="190" t="e">
        <f>IF(H122&gt;=(2/3),"Yes","No")</f>
        <v>#DIV/0!</v>
      </c>
    </row>
    <row r="124" spans="1:8" x14ac:dyDescent="0.35">
      <c r="A124" s="138"/>
      <c r="B124" s="108"/>
      <c r="C124" s="108"/>
      <c r="D124" s="108"/>
      <c r="E124" s="191" t="e">
        <f>IF(E123="No", "Note A", "Note B")</f>
        <v>#DIV/0!</v>
      </c>
      <c r="F124" s="191" t="e">
        <f>IF(F123="No", "Note A", "Note B")</f>
        <v>#DIV/0!</v>
      </c>
      <c r="G124" s="191" t="e">
        <f>IF(G123="No", "Note A", "Note B")</f>
        <v>#DIV/0!</v>
      </c>
      <c r="H124" s="192" t="e">
        <f>IF(H123="No", "Note A", "Note B")</f>
        <v>#DIV/0!</v>
      </c>
    </row>
    <row r="125" spans="1:8" x14ac:dyDescent="0.35">
      <c r="A125" s="138"/>
      <c r="B125" s="97"/>
      <c r="C125" s="97"/>
      <c r="D125" s="97"/>
      <c r="E125" s="193"/>
      <c r="F125" s="193"/>
      <c r="G125" s="193"/>
      <c r="H125" s="226"/>
    </row>
    <row r="126" spans="1:8" ht="15" customHeight="1" x14ac:dyDescent="0.35">
      <c r="A126" s="138"/>
      <c r="B126" s="194" t="s">
        <v>291</v>
      </c>
      <c r="C126" s="180" t="s">
        <v>317</v>
      </c>
      <c r="D126" s="180"/>
      <c r="E126" s="180"/>
      <c r="F126" s="180"/>
      <c r="G126" s="180"/>
      <c r="H126" s="195"/>
    </row>
    <row r="127" spans="1:8" ht="15" customHeight="1" x14ac:dyDescent="0.35">
      <c r="A127" s="138"/>
      <c r="B127" s="194" t="s">
        <v>292</v>
      </c>
      <c r="C127" s="475" t="s">
        <v>351</v>
      </c>
      <c r="D127" s="475"/>
      <c r="E127" s="475"/>
      <c r="F127" s="475"/>
      <c r="G127" s="475"/>
      <c r="H127" s="476"/>
    </row>
    <row r="128" spans="1:8" x14ac:dyDescent="0.35">
      <c r="A128" s="138"/>
      <c r="B128" s="196"/>
      <c r="C128" s="475"/>
      <c r="D128" s="475"/>
      <c r="E128" s="475"/>
      <c r="F128" s="475"/>
      <c r="G128" s="475"/>
      <c r="H128" s="476"/>
    </row>
    <row r="129" spans="1:8" x14ac:dyDescent="0.35">
      <c r="A129" s="138"/>
      <c r="B129" s="97"/>
      <c r="C129" s="97"/>
      <c r="D129" s="97"/>
      <c r="E129" s="118"/>
      <c r="F129" s="118"/>
      <c r="G129" s="118"/>
      <c r="H129" s="190"/>
    </row>
    <row r="130" spans="1:8" x14ac:dyDescent="0.35">
      <c r="A130" s="95" t="s">
        <v>132</v>
      </c>
      <c r="B130" s="100" t="s">
        <v>293</v>
      </c>
      <c r="C130" s="97"/>
      <c r="D130" s="97"/>
      <c r="E130" s="118"/>
      <c r="F130" s="118"/>
      <c r="G130" s="118"/>
      <c r="H130" s="190"/>
    </row>
    <row r="131" spans="1:8" x14ac:dyDescent="0.35">
      <c r="A131" s="138"/>
      <c r="B131" s="464" t="s">
        <v>301</v>
      </c>
      <c r="C131" s="464"/>
      <c r="D131" s="464"/>
      <c r="E131" s="464"/>
      <c r="F131" s="464"/>
      <c r="G131" s="464"/>
      <c r="H131" s="465"/>
    </row>
    <row r="132" spans="1:8" x14ac:dyDescent="0.35">
      <c r="A132" s="95"/>
      <c r="B132" s="464"/>
      <c r="C132" s="464"/>
      <c r="D132" s="464"/>
      <c r="E132" s="464"/>
      <c r="F132" s="464"/>
      <c r="G132" s="464"/>
      <c r="H132" s="465"/>
    </row>
    <row r="133" spans="1:8" x14ac:dyDescent="0.35">
      <c r="A133" s="95"/>
      <c r="B133" s="464"/>
      <c r="C133" s="464"/>
      <c r="D133" s="464"/>
      <c r="E133" s="464"/>
      <c r="F133" s="464"/>
      <c r="G133" s="464"/>
      <c r="H133" s="465"/>
    </row>
    <row r="134" spans="1:8" x14ac:dyDescent="0.35">
      <c r="A134" s="95"/>
      <c r="B134" s="97"/>
      <c r="C134" s="97"/>
      <c r="D134" s="97"/>
      <c r="E134" s="118"/>
      <c r="F134" s="118"/>
      <c r="G134" s="118"/>
      <c r="H134" s="190"/>
    </row>
    <row r="135" spans="1:8" x14ac:dyDescent="0.35">
      <c r="A135" s="95"/>
      <c r="B135" s="464" t="s">
        <v>334</v>
      </c>
      <c r="C135" s="464"/>
      <c r="D135" s="464"/>
      <c r="E135" s="464"/>
      <c r="F135" s="464"/>
      <c r="G135" s="464"/>
      <c r="H135" s="465"/>
    </row>
    <row r="136" spans="1:8" x14ac:dyDescent="0.35">
      <c r="A136" s="95"/>
      <c r="B136" s="464"/>
      <c r="C136" s="464"/>
      <c r="D136" s="464"/>
      <c r="E136" s="464"/>
      <c r="F136" s="464"/>
      <c r="G136" s="464"/>
      <c r="H136" s="465"/>
    </row>
    <row r="137" spans="1:8" x14ac:dyDescent="0.35">
      <c r="A137" s="95"/>
      <c r="B137" s="464"/>
      <c r="C137" s="464"/>
      <c r="D137" s="464"/>
      <c r="E137" s="464"/>
      <c r="F137" s="464"/>
      <c r="G137" s="464"/>
      <c r="H137" s="465"/>
    </row>
    <row r="138" spans="1:8" x14ac:dyDescent="0.35">
      <c r="A138" s="95"/>
      <c r="B138" s="464"/>
      <c r="C138" s="464"/>
      <c r="D138" s="464"/>
      <c r="E138" s="464"/>
      <c r="F138" s="464"/>
      <c r="G138" s="464"/>
      <c r="H138" s="465"/>
    </row>
    <row r="139" spans="1:8" x14ac:dyDescent="0.35">
      <c r="A139" s="95"/>
      <c r="B139" s="464"/>
      <c r="C139" s="464"/>
      <c r="D139" s="464"/>
      <c r="E139" s="464"/>
      <c r="F139" s="464"/>
      <c r="G139" s="464"/>
      <c r="H139" s="465"/>
    </row>
    <row r="140" spans="1:8" x14ac:dyDescent="0.35">
      <c r="A140" s="95"/>
      <c r="B140" s="97"/>
      <c r="C140" s="97"/>
      <c r="D140" s="97"/>
      <c r="E140" s="118"/>
      <c r="F140" s="118"/>
      <c r="G140" s="118"/>
      <c r="H140" s="190"/>
    </row>
    <row r="141" spans="1:8" x14ac:dyDescent="0.35">
      <c r="A141" s="95"/>
      <c r="B141" s="100" t="s">
        <v>413</v>
      </c>
      <c r="C141" s="97"/>
      <c r="D141" s="485"/>
      <c r="E141" s="485"/>
      <c r="F141" s="485"/>
      <c r="G141" s="485"/>
      <c r="H141" s="486"/>
    </row>
    <row r="142" spans="1:8" x14ac:dyDescent="0.35">
      <c r="A142" s="95"/>
      <c r="B142" s="97"/>
      <c r="C142" s="97"/>
      <c r="D142" s="227"/>
      <c r="E142" s="197"/>
      <c r="F142" s="197"/>
      <c r="G142" s="197"/>
      <c r="H142" s="198"/>
    </row>
    <row r="143" spans="1:8" x14ac:dyDescent="0.35">
      <c r="A143" s="95"/>
      <c r="B143" s="97"/>
      <c r="C143" s="97"/>
      <c r="D143" s="101" t="s">
        <v>302</v>
      </c>
      <c r="E143" s="197" t="s">
        <v>295</v>
      </c>
      <c r="F143" s="197" t="s">
        <v>300</v>
      </c>
      <c r="G143" s="197"/>
      <c r="H143" s="198"/>
    </row>
    <row r="144" spans="1:8" x14ac:dyDescent="0.35">
      <c r="A144" s="95"/>
      <c r="B144" s="199" t="s">
        <v>294</v>
      </c>
      <c r="C144" s="108"/>
      <c r="D144" s="200" t="s">
        <v>303</v>
      </c>
      <c r="E144" s="201" t="s">
        <v>296</v>
      </c>
      <c r="F144" s="201" t="s">
        <v>299</v>
      </c>
      <c r="G144" s="479" t="s">
        <v>304</v>
      </c>
      <c r="H144" s="480"/>
    </row>
    <row r="145" spans="1:8" x14ac:dyDescent="0.35">
      <c r="A145" s="95"/>
      <c r="B145" s="189" t="s">
        <v>493</v>
      </c>
      <c r="C145" s="97" t="s">
        <v>350</v>
      </c>
      <c r="D145" s="97"/>
      <c r="E145" s="118"/>
      <c r="F145" s="97"/>
      <c r="G145" s="118"/>
      <c r="H145" s="190"/>
    </row>
    <row r="146" spans="1:8" x14ac:dyDescent="0.35">
      <c r="A146" s="95"/>
      <c r="B146" s="97"/>
      <c r="C146" s="202" t="str">
        <f>IF(E60="Yes", "Complete Analysis", "N/A - Do Not Complete")</f>
        <v>N/A - Do Not Complete</v>
      </c>
      <c r="D146" s="323"/>
      <c r="E146" s="318"/>
      <c r="F146" s="117" t="e">
        <f>E146/E152</f>
        <v>#DIV/0!</v>
      </c>
      <c r="G146" s="473"/>
      <c r="H146" s="474"/>
    </row>
    <row r="147" spans="1:8" x14ac:dyDescent="0.35">
      <c r="A147" s="95"/>
      <c r="B147" s="97"/>
      <c r="C147" s="97"/>
      <c r="D147" s="323"/>
      <c r="E147" s="318"/>
      <c r="F147" s="117" t="e">
        <f>E147/E152</f>
        <v>#DIV/0!</v>
      </c>
      <c r="G147" s="473"/>
      <c r="H147" s="474"/>
    </row>
    <row r="148" spans="1:8" x14ac:dyDescent="0.35">
      <c r="A148" s="95"/>
      <c r="B148" s="97"/>
      <c r="C148" s="97"/>
      <c r="D148" s="323"/>
      <c r="E148" s="318"/>
      <c r="F148" s="117" t="e">
        <f>E148/E152</f>
        <v>#DIV/0!</v>
      </c>
      <c r="G148" s="473"/>
      <c r="H148" s="474"/>
    </row>
    <row r="149" spans="1:8" x14ac:dyDescent="0.35">
      <c r="A149" s="95"/>
      <c r="B149" s="97"/>
      <c r="C149" s="97"/>
      <c r="D149" s="323"/>
      <c r="E149" s="318"/>
      <c r="F149" s="117" t="e">
        <f>E149/E152</f>
        <v>#DIV/0!</v>
      </c>
      <c r="G149" s="473"/>
      <c r="H149" s="474"/>
    </row>
    <row r="150" spans="1:8" x14ac:dyDescent="0.35">
      <c r="A150" s="95"/>
      <c r="B150" s="97"/>
      <c r="C150" s="97"/>
      <c r="D150" s="323"/>
      <c r="E150" s="318"/>
      <c r="F150" s="117" t="e">
        <f>E150/E152</f>
        <v>#DIV/0!</v>
      </c>
      <c r="G150" s="473"/>
      <c r="H150" s="474"/>
    </row>
    <row r="151" spans="1:8" x14ac:dyDescent="0.35">
      <c r="A151" s="95"/>
      <c r="B151" s="97"/>
      <c r="C151" s="97"/>
      <c r="D151" s="324"/>
      <c r="E151" s="325"/>
      <c r="F151" s="117" t="e">
        <f>E151/E152</f>
        <v>#DIV/0!</v>
      </c>
      <c r="G151" s="477"/>
      <c r="H151" s="478"/>
    </row>
    <row r="152" spans="1:8" x14ac:dyDescent="0.35">
      <c r="A152" s="95"/>
      <c r="B152" s="97"/>
      <c r="C152" s="203"/>
      <c r="D152" s="203" t="s">
        <v>352</v>
      </c>
      <c r="E152" s="204">
        <f>SUM(E146:E151)</f>
        <v>0</v>
      </c>
      <c r="F152" s="118"/>
      <c r="G152" s="205" t="s">
        <v>305</v>
      </c>
      <c r="H152" s="326"/>
    </row>
    <row r="153" spans="1:8" x14ac:dyDescent="0.35">
      <c r="A153" s="95"/>
      <c r="B153" s="97"/>
      <c r="C153" s="97"/>
      <c r="D153" s="97"/>
      <c r="E153" s="118"/>
      <c r="F153" s="118"/>
      <c r="G153" s="118"/>
      <c r="H153" s="190"/>
    </row>
    <row r="154" spans="1:8" x14ac:dyDescent="0.35">
      <c r="A154" s="95"/>
      <c r="B154" s="97" t="s">
        <v>493</v>
      </c>
      <c r="C154" s="97" t="s">
        <v>148</v>
      </c>
      <c r="D154" s="97"/>
      <c r="E154" s="118"/>
      <c r="F154" s="118"/>
      <c r="G154" s="118"/>
      <c r="H154" s="190"/>
    </row>
    <row r="155" spans="1:8" x14ac:dyDescent="0.35">
      <c r="A155" s="95"/>
      <c r="B155" s="97"/>
      <c r="C155" s="202" t="str">
        <f>IF(F60="Yes", "Complete Analysis", "N/A - Do Not Complete")</f>
        <v>N/A - Do Not Complete</v>
      </c>
      <c r="D155" s="323"/>
      <c r="E155" s="318"/>
      <c r="F155" s="117" t="e">
        <f>E155/E161</f>
        <v>#DIV/0!</v>
      </c>
      <c r="G155" s="473"/>
      <c r="H155" s="474"/>
    </row>
    <row r="156" spans="1:8" x14ac:dyDescent="0.35">
      <c r="A156" s="95"/>
      <c r="B156" s="97"/>
      <c r="C156" s="97"/>
      <c r="D156" s="323"/>
      <c r="E156" s="318"/>
      <c r="F156" s="117" t="e">
        <f>E156/E161</f>
        <v>#DIV/0!</v>
      </c>
      <c r="G156" s="473"/>
      <c r="H156" s="474"/>
    </row>
    <row r="157" spans="1:8" x14ac:dyDescent="0.35">
      <c r="A157" s="95"/>
      <c r="B157" s="97"/>
      <c r="C157" s="97"/>
      <c r="D157" s="323"/>
      <c r="E157" s="318"/>
      <c r="F157" s="117" t="e">
        <f>E157/E161</f>
        <v>#DIV/0!</v>
      </c>
      <c r="G157" s="473"/>
      <c r="H157" s="474"/>
    </row>
    <row r="158" spans="1:8" x14ac:dyDescent="0.35">
      <c r="A158" s="95"/>
      <c r="B158" s="97"/>
      <c r="C158" s="97"/>
      <c r="D158" s="323"/>
      <c r="E158" s="318"/>
      <c r="F158" s="117" t="e">
        <f>E158/E161</f>
        <v>#DIV/0!</v>
      </c>
      <c r="G158" s="473"/>
      <c r="H158" s="474"/>
    </row>
    <row r="159" spans="1:8" x14ac:dyDescent="0.35">
      <c r="A159" s="95"/>
      <c r="B159" s="97"/>
      <c r="C159" s="97"/>
      <c r="D159" s="323"/>
      <c r="E159" s="318"/>
      <c r="F159" s="117" t="e">
        <f>E159/E161</f>
        <v>#DIV/0!</v>
      </c>
      <c r="G159" s="473"/>
      <c r="H159" s="474"/>
    </row>
    <row r="160" spans="1:8" x14ac:dyDescent="0.35">
      <c r="A160" s="95"/>
      <c r="B160" s="97"/>
      <c r="C160" s="97"/>
      <c r="D160" s="324"/>
      <c r="E160" s="325"/>
      <c r="F160" s="117" t="e">
        <f>E160/E161</f>
        <v>#DIV/0!</v>
      </c>
      <c r="G160" s="477"/>
      <c r="H160" s="478"/>
    </row>
    <row r="161" spans="1:10" x14ac:dyDescent="0.35">
      <c r="A161" s="95"/>
      <c r="B161" s="97"/>
      <c r="C161" s="97"/>
      <c r="D161" s="203" t="s">
        <v>306</v>
      </c>
      <c r="E161" s="204">
        <f>SUM(E155:E160)</f>
        <v>0</v>
      </c>
      <c r="F161" s="118"/>
      <c r="G161" s="205" t="s">
        <v>305</v>
      </c>
      <c r="H161" s="329"/>
    </row>
    <row r="162" spans="1:10" x14ac:dyDescent="0.35">
      <c r="A162" s="95"/>
      <c r="B162" s="97"/>
      <c r="C162" s="97"/>
      <c r="D162" s="203"/>
      <c r="E162" s="177"/>
      <c r="F162" s="118"/>
      <c r="G162" s="205"/>
      <c r="H162" s="206"/>
    </row>
    <row r="163" spans="1:10" x14ac:dyDescent="0.35">
      <c r="A163" s="138"/>
      <c r="B163" s="97" t="s">
        <v>493</v>
      </c>
      <c r="C163" s="97" t="s">
        <v>494</v>
      </c>
      <c r="D163" s="97"/>
      <c r="E163" s="118"/>
      <c r="F163" s="118"/>
      <c r="G163" s="118"/>
      <c r="H163" s="190"/>
      <c r="I163" s="220"/>
      <c r="J163" s="176"/>
    </row>
    <row r="164" spans="1:10" x14ac:dyDescent="0.35">
      <c r="A164" s="138"/>
      <c r="B164" s="97"/>
      <c r="C164" s="202" t="str">
        <f>IF(G60="Yes", "Complete Analysis", "N/A - Do Not Complete")</f>
        <v>N/A - Do Not Complete</v>
      </c>
      <c r="D164" s="323" t="s">
        <v>658</v>
      </c>
      <c r="E164" s="317"/>
      <c r="F164" s="117" t="e">
        <f>E164/$E$169</f>
        <v>#DIV/0!</v>
      </c>
      <c r="G164" s="473"/>
      <c r="H164" s="474"/>
      <c r="J164" s="176"/>
    </row>
    <row r="165" spans="1:10" x14ac:dyDescent="0.35">
      <c r="A165" s="138"/>
      <c r="B165" s="97"/>
      <c r="C165" s="97"/>
      <c r="D165" s="323"/>
      <c r="E165" s="317"/>
      <c r="F165" s="117" t="e">
        <f>E165/$E$169</f>
        <v>#DIV/0!</v>
      </c>
      <c r="G165" s="473"/>
      <c r="H165" s="474"/>
      <c r="J165" s="176"/>
    </row>
    <row r="166" spans="1:10" x14ac:dyDescent="0.35">
      <c r="A166" s="138"/>
      <c r="B166" s="97"/>
      <c r="C166" s="97"/>
      <c r="D166" s="323"/>
      <c r="E166" s="317"/>
      <c r="F166" s="117" t="e">
        <f>E166/$E$169</f>
        <v>#DIV/0!</v>
      </c>
      <c r="G166" s="473"/>
      <c r="H166" s="474"/>
    </row>
    <row r="167" spans="1:10" x14ac:dyDescent="0.35">
      <c r="A167" s="138"/>
      <c r="B167" s="97"/>
      <c r="C167" s="97"/>
      <c r="D167" s="327"/>
      <c r="E167" s="317"/>
      <c r="F167" s="117" t="e">
        <f>E167/E169</f>
        <v>#DIV/0!</v>
      </c>
      <c r="G167" s="473"/>
      <c r="H167" s="474"/>
    </row>
    <row r="168" spans="1:10" x14ac:dyDescent="0.35">
      <c r="A168" s="138"/>
      <c r="B168" s="97"/>
      <c r="C168" s="97"/>
      <c r="D168" s="324"/>
      <c r="E168" s="328"/>
      <c r="F168" s="117" t="e">
        <f>E168/E169</f>
        <v>#DIV/0!</v>
      </c>
      <c r="G168" s="477"/>
      <c r="H168" s="478"/>
    </row>
    <row r="169" spans="1:10" x14ac:dyDescent="0.35">
      <c r="A169" s="138"/>
      <c r="B169" s="97"/>
      <c r="C169" s="97"/>
      <c r="D169" s="203" t="s">
        <v>307</v>
      </c>
      <c r="E169" s="207">
        <f>SUM(E164:E168)</f>
        <v>0</v>
      </c>
      <c r="F169" s="118"/>
      <c r="G169" s="205" t="s">
        <v>305</v>
      </c>
      <c r="H169" s="329"/>
    </row>
    <row r="170" spans="1:10" x14ac:dyDescent="0.35">
      <c r="A170" s="138"/>
      <c r="B170" s="97"/>
      <c r="C170" s="97"/>
      <c r="D170" s="97"/>
      <c r="E170" s="118"/>
      <c r="F170" s="118"/>
      <c r="G170" s="118"/>
      <c r="H170" s="190"/>
    </row>
    <row r="171" spans="1:10" x14ac:dyDescent="0.35">
      <c r="A171" s="138"/>
      <c r="B171" s="97" t="s">
        <v>493</v>
      </c>
      <c r="C171" s="97" t="s">
        <v>515</v>
      </c>
      <c r="D171" s="97"/>
      <c r="E171" s="118"/>
      <c r="F171" s="118"/>
      <c r="G171" s="118"/>
      <c r="H171" s="190"/>
      <c r="J171" s="176"/>
    </row>
    <row r="172" spans="1:10" x14ac:dyDescent="0.35">
      <c r="A172" s="138"/>
      <c r="B172" s="97"/>
      <c r="C172" s="202" t="e">
        <f>IF(G82="Yes", "Complete Analysis", "N/A - Do Not Complete")</f>
        <v>#DIV/0!</v>
      </c>
      <c r="D172" s="323"/>
      <c r="E172" s="317"/>
      <c r="F172" s="117" t="e">
        <f>E172/$E$177</f>
        <v>#DIV/0!</v>
      </c>
      <c r="G172" s="473"/>
      <c r="H172" s="474"/>
      <c r="J172" s="176"/>
    </row>
    <row r="173" spans="1:10" x14ac:dyDescent="0.35">
      <c r="A173" s="138"/>
      <c r="B173" s="97"/>
      <c r="C173" s="97"/>
      <c r="D173" s="323"/>
      <c r="E173" s="317"/>
      <c r="F173" s="117" t="e">
        <f>E173/$E$177</f>
        <v>#DIV/0!</v>
      </c>
      <c r="G173" s="473"/>
      <c r="H173" s="474"/>
    </row>
    <row r="174" spans="1:10" x14ac:dyDescent="0.35">
      <c r="A174" s="138"/>
      <c r="B174" s="97"/>
      <c r="C174" s="97"/>
      <c r="D174" s="323"/>
      <c r="E174" s="317"/>
      <c r="F174" s="117" t="e">
        <f>E174/$E$177</f>
        <v>#DIV/0!</v>
      </c>
      <c r="G174" s="473"/>
      <c r="H174" s="474"/>
    </row>
    <row r="175" spans="1:10" x14ac:dyDescent="0.35">
      <c r="A175" s="138"/>
      <c r="B175" s="97"/>
      <c r="C175" s="97"/>
      <c r="D175" s="323"/>
      <c r="E175" s="317"/>
      <c r="F175" s="117" t="e">
        <f>E175/$E$177</f>
        <v>#DIV/0!</v>
      </c>
      <c r="G175" s="473"/>
      <c r="H175" s="474"/>
    </row>
    <row r="176" spans="1:10" x14ac:dyDescent="0.35">
      <c r="A176" s="138"/>
      <c r="B176" s="97"/>
      <c r="C176" s="97"/>
      <c r="D176" s="324"/>
      <c r="E176" s="328"/>
      <c r="F176" s="117" t="e">
        <f>E176/$E$177</f>
        <v>#DIV/0!</v>
      </c>
      <c r="G176" s="477"/>
      <c r="H176" s="478"/>
    </row>
    <row r="177" spans="1:10" x14ac:dyDescent="0.35">
      <c r="A177" s="138"/>
      <c r="C177" s="97"/>
      <c r="D177" s="203" t="s">
        <v>307</v>
      </c>
      <c r="E177" s="207">
        <f>SUM(E172:E176)</f>
        <v>0</v>
      </c>
      <c r="F177" s="118"/>
      <c r="G177" s="205" t="s">
        <v>305</v>
      </c>
      <c r="H177" s="329"/>
    </row>
    <row r="178" spans="1:10" x14ac:dyDescent="0.35">
      <c r="A178" s="138"/>
      <c r="B178" s="97"/>
      <c r="C178" s="97"/>
      <c r="D178" s="97"/>
      <c r="E178" s="118"/>
      <c r="F178" s="118"/>
      <c r="G178" s="118"/>
      <c r="H178" s="190"/>
    </row>
    <row r="179" spans="1:10" x14ac:dyDescent="0.35">
      <c r="A179" s="138"/>
      <c r="B179" s="97" t="s">
        <v>493</v>
      </c>
      <c r="C179" s="97" t="s">
        <v>516</v>
      </c>
      <c r="D179" s="97"/>
      <c r="E179" s="118"/>
      <c r="F179" s="118"/>
      <c r="G179" s="118"/>
      <c r="H179" s="190"/>
      <c r="J179" s="176"/>
    </row>
    <row r="180" spans="1:10" x14ac:dyDescent="0.35">
      <c r="A180" s="138"/>
      <c r="B180" s="97"/>
      <c r="C180" s="202" t="e">
        <f>IF(G103="Yes", "Complete Analysis", "N/A - Do Not Complete")</f>
        <v>#DIV/0!</v>
      </c>
      <c r="D180" s="323"/>
      <c r="E180" s="317"/>
      <c r="F180" s="117" t="e">
        <f>E180/$E$185</f>
        <v>#DIV/0!</v>
      </c>
      <c r="G180" s="473"/>
      <c r="H180" s="474"/>
      <c r="J180" s="176"/>
    </row>
    <row r="181" spans="1:10" x14ac:dyDescent="0.35">
      <c r="A181" s="138"/>
      <c r="B181" s="97"/>
      <c r="C181" s="97"/>
      <c r="D181" s="323"/>
      <c r="E181" s="317"/>
      <c r="F181" s="117" t="e">
        <f>E181/$E$185</f>
        <v>#DIV/0!</v>
      </c>
      <c r="G181" s="473"/>
      <c r="H181" s="474"/>
    </row>
    <row r="182" spans="1:10" x14ac:dyDescent="0.35">
      <c r="A182" s="138"/>
      <c r="B182" s="97"/>
      <c r="C182" s="97"/>
      <c r="D182" s="323"/>
      <c r="E182" s="317"/>
      <c r="F182" s="117" t="e">
        <f>E182/$E$185</f>
        <v>#DIV/0!</v>
      </c>
      <c r="G182" s="473"/>
      <c r="H182" s="474"/>
    </row>
    <row r="183" spans="1:10" x14ac:dyDescent="0.35">
      <c r="A183" s="138"/>
      <c r="B183" s="97"/>
      <c r="C183" s="97"/>
      <c r="D183" s="323"/>
      <c r="E183" s="317"/>
      <c r="F183" s="117" t="e">
        <f>E183/$E$185</f>
        <v>#DIV/0!</v>
      </c>
      <c r="G183" s="473"/>
      <c r="H183" s="474"/>
    </row>
    <row r="184" spans="1:10" x14ac:dyDescent="0.35">
      <c r="A184" s="138"/>
      <c r="B184" s="97"/>
      <c r="C184" s="97"/>
      <c r="D184" s="324"/>
      <c r="E184" s="328"/>
      <c r="F184" s="117" t="e">
        <f>E184/$E$185</f>
        <v>#DIV/0!</v>
      </c>
      <c r="G184" s="477"/>
      <c r="H184" s="478"/>
    </row>
    <row r="185" spans="1:10" x14ac:dyDescent="0.35">
      <c r="A185" s="138"/>
      <c r="B185" s="97"/>
      <c r="C185" s="97"/>
      <c r="D185" s="203" t="s">
        <v>307</v>
      </c>
      <c r="E185" s="207">
        <f>SUM(E180:E184)</f>
        <v>0</v>
      </c>
      <c r="F185" s="118"/>
      <c r="G185" s="205" t="s">
        <v>305</v>
      </c>
      <c r="H185" s="329"/>
    </row>
    <row r="186" spans="1:10" x14ac:dyDescent="0.35">
      <c r="A186" s="138"/>
      <c r="C186" s="97"/>
      <c r="D186" s="97"/>
      <c r="E186" s="118"/>
      <c r="F186" s="118"/>
      <c r="G186" s="118"/>
      <c r="H186" s="190"/>
    </row>
    <row r="187" spans="1:10" x14ac:dyDescent="0.35">
      <c r="A187" s="138"/>
      <c r="B187" s="97" t="s">
        <v>493</v>
      </c>
      <c r="C187" s="97" t="s">
        <v>517</v>
      </c>
      <c r="D187" s="97"/>
      <c r="E187" s="118"/>
      <c r="F187" s="118"/>
      <c r="G187" s="118"/>
      <c r="H187" s="190"/>
      <c r="J187" s="176"/>
    </row>
    <row r="188" spans="1:10" x14ac:dyDescent="0.35">
      <c r="A188" s="138"/>
      <c r="B188" s="97"/>
      <c r="C188" s="202" t="e">
        <f>IF(G124="Yes", "Complete Analysis", "N/A - Do Not Complete")</f>
        <v>#DIV/0!</v>
      </c>
      <c r="D188" s="323"/>
      <c r="E188" s="317"/>
      <c r="F188" s="117" t="e">
        <f>E188/$E$193</f>
        <v>#DIV/0!</v>
      </c>
      <c r="G188" s="473"/>
      <c r="H188" s="474"/>
      <c r="J188" s="176"/>
    </row>
    <row r="189" spans="1:10" x14ac:dyDescent="0.35">
      <c r="A189" s="138"/>
      <c r="B189" s="97"/>
      <c r="C189" s="97"/>
      <c r="D189" s="323"/>
      <c r="E189" s="317"/>
      <c r="F189" s="117" t="e">
        <f>E189/$E$193</f>
        <v>#DIV/0!</v>
      </c>
      <c r="G189" s="473"/>
      <c r="H189" s="474"/>
    </row>
    <row r="190" spans="1:10" x14ac:dyDescent="0.35">
      <c r="A190" s="138"/>
      <c r="B190" s="97"/>
      <c r="C190" s="97"/>
      <c r="D190" s="323"/>
      <c r="E190" s="317"/>
      <c r="F190" s="117" t="e">
        <f>E190/$E$193</f>
        <v>#DIV/0!</v>
      </c>
      <c r="G190" s="473"/>
      <c r="H190" s="474"/>
    </row>
    <row r="191" spans="1:10" x14ac:dyDescent="0.35">
      <c r="A191" s="138"/>
      <c r="B191" s="97"/>
      <c r="C191" s="97"/>
      <c r="D191" s="323"/>
      <c r="E191" s="317"/>
      <c r="F191" s="117" t="e">
        <f>E191/$E$193</f>
        <v>#DIV/0!</v>
      </c>
      <c r="G191" s="473"/>
      <c r="H191" s="474"/>
    </row>
    <row r="192" spans="1:10" x14ac:dyDescent="0.35">
      <c r="A192" s="138"/>
      <c r="B192" s="97"/>
      <c r="C192" s="97"/>
      <c r="D192" s="324"/>
      <c r="E192" s="337"/>
      <c r="F192" s="117" t="e">
        <f>E192/$E$193</f>
        <v>#DIV/0!</v>
      </c>
      <c r="G192" s="477"/>
      <c r="H192" s="478"/>
    </row>
    <row r="193" spans="1:8" x14ac:dyDescent="0.35">
      <c r="A193" s="138"/>
      <c r="B193" s="97"/>
      <c r="C193" s="97"/>
      <c r="D193" s="203" t="s">
        <v>307</v>
      </c>
      <c r="E193" s="228">
        <f>SUM(E188:E192)</f>
        <v>0</v>
      </c>
      <c r="F193" s="118"/>
      <c r="G193" s="205" t="s">
        <v>305</v>
      </c>
      <c r="H193" s="329"/>
    </row>
    <row r="194" spans="1:8" x14ac:dyDescent="0.35">
      <c r="A194" s="138"/>
      <c r="B194" s="97"/>
      <c r="C194" s="97"/>
      <c r="D194" s="203"/>
      <c r="E194" s="229"/>
      <c r="F194" s="118"/>
      <c r="G194" s="205"/>
      <c r="H194" s="206"/>
    </row>
    <row r="195" spans="1:8" x14ac:dyDescent="0.35">
      <c r="A195" s="138"/>
      <c r="B195" s="97" t="s">
        <v>493</v>
      </c>
      <c r="C195" s="97" t="s">
        <v>495</v>
      </c>
      <c r="D195" s="97"/>
      <c r="E195" s="118"/>
      <c r="F195" s="118"/>
      <c r="G195" s="118"/>
      <c r="H195" s="190"/>
    </row>
    <row r="196" spans="1:8" x14ac:dyDescent="0.35">
      <c r="A196" s="138"/>
      <c r="B196" s="97"/>
      <c r="C196" s="202" t="str">
        <f>IF(H60="Yes", "Complete Analysis", "N/A - Do Not Complete")</f>
        <v>N/A - Do Not Complete</v>
      </c>
      <c r="D196" s="338"/>
      <c r="E196" s="339"/>
      <c r="F196" s="117" t="e">
        <f>E196/E198</f>
        <v>#DIV/0!</v>
      </c>
      <c r="G196" s="487"/>
      <c r="H196" s="488"/>
    </row>
    <row r="197" spans="1:8" x14ac:dyDescent="0.35">
      <c r="A197" s="138"/>
      <c r="B197" s="97"/>
      <c r="C197" s="202"/>
      <c r="D197" s="340"/>
      <c r="E197" s="341"/>
      <c r="F197" s="117" t="e">
        <f>E197/E198</f>
        <v>#DIV/0!</v>
      </c>
      <c r="G197" s="489"/>
      <c r="H197" s="490"/>
    </row>
    <row r="198" spans="1:8" x14ac:dyDescent="0.35">
      <c r="A198" s="138"/>
      <c r="B198" s="97"/>
      <c r="C198" s="202"/>
      <c r="D198" s="203" t="s">
        <v>308</v>
      </c>
      <c r="E198" s="207">
        <f>SUM(E196:E197)</f>
        <v>0</v>
      </c>
      <c r="F198" s="117"/>
      <c r="G198" s="205" t="s">
        <v>305</v>
      </c>
      <c r="H198" s="342"/>
    </row>
    <row r="199" spans="1:8" ht="15" thickBot="1" x14ac:dyDescent="0.4">
      <c r="A199" s="154"/>
      <c r="B199" s="122"/>
      <c r="C199" s="208"/>
      <c r="D199" s="209"/>
      <c r="E199" s="209"/>
      <c r="F199" s="210"/>
      <c r="G199" s="123"/>
      <c r="H199" s="211"/>
    </row>
    <row r="200" spans="1:8" ht="15" thickBot="1" x14ac:dyDescent="0.4">
      <c r="A200" s="97"/>
      <c r="B200" s="97"/>
      <c r="C200" s="202"/>
      <c r="D200" s="97"/>
      <c r="E200" s="177"/>
      <c r="F200" s="118"/>
      <c r="G200" s="118"/>
      <c r="H200" s="118"/>
    </row>
    <row r="201" spans="1:8" ht="16" thickBot="1" x14ac:dyDescent="0.4">
      <c r="A201" s="436" t="s">
        <v>396</v>
      </c>
      <c r="B201" s="437"/>
      <c r="C201" s="437"/>
      <c r="D201" s="437"/>
      <c r="E201" s="437"/>
      <c r="F201" s="437"/>
      <c r="G201" s="437"/>
      <c r="H201" s="438"/>
    </row>
    <row r="202" spans="1:8" x14ac:dyDescent="0.35">
      <c r="A202" s="95" t="s">
        <v>134</v>
      </c>
      <c r="B202" s="462" t="s">
        <v>335</v>
      </c>
      <c r="C202" s="462"/>
      <c r="D202" s="462"/>
      <c r="E202" s="462"/>
      <c r="F202" s="462"/>
      <c r="G202" s="462"/>
      <c r="H202" s="463"/>
    </row>
    <row r="203" spans="1:8" x14ac:dyDescent="0.35">
      <c r="A203" s="95"/>
      <c r="B203" s="464"/>
      <c r="C203" s="464"/>
      <c r="D203" s="464"/>
      <c r="E203" s="464"/>
      <c r="F203" s="464"/>
      <c r="G203" s="464"/>
      <c r="H203" s="465"/>
    </row>
    <row r="204" spans="1:8" x14ac:dyDescent="0.35">
      <c r="A204" s="138"/>
      <c r="B204" s="97"/>
      <c r="C204" s="97"/>
      <c r="D204" s="97"/>
      <c r="E204" s="97"/>
      <c r="F204" s="97"/>
      <c r="G204" s="97"/>
      <c r="H204" s="98"/>
    </row>
    <row r="205" spans="1:8" x14ac:dyDescent="0.35">
      <c r="A205" s="95"/>
      <c r="B205" s="100" t="s">
        <v>413</v>
      </c>
      <c r="C205" s="97"/>
      <c r="D205" s="450"/>
      <c r="E205" s="450"/>
      <c r="F205" s="450"/>
      <c r="G205" s="450"/>
      <c r="H205" s="451"/>
    </row>
    <row r="206" spans="1:8" x14ac:dyDescent="0.35">
      <c r="A206" s="95"/>
      <c r="B206" s="97"/>
      <c r="C206" s="169"/>
      <c r="D206" s="169"/>
      <c r="E206" s="169"/>
      <c r="F206" s="169"/>
      <c r="G206" s="169"/>
      <c r="H206" s="170"/>
    </row>
    <row r="207" spans="1:8" x14ac:dyDescent="0.35">
      <c r="A207" s="138"/>
      <c r="B207" s="97"/>
      <c r="C207" s="97"/>
      <c r="D207" s="97"/>
      <c r="E207" s="466" t="s">
        <v>290</v>
      </c>
      <c r="F207" s="466"/>
      <c r="G207" s="466"/>
      <c r="H207" s="467"/>
    </row>
    <row r="208" spans="1:8" x14ac:dyDescent="0.35">
      <c r="A208" s="138"/>
      <c r="B208" s="97"/>
      <c r="C208" s="97"/>
      <c r="E208" s="103" t="s">
        <v>138</v>
      </c>
      <c r="F208" s="103" t="s">
        <v>138</v>
      </c>
      <c r="G208" s="103" t="s">
        <v>138</v>
      </c>
      <c r="H208" s="171" t="s">
        <v>138</v>
      </c>
    </row>
    <row r="209" spans="1:8" x14ac:dyDescent="0.35">
      <c r="A209" s="138"/>
      <c r="B209" s="106" t="s">
        <v>200</v>
      </c>
      <c r="C209" s="107"/>
      <c r="D209" s="108"/>
      <c r="E209" s="107" t="s">
        <v>350</v>
      </c>
      <c r="F209" s="107" t="s">
        <v>148</v>
      </c>
      <c r="G209" s="107" t="s">
        <v>285</v>
      </c>
      <c r="H209" s="172" t="s">
        <v>286</v>
      </c>
    </row>
    <row r="210" spans="1:8" ht="22.15" customHeight="1" x14ac:dyDescent="0.35">
      <c r="A210" s="138"/>
      <c r="B210" s="113" t="s">
        <v>287</v>
      </c>
      <c r="C210" s="103"/>
      <c r="D210" s="103"/>
      <c r="E210" s="103"/>
      <c r="F210" s="103"/>
      <c r="G210" s="103"/>
      <c r="H210" s="171"/>
    </row>
    <row r="211" spans="1:8" x14ac:dyDescent="0.35">
      <c r="A211" s="138"/>
      <c r="B211" s="482" t="s">
        <v>672</v>
      </c>
      <c r="C211" s="482"/>
      <c r="D211" s="482"/>
      <c r="E211" s="332"/>
      <c r="F211" s="332"/>
      <c r="G211" s="333">
        <v>0</v>
      </c>
      <c r="H211" s="334"/>
    </row>
    <row r="212" spans="1:8" x14ac:dyDescent="0.35">
      <c r="A212" s="138"/>
      <c r="B212" s="449" t="s">
        <v>673</v>
      </c>
      <c r="C212" s="449"/>
      <c r="D212" s="449"/>
      <c r="E212" s="335"/>
      <c r="F212" s="335"/>
      <c r="G212" s="333">
        <v>0</v>
      </c>
      <c r="H212" s="334"/>
    </row>
    <row r="213" spans="1:8" x14ac:dyDescent="0.35">
      <c r="A213" s="138"/>
      <c r="B213" s="449"/>
      <c r="C213" s="449"/>
      <c r="D213" s="449"/>
      <c r="E213" s="335"/>
      <c r="F213" s="335"/>
      <c r="G213" s="333"/>
      <c r="H213" s="334"/>
    </row>
    <row r="214" spans="1:8" x14ac:dyDescent="0.35">
      <c r="A214" s="138"/>
      <c r="B214" s="449"/>
      <c r="C214" s="449"/>
      <c r="D214" s="449"/>
      <c r="E214" s="335"/>
      <c r="F214" s="335"/>
      <c r="G214" s="333"/>
      <c r="H214" s="334"/>
    </row>
    <row r="215" spans="1:8" x14ac:dyDescent="0.35">
      <c r="A215" s="138"/>
      <c r="B215" s="481"/>
      <c r="C215" s="481"/>
      <c r="D215" s="481"/>
      <c r="E215" s="335"/>
      <c r="F215" s="335"/>
      <c r="G215" s="335"/>
      <c r="H215" s="336"/>
    </row>
    <row r="216" spans="1:8" x14ac:dyDescent="0.35">
      <c r="A216" s="138"/>
      <c r="B216" s="449"/>
      <c r="C216" s="449"/>
      <c r="D216" s="449"/>
      <c r="E216" s="335"/>
      <c r="F216" s="335"/>
      <c r="G216" s="335"/>
      <c r="H216" s="336"/>
    </row>
    <row r="217" spans="1:8" ht="22.15" customHeight="1" x14ac:dyDescent="0.35">
      <c r="A217" s="138"/>
      <c r="B217" s="113" t="s">
        <v>288</v>
      </c>
      <c r="C217" s="146"/>
      <c r="D217" s="177"/>
      <c r="E217" s="177"/>
      <c r="F217" s="177"/>
      <c r="G217" s="178"/>
      <c r="H217" s="179"/>
    </row>
    <row r="218" spans="1:8" x14ac:dyDescent="0.35">
      <c r="A218" s="138"/>
      <c r="B218" s="449" t="s">
        <v>672</v>
      </c>
      <c r="C218" s="449"/>
      <c r="D218" s="449"/>
      <c r="E218" s="335"/>
      <c r="F218" s="335"/>
      <c r="G218" s="335">
        <v>0</v>
      </c>
      <c r="H218" s="336"/>
    </row>
    <row r="219" spans="1:8" x14ac:dyDescent="0.35">
      <c r="A219" s="138"/>
      <c r="B219" s="457" t="s">
        <v>673</v>
      </c>
      <c r="C219" s="472"/>
      <c r="D219" s="458"/>
      <c r="E219" s="335"/>
      <c r="F219" s="335"/>
      <c r="G219" s="335">
        <v>0</v>
      </c>
      <c r="H219" s="336"/>
    </row>
    <row r="220" spans="1:8" x14ac:dyDescent="0.35">
      <c r="A220" s="138"/>
      <c r="B220" s="457"/>
      <c r="C220" s="472"/>
      <c r="D220" s="458"/>
      <c r="E220" s="335"/>
      <c r="F220" s="335"/>
      <c r="G220" s="335"/>
      <c r="H220" s="336"/>
    </row>
    <row r="221" spans="1:8" x14ac:dyDescent="0.35">
      <c r="A221" s="138"/>
      <c r="B221" s="457"/>
      <c r="C221" s="472"/>
      <c r="D221" s="458"/>
      <c r="E221" s="335"/>
      <c r="F221" s="335"/>
      <c r="G221" s="335"/>
      <c r="H221" s="336"/>
    </row>
    <row r="222" spans="1:8" x14ac:dyDescent="0.35">
      <c r="A222" s="138"/>
      <c r="B222" s="452"/>
      <c r="C222" s="453"/>
      <c r="D222" s="454"/>
      <c r="E222" s="335"/>
      <c r="F222" s="335"/>
      <c r="G222" s="335"/>
      <c r="H222" s="336"/>
    </row>
    <row r="223" spans="1:8" x14ac:dyDescent="0.35">
      <c r="A223" s="138"/>
      <c r="B223" s="449"/>
      <c r="C223" s="449"/>
      <c r="D223" s="449"/>
      <c r="E223" s="335"/>
      <c r="F223" s="335"/>
      <c r="G223" s="335"/>
      <c r="H223" s="336"/>
    </row>
    <row r="224" spans="1:8" x14ac:dyDescent="0.35">
      <c r="A224" s="138"/>
      <c r="B224" s="152"/>
      <c r="C224" s="152"/>
      <c r="D224" s="152"/>
      <c r="E224" s="153"/>
      <c r="F224" s="153"/>
      <c r="G224" s="153"/>
      <c r="H224" s="212"/>
    </row>
    <row r="225" spans="1:10" x14ac:dyDescent="0.35">
      <c r="A225" s="95" t="s">
        <v>135</v>
      </c>
      <c r="B225" s="151" t="s">
        <v>336</v>
      </c>
      <c r="C225" s="152"/>
      <c r="D225" s="152"/>
      <c r="E225" s="153"/>
      <c r="F225" s="153"/>
      <c r="G225" s="153"/>
      <c r="H225" s="212"/>
      <c r="J225" s="213"/>
    </row>
    <row r="226" spans="1:10" x14ac:dyDescent="0.35">
      <c r="A226" s="138"/>
      <c r="B226" s="447"/>
      <c r="C226" s="447"/>
      <c r="D226" s="447"/>
      <c r="E226" s="447"/>
      <c r="F226" s="447"/>
      <c r="G226" s="447"/>
      <c r="H226" s="448"/>
      <c r="J226" s="176"/>
    </row>
    <row r="227" spans="1:10" x14ac:dyDescent="0.35">
      <c r="A227" s="138"/>
      <c r="B227" s="447"/>
      <c r="C227" s="447"/>
      <c r="D227" s="447"/>
      <c r="E227" s="447"/>
      <c r="F227" s="447"/>
      <c r="G227" s="447"/>
      <c r="H227" s="448"/>
      <c r="J227" s="176"/>
    </row>
    <row r="228" spans="1:10" ht="15" thickBot="1" x14ac:dyDescent="0.4">
      <c r="A228" s="154"/>
      <c r="B228" s="214"/>
      <c r="C228" s="215"/>
      <c r="D228" s="215"/>
      <c r="E228" s="215"/>
      <c r="F228" s="215"/>
      <c r="G228" s="215"/>
      <c r="H228" s="216"/>
    </row>
    <row r="230" spans="1:10" x14ac:dyDescent="0.35">
      <c r="H230" s="137"/>
    </row>
  </sheetData>
  <sheetProtection algorithmName="SHA-512" hashValue="VPaKEQbZ6kqBMIZG6IIBdfvbPL2fxderqJZ0ZnZih4VZ6xo9L2OkEOKzebjKK8tKgf0B6AhzO1PwkCfL0Rp+ow==" saltValue="AYr9nfmeWod/UlWAgiL8Eg==" spinCount="100000" sheet="1" objects="1" scenarios="1" insertRows="0"/>
  <mergeCells count="112">
    <mergeCell ref="B24:G24"/>
    <mergeCell ref="B25:G25"/>
    <mergeCell ref="G183:H183"/>
    <mergeCell ref="G175:H175"/>
    <mergeCell ref="G191:H191"/>
    <mergeCell ref="B73:C73"/>
    <mergeCell ref="B74:C74"/>
    <mergeCell ref="B75:C75"/>
    <mergeCell ref="B86:C86"/>
    <mergeCell ref="G167:H167"/>
    <mergeCell ref="G168:H168"/>
    <mergeCell ref="G166:H166"/>
    <mergeCell ref="G149:H149"/>
    <mergeCell ref="G150:H150"/>
    <mergeCell ref="G151:H151"/>
    <mergeCell ref="G155:H155"/>
    <mergeCell ref="G156:H156"/>
    <mergeCell ref="G157:H157"/>
    <mergeCell ref="G158:H158"/>
    <mergeCell ref="G159:H159"/>
    <mergeCell ref="G160:H160"/>
    <mergeCell ref="G164:H164"/>
    <mergeCell ref="G165:H165"/>
    <mergeCell ref="G148:H148"/>
    <mergeCell ref="B114:C114"/>
    <mergeCell ref="B115:C115"/>
    <mergeCell ref="B116:C116"/>
    <mergeCell ref="B117:C117"/>
    <mergeCell ref="B95:C95"/>
    <mergeCell ref="B96:C96"/>
    <mergeCell ref="B107:C107"/>
    <mergeCell ref="B108:C108"/>
    <mergeCell ref="B109:C109"/>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221:D221"/>
    <mergeCell ref="B222:D222"/>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B55:C5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B110:C110"/>
    <mergeCell ref="B17:E18"/>
    <mergeCell ref="D34:H35"/>
    <mergeCell ref="B92:C92"/>
    <mergeCell ref="B97:C97"/>
    <mergeCell ref="B106:C106"/>
    <mergeCell ref="B111:C111"/>
    <mergeCell ref="B113:C113"/>
    <mergeCell ref="B48:C48"/>
    <mergeCell ref="A28:H28"/>
    <mergeCell ref="B29:H30"/>
    <mergeCell ref="D33:H33"/>
    <mergeCell ref="E37:H37"/>
    <mergeCell ref="B43:C43"/>
    <mergeCell ref="B44:C44"/>
    <mergeCell ref="B45:C45"/>
    <mergeCell ref="B46:C46"/>
    <mergeCell ref="B47:C47"/>
    <mergeCell ref="B53:C53"/>
    <mergeCell ref="B87:C87"/>
    <mergeCell ref="B88:C88"/>
    <mergeCell ref="B89:C89"/>
    <mergeCell ref="B93:C93"/>
    <mergeCell ref="B94:C94"/>
    <mergeCell ref="B72:C72"/>
  </mergeCells>
  <conditionalFormatting sqref="E43:E48 E58:E61 B145:H152 E50:E56 E212:E216 E218:E223 E79:E82 E71:E77 E100:E103 E92:E98 E121:E125 E113:E119">
    <cfRule type="expression" dxfId="304" priority="55">
      <formula>$F$11="no"</formula>
    </cfRule>
  </conditionalFormatting>
  <conditionalFormatting sqref="F43:F48 F58:F61 B154:H161 F50:F56 F212:F216 F218:F223 F79:F82 F71:F77 F100:F103 F92:F98 F121:F125 F113:F119">
    <cfRule type="expression" dxfId="303" priority="54">
      <formula>$F$13="no"</formula>
    </cfRule>
  </conditionalFormatting>
  <conditionalFormatting sqref="G43:G48 G58:G61 G50:G56 G212:G216 G218:G223 B180:H182 B164:H169 C172:H174 C185:H185 B188:H190 G79:G82 G71:G77 G100:G103 G92:G98 G121:G125 G113:G119 B184:H184 B183:G183 C176:H177 C175:G175 B192:H194 B191:G191">
    <cfRule type="expression" dxfId="302" priority="53">
      <formula>$F$15="no"</formula>
    </cfRule>
  </conditionalFormatting>
  <conditionalFormatting sqref="H43:H48 H58:H61 H50:H56 B195:H198 H215:H216 H218:H223 H79:H82 H71:H77 H100:H103 H92:H98 H121:H125 H113:H119">
    <cfRule type="expression" dxfId="301" priority="52">
      <formula>$F$20="no"</formula>
    </cfRule>
  </conditionalFormatting>
  <conditionalFormatting sqref="E211">
    <cfRule type="expression" dxfId="300" priority="51">
      <formula>$F$11="no"</formula>
    </cfRule>
  </conditionalFormatting>
  <conditionalFormatting sqref="F211">
    <cfRule type="expression" dxfId="299" priority="50">
      <formula>$F$13="no"</formula>
    </cfRule>
  </conditionalFormatting>
  <conditionalFormatting sqref="G211">
    <cfRule type="expression" dxfId="298" priority="49">
      <formula>$F$15="no"</formula>
    </cfRule>
  </conditionalFormatting>
  <conditionalFormatting sqref="H211:H214">
    <cfRule type="expression" dxfId="297" priority="48">
      <formula>$F$20="no"</formula>
    </cfRule>
  </conditionalFormatting>
  <conditionalFormatting sqref="C171:H171">
    <cfRule type="expression" dxfId="296" priority="46">
      <formula>$F$15="no"</formula>
    </cfRule>
  </conditionalFormatting>
  <conditionalFormatting sqref="C163:H163">
    <cfRule type="expression" dxfId="295" priority="44">
      <formula>$F$15="no"</formula>
    </cfRule>
  </conditionalFormatting>
  <conditionalFormatting sqref="B163">
    <cfRule type="expression" dxfId="294" priority="43">
      <formula>$F$15="no"</formula>
    </cfRule>
  </conditionalFormatting>
  <conditionalFormatting sqref="C179:H179">
    <cfRule type="expression" dxfId="293" priority="41">
      <formula>$F$15="no"</formula>
    </cfRule>
  </conditionalFormatting>
  <conditionalFormatting sqref="C187:H187">
    <cfRule type="expression" dxfId="292" priority="39">
      <formula>$F$15="no"</formula>
    </cfRule>
  </conditionalFormatting>
  <conditionalFormatting sqref="B178:B179">
    <cfRule type="expression" dxfId="291" priority="38">
      <formula>$F$15="no"</formula>
    </cfRule>
  </conditionalFormatting>
  <conditionalFormatting sqref="B172:B175">
    <cfRule type="expression" dxfId="290" priority="37">
      <formula>$F$15="no"</formula>
    </cfRule>
  </conditionalFormatting>
  <conditionalFormatting sqref="B187">
    <cfRule type="expression" dxfId="289" priority="35">
      <formula>$F$15="no"</formula>
    </cfRule>
  </conditionalFormatting>
  <conditionalFormatting sqref="B171">
    <cfRule type="expression" dxfId="288" priority="34">
      <formula>$F$15="no"</formula>
    </cfRule>
  </conditionalFormatting>
  <conditionalFormatting sqref="E64:E69">
    <cfRule type="expression" dxfId="287" priority="21">
      <formula>$F$11="no"</formula>
    </cfRule>
  </conditionalFormatting>
  <conditionalFormatting sqref="F64:F69">
    <cfRule type="expression" dxfId="286" priority="20">
      <formula>$F$13="no"</formula>
    </cfRule>
  </conditionalFormatting>
  <conditionalFormatting sqref="G64:G69">
    <cfRule type="expression" dxfId="285" priority="19">
      <formula>$F$15="no"</formula>
    </cfRule>
  </conditionalFormatting>
  <conditionalFormatting sqref="H64:H69">
    <cfRule type="expression" dxfId="284" priority="18">
      <formula>$F$20="no"</formula>
    </cfRule>
  </conditionalFormatting>
  <conditionalFormatting sqref="E85:E90">
    <cfRule type="expression" dxfId="283" priority="17">
      <formula>$F$11="no"</formula>
    </cfRule>
  </conditionalFormatting>
  <conditionalFormatting sqref="F85:F90">
    <cfRule type="expression" dxfId="282" priority="16">
      <formula>$F$13="no"</formula>
    </cfRule>
  </conditionalFormatting>
  <conditionalFormatting sqref="G85:G90">
    <cfRule type="expression" dxfId="281" priority="15">
      <formula>$F$15="no"</formula>
    </cfRule>
  </conditionalFormatting>
  <conditionalFormatting sqref="H85:H90">
    <cfRule type="expression" dxfId="280" priority="14">
      <formula>$F$20="no"</formula>
    </cfRule>
  </conditionalFormatting>
  <conditionalFormatting sqref="E106:E111">
    <cfRule type="expression" dxfId="279" priority="13">
      <formula>$F$11="no"</formula>
    </cfRule>
  </conditionalFormatting>
  <conditionalFormatting sqref="F106:F111">
    <cfRule type="expression" dxfId="278" priority="12">
      <formula>$F$13="no"</formula>
    </cfRule>
  </conditionalFormatting>
  <conditionalFormatting sqref="G106:G111">
    <cfRule type="expression" dxfId="277" priority="11">
      <formula>$F$15="no"</formula>
    </cfRule>
  </conditionalFormatting>
  <conditionalFormatting sqref="H106:H111">
    <cfRule type="expression" dxfId="276" priority="10">
      <formula>$F$20="no"</formula>
    </cfRule>
  </conditionalFormatting>
  <conditionalFormatting sqref="A104">
    <cfRule type="expression" dxfId="275" priority="9">
      <formula>$F$20="no"</formula>
    </cfRule>
  </conditionalFormatting>
  <conditionalFormatting sqref="A83">
    <cfRule type="expression" dxfId="274" priority="8">
      <formula>$F$20="no"</formula>
    </cfRule>
  </conditionalFormatting>
  <conditionalFormatting sqref="A62">
    <cfRule type="expression" dxfId="273" priority="7">
      <formula>$F$20="no"</formula>
    </cfRule>
  </conditionalFormatting>
  <conditionalFormatting sqref="A41">
    <cfRule type="expression" dxfId="272" priority="4">
      <formula>$F$17="no"</formula>
    </cfRule>
    <cfRule type="expression" dxfId="271" priority="6">
      <formula>$F$20="no"</formula>
    </cfRule>
  </conditionalFormatting>
  <conditionalFormatting sqref="A62:H64 A171:H174 A69:H71 A65:B68 D65:H68 A76:H85 A72:B75 D72:H75 A90:H92 A86:B89 D86:H89 A97:H106 A93:B96 D93:H96 A111:H113 A107:B110 D107:H110 A118:H124 A114:B117 D114:H117 A184:H190 A183:G183 A176:H182 A175:G175 A192:H193 A191:G191">
    <cfRule type="expression" dxfId="270" priority="5">
      <formula>$F$17="no"</formula>
    </cfRule>
  </conditionalFormatting>
  <conditionalFormatting sqref="C163">
    <cfRule type="expression" dxfId="269" priority="3">
      <formula>$F$17="no"</formula>
    </cfRule>
  </conditionalFormatting>
  <conditionalFormatting sqref="C195">
    <cfRule type="expression" dxfId="268" priority="2">
      <formula>$F$17="no"</formula>
    </cfRule>
  </conditionalFormatting>
  <conditionalFormatting sqref="A28:H174 A184:H190 A183:G183 A176:H182 A175:G175 A192:H228 A191:G191">
    <cfRule type="expression" dxfId="267" priority="1">
      <formula>AND($F$11="no",$F$13="no",$F$15="no",$F$20="no")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321"/>
  <sheetViews>
    <sheetView showGridLines="0" topLeftCell="B1" zoomScaleNormal="100" workbookViewId="0">
      <selection activeCell="B308" sqref="B308:D308"/>
    </sheetView>
  </sheetViews>
  <sheetFormatPr defaultColWidth="9.26953125" defaultRowHeight="14.5" x14ac:dyDescent="0.35"/>
  <cols>
    <col min="1" max="1" width="3" style="64" customWidth="1"/>
    <col min="2" max="2" width="13.7265625" style="64" customWidth="1"/>
    <col min="3" max="3" width="45.26953125" style="64" customWidth="1"/>
    <col min="4" max="4" width="18.26953125" style="64" customWidth="1"/>
    <col min="5" max="8" width="17.26953125" style="64" customWidth="1"/>
    <col min="9" max="9" width="2.7265625" style="64" customWidth="1"/>
    <col min="10" max="16384" width="9.26953125" style="64"/>
  </cols>
  <sheetData>
    <row r="1" spans="1:8" ht="18.75" customHeight="1" x14ac:dyDescent="0.45">
      <c r="A1" s="63" t="str">
        <f>'Cover and Instructions'!A1</f>
        <v>Georgia Families MHPAEA Parity</v>
      </c>
      <c r="H1" s="65" t="s">
        <v>571</v>
      </c>
    </row>
    <row r="2" spans="1:8" ht="26" x14ac:dyDescent="0.6">
      <c r="A2" s="66" t="s">
        <v>16</v>
      </c>
    </row>
    <row r="3" spans="1:8" ht="21" x14ac:dyDescent="0.5">
      <c r="A3" s="68" t="s">
        <v>427</v>
      </c>
    </row>
    <row r="5" spans="1:8" x14ac:dyDescent="0.35">
      <c r="A5" s="70" t="s">
        <v>0</v>
      </c>
      <c r="C5" s="71" t="str">
        <f>'Cover and Instructions'!$D$4</f>
        <v>Amerigroup Community Care</v>
      </c>
      <c r="D5" s="71"/>
      <c r="E5" s="71"/>
      <c r="F5" s="71"/>
      <c r="G5" s="71"/>
    </row>
    <row r="6" spans="1:8" x14ac:dyDescent="0.35">
      <c r="A6" s="70" t="s">
        <v>514</v>
      </c>
      <c r="C6" s="71" t="str">
        <f>'Cover and Instructions'!D5</f>
        <v>Title XIX Foster Care and Adoption Assistance</v>
      </c>
      <c r="D6" s="71"/>
      <c r="E6" s="71"/>
      <c r="F6" s="71"/>
      <c r="G6" s="71"/>
    </row>
    <row r="7" spans="1:8" ht="15" thickBot="1" x14ac:dyDescent="0.4"/>
    <row r="8" spans="1:8" x14ac:dyDescent="0.35">
      <c r="A8" s="230" t="s">
        <v>375</v>
      </c>
      <c r="B8" s="231"/>
      <c r="C8" s="231"/>
      <c r="D8" s="231"/>
      <c r="E8" s="231"/>
      <c r="F8" s="231"/>
      <c r="G8" s="231"/>
      <c r="H8" s="232"/>
    </row>
    <row r="9" spans="1:8" ht="15" customHeight="1" x14ac:dyDescent="0.35">
      <c r="A9" s="233" t="s">
        <v>374</v>
      </c>
      <c r="B9" s="234"/>
      <c r="C9" s="234"/>
      <c r="D9" s="234"/>
      <c r="E9" s="234"/>
      <c r="F9" s="234"/>
      <c r="G9" s="234"/>
      <c r="H9" s="235"/>
    </row>
    <row r="10" spans="1:8" x14ac:dyDescent="0.35">
      <c r="A10" s="236"/>
      <c r="B10" s="237"/>
      <c r="C10" s="237"/>
      <c r="D10" s="237"/>
      <c r="E10" s="237"/>
      <c r="F10" s="237"/>
      <c r="G10" s="237"/>
      <c r="H10" s="164"/>
    </row>
    <row r="11" spans="1:8" x14ac:dyDescent="0.35">
      <c r="A11" s="238" t="s">
        <v>370</v>
      </c>
      <c r="B11" s="239" t="s">
        <v>428</v>
      </c>
      <c r="C11" s="237"/>
      <c r="D11" s="237"/>
      <c r="E11" s="237"/>
      <c r="F11" s="163" t="s">
        <v>372</v>
      </c>
      <c r="G11" s="86" t="str">
        <f>IF(F11="yes","  Complete Section 1 and Section 2","")</f>
        <v/>
      </c>
      <c r="H11" s="164"/>
    </row>
    <row r="12" spans="1:8" ht="6" customHeight="1" x14ac:dyDescent="0.35">
      <c r="A12" s="238"/>
      <c r="B12" s="239"/>
      <c r="C12" s="237"/>
      <c r="D12" s="237"/>
      <c r="E12" s="237"/>
      <c r="F12" s="80"/>
      <c r="G12" s="86"/>
      <c r="H12" s="164"/>
    </row>
    <row r="13" spans="1:8" x14ac:dyDescent="0.35">
      <c r="A13" s="238" t="s">
        <v>373</v>
      </c>
      <c r="B13" s="239" t="s">
        <v>429</v>
      </c>
      <c r="C13" s="237"/>
      <c r="D13" s="237"/>
      <c r="E13" s="237"/>
      <c r="F13" s="163" t="s">
        <v>372</v>
      </c>
      <c r="G13" s="86" t="str">
        <f>IF(F13="yes","  Complete Section 1 and Section 2","")</f>
        <v/>
      </c>
      <c r="H13" s="164"/>
    </row>
    <row r="14" spans="1:8" ht="6" customHeight="1" x14ac:dyDescent="0.35">
      <c r="A14" s="238"/>
      <c r="B14" s="239"/>
      <c r="C14" s="237"/>
      <c r="D14" s="237"/>
      <c r="E14" s="237"/>
      <c r="F14" s="80"/>
      <c r="G14" s="86"/>
      <c r="H14" s="164"/>
    </row>
    <row r="15" spans="1:8" x14ac:dyDescent="0.35">
      <c r="A15" s="238" t="s">
        <v>378</v>
      </c>
      <c r="B15" s="239" t="s">
        <v>430</v>
      </c>
      <c r="C15" s="237"/>
      <c r="D15" s="237"/>
      <c r="E15" s="237"/>
      <c r="F15" s="85" t="s">
        <v>371</v>
      </c>
      <c r="G15" s="86" t="str">
        <f>IF(F15="yes","  Complete Section 1 and Section 2","")</f>
        <v xml:space="preserve">  Complete Section 1 and Section 2</v>
      </c>
      <c r="H15" s="164"/>
    </row>
    <row r="16" spans="1:8" ht="6" customHeight="1" x14ac:dyDescent="0.35">
      <c r="A16" s="238"/>
      <c r="B16" s="239"/>
      <c r="C16" s="237"/>
      <c r="D16" s="237"/>
      <c r="E16" s="237"/>
      <c r="F16" s="80"/>
      <c r="G16" s="86"/>
      <c r="H16" s="164"/>
    </row>
    <row r="17" spans="1:10" x14ac:dyDescent="0.35">
      <c r="A17" s="238" t="s">
        <v>379</v>
      </c>
      <c r="B17" s="492" t="s">
        <v>502</v>
      </c>
      <c r="C17" s="492"/>
      <c r="D17" s="492"/>
      <c r="E17" s="492"/>
      <c r="F17" s="163" t="s">
        <v>372</v>
      </c>
      <c r="G17" s="86" t="str">
        <f>IF(F17="yes","  Report each income level in separate tiers in Section 1 and Section 2","")</f>
        <v/>
      </c>
      <c r="H17" s="164"/>
    </row>
    <row r="18" spans="1:10" x14ac:dyDescent="0.35">
      <c r="A18" s="238"/>
      <c r="B18" s="492"/>
      <c r="C18" s="492"/>
      <c r="D18" s="492"/>
      <c r="E18" s="492"/>
      <c r="F18" s="80"/>
      <c r="G18" s="86"/>
      <c r="H18" s="164"/>
    </row>
    <row r="19" spans="1:10" ht="6" customHeight="1" x14ac:dyDescent="0.35">
      <c r="A19" s="238"/>
      <c r="B19" s="239"/>
      <c r="C19" s="237"/>
      <c r="D19" s="237"/>
      <c r="E19" s="237"/>
      <c r="F19" s="80"/>
      <c r="G19" s="86"/>
      <c r="H19" s="164"/>
    </row>
    <row r="20" spans="1:10" x14ac:dyDescent="0.35">
      <c r="A20" s="238" t="s">
        <v>492</v>
      </c>
      <c r="B20" s="239" t="s">
        <v>431</v>
      </c>
      <c r="C20" s="237"/>
      <c r="D20" s="237"/>
      <c r="E20" s="237"/>
      <c r="F20" s="163" t="s">
        <v>372</v>
      </c>
      <c r="G20" s="86" t="str">
        <f>IF(F20="yes","  Complete Section 1 and Section 2","")</f>
        <v/>
      </c>
      <c r="H20" s="164"/>
    </row>
    <row r="21" spans="1:10" ht="6" customHeight="1" x14ac:dyDescent="0.35">
      <c r="A21" s="82"/>
      <c r="B21" s="83"/>
      <c r="C21" s="80"/>
      <c r="D21" s="80"/>
      <c r="E21" s="80"/>
      <c r="F21" s="80"/>
      <c r="G21" s="86"/>
      <c r="H21" s="164"/>
    </row>
    <row r="22" spans="1:10" x14ac:dyDescent="0.35">
      <c r="A22" s="82" t="s">
        <v>466</v>
      </c>
      <c r="B22" s="83"/>
      <c r="C22" s="80"/>
      <c r="D22" s="80"/>
      <c r="E22" s="80"/>
      <c r="F22" s="88"/>
      <c r="G22" s="86"/>
      <c r="H22" s="164"/>
    </row>
    <row r="23" spans="1:10" x14ac:dyDescent="0.35">
      <c r="A23" s="82"/>
      <c r="B23" s="83" t="s">
        <v>467</v>
      </c>
      <c r="C23" s="80"/>
      <c r="D23" s="80"/>
      <c r="E23" s="80"/>
      <c r="F23" s="88"/>
      <c r="G23" s="86"/>
      <c r="H23" s="164"/>
    </row>
    <row r="24" spans="1:10" x14ac:dyDescent="0.35">
      <c r="A24" s="82"/>
      <c r="B24" s="470"/>
      <c r="C24" s="470"/>
      <c r="D24" s="470"/>
      <c r="E24" s="470"/>
      <c r="F24" s="470"/>
      <c r="G24" s="470"/>
      <c r="H24" s="164"/>
      <c r="J24" s="166"/>
    </row>
    <row r="25" spans="1:10" x14ac:dyDescent="0.35">
      <c r="A25" s="82"/>
      <c r="B25" s="471"/>
      <c r="C25" s="471"/>
      <c r="D25" s="471"/>
      <c r="E25" s="471"/>
      <c r="F25" s="471"/>
      <c r="G25" s="471"/>
      <c r="H25" s="164"/>
      <c r="J25" s="167"/>
    </row>
    <row r="26" spans="1:10" ht="15" thickBot="1" x14ac:dyDescent="0.4">
      <c r="A26" s="89"/>
      <c r="B26" s="90"/>
      <c r="C26" s="91"/>
      <c r="D26" s="91"/>
      <c r="E26" s="91"/>
      <c r="F26" s="91"/>
      <c r="G26" s="91"/>
      <c r="H26" s="168"/>
    </row>
    <row r="27" spans="1:10" s="137" customFormat="1" ht="15" thickBot="1" x14ac:dyDescent="0.4">
      <c r="A27" s="224"/>
      <c r="B27" s="224"/>
      <c r="C27" s="224"/>
      <c r="D27" s="224"/>
      <c r="E27" s="224"/>
      <c r="F27" s="224"/>
      <c r="G27" s="224"/>
      <c r="H27" s="225"/>
    </row>
    <row r="28" spans="1:10" ht="16" thickBot="1" x14ac:dyDescent="0.4">
      <c r="A28" s="436" t="s">
        <v>433</v>
      </c>
      <c r="B28" s="437"/>
      <c r="C28" s="437"/>
      <c r="D28" s="437"/>
      <c r="E28" s="437"/>
      <c r="F28" s="437"/>
      <c r="G28" s="437"/>
      <c r="H28" s="438"/>
    </row>
    <row r="29" spans="1:10" x14ac:dyDescent="0.35">
      <c r="A29" s="95" t="s">
        <v>130</v>
      </c>
      <c r="B29" s="462" t="s">
        <v>368</v>
      </c>
      <c r="C29" s="462"/>
      <c r="D29" s="462"/>
      <c r="E29" s="462"/>
      <c r="F29" s="462"/>
      <c r="G29" s="462"/>
      <c r="H29" s="463"/>
    </row>
    <row r="30" spans="1:10" x14ac:dyDescent="0.35">
      <c r="A30" s="95"/>
      <c r="B30" s="464"/>
      <c r="C30" s="464"/>
      <c r="D30" s="464"/>
      <c r="E30" s="464"/>
      <c r="F30" s="464"/>
      <c r="G30" s="464"/>
      <c r="H30" s="465"/>
    </row>
    <row r="31" spans="1:10" x14ac:dyDescent="0.35">
      <c r="A31" s="95"/>
      <c r="B31" s="99" t="s">
        <v>309</v>
      </c>
      <c r="C31" s="169"/>
      <c r="D31" s="169"/>
      <c r="E31" s="169"/>
      <c r="F31" s="169"/>
      <c r="G31" s="169"/>
      <c r="H31" s="170"/>
    </row>
    <row r="32" spans="1:10" x14ac:dyDescent="0.35">
      <c r="A32" s="95"/>
      <c r="B32" s="97"/>
      <c r="C32" s="169"/>
      <c r="D32" s="169"/>
      <c r="E32" s="169"/>
      <c r="F32" s="169"/>
      <c r="G32" s="169"/>
      <c r="H32" s="170"/>
    </row>
    <row r="33" spans="1:10" x14ac:dyDescent="0.35">
      <c r="A33" s="95"/>
      <c r="B33" s="100" t="s">
        <v>413</v>
      </c>
      <c r="C33" s="97"/>
      <c r="D33" s="450"/>
      <c r="E33" s="450"/>
      <c r="F33" s="450"/>
      <c r="G33" s="450"/>
      <c r="H33" s="451"/>
    </row>
    <row r="34" spans="1:10" x14ac:dyDescent="0.35">
      <c r="A34" s="95"/>
      <c r="B34" s="100"/>
      <c r="C34" s="97"/>
      <c r="D34" s="468" t="s">
        <v>490</v>
      </c>
      <c r="E34" s="468"/>
      <c r="F34" s="468"/>
      <c r="G34" s="468"/>
      <c r="H34" s="469"/>
    </row>
    <row r="35" spans="1:10" x14ac:dyDescent="0.35">
      <c r="A35" s="95"/>
      <c r="B35" s="100"/>
      <c r="C35" s="97"/>
      <c r="D35" s="468"/>
      <c r="E35" s="468"/>
      <c r="F35" s="468"/>
      <c r="G35" s="468"/>
      <c r="H35" s="469"/>
    </row>
    <row r="36" spans="1:10" x14ac:dyDescent="0.35">
      <c r="A36" s="95"/>
      <c r="B36" s="97"/>
      <c r="C36" s="169"/>
      <c r="D36" s="169"/>
      <c r="E36" s="169"/>
      <c r="F36" s="169"/>
      <c r="G36" s="169"/>
      <c r="H36" s="170"/>
    </row>
    <row r="37" spans="1:10" ht="15" customHeight="1" x14ac:dyDescent="0.35">
      <c r="A37" s="138"/>
      <c r="B37" s="169"/>
      <c r="C37" s="169"/>
      <c r="D37" s="169"/>
      <c r="E37" s="466" t="s">
        <v>290</v>
      </c>
      <c r="F37" s="466"/>
      <c r="G37" s="466"/>
      <c r="H37" s="467"/>
    </row>
    <row r="38" spans="1:10" x14ac:dyDescent="0.35">
      <c r="A38" s="138"/>
      <c r="B38" s="97"/>
      <c r="C38" s="97"/>
      <c r="D38" s="97"/>
      <c r="E38" s="103" t="s">
        <v>158</v>
      </c>
      <c r="F38" s="103" t="s">
        <v>158</v>
      </c>
      <c r="G38" s="103" t="s">
        <v>158</v>
      </c>
      <c r="H38" s="171" t="s">
        <v>158</v>
      </c>
    </row>
    <row r="39" spans="1:10" x14ac:dyDescent="0.35">
      <c r="A39" s="138"/>
      <c r="B39" s="103"/>
      <c r="C39" s="103"/>
      <c r="D39" s="103" t="s">
        <v>180</v>
      </c>
      <c r="E39" s="103" t="s">
        <v>161</v>
      </c>
      <c r="F39" s="103" t="s">
        <v>161</v>
      </c>
      <c r="G39" s="103" t="s">
        <v>161</v>
      </c>
      <c r="H39" s="171" t="s">
        <v>161</v>
      </c>
    </row>
    <row r="40" spans="1:10" x14ac:dyDescent="0.35">
      <c r="A40" s="138"/>
      <c r="B40" s="106" t="s">
        <v>193</v>
      </c>
      <c r="C40" s="107"/>
      <c r="D40" s="107" t="s">
        <v>158</v>
      </c>
      <c r="E40" s="107" t="s">
        <v>350</v>
      </c>
      <c r="F40" s="107" t="s">
        <v>148</v>
      </c>
      <c r="G40" s="107" t="s">
        <v>285</v>
      </c>
      <c r="H40" s="172" t="s">
        <v>286</v>
      </c>
    </row>
    <row r="41" spans="1:10" x14ac:dyDescent="0.35">
      <c r="A41" s="174" t="s">
        <v>462</v>
      </c>
      <c r="B41" s="175"/>
      <c r="C41" s="103"/>
      <c r="D41" s="103"/>
      <c r="E41" s="103"/>
      <c r="F41" s="103"/>
      <c r="G41" s="103"/>
      <c r="H41" s="171"/>
      <c r="J41" s="173"/>
    </row>
    <row r="42" spans="1:10" ht="22.15" customHeight="1" x14ac:dyDescent="0.35">
      <c r="A42" s="138"/>
      <c r="B42" s="113" t="s">
        <v>287</v>
      </c>
      <c r="C42" s="103"/>
      <c r="D42" s="103"/>
      <c r="E42" s="103"/>
      <c r="F42" s="103"/>
      <c r="G42" s="103"/>
      <c r="H42" s="171"/>
      <c r="J42" s="176"/>
    </row>
    <row r="43" spans="1:10" ht="15" customHeight="1" x14ac:dyDescent="0.35">
      <c r="A43" s="138"/>
      <c r="B43" s="491" t="s">
        <v>576</v>
      </c>
      <c r="C43" s="491"/>
      <c r="D43" s="317">
        <v>2378.1999999999998</v>
      </c>
      <c r="E43" s="343"/>
      <c r="F43" s="343"/>
      <c r="G43" s="317">
        <v>0</v>
      </c>
      <c r="H43" s="344"/>
      <c r="J43" s="176"/>
    </row>
    <row r="44" spans="1:10" ht="15" customHeight="1" x14ac:dyDescent="0.35">
      <c r="A44" s="138"/>
      <c r="B44" s="491" t="s">
        <v>612</v>
      </c>
      <c r="C44" s="491"/>
      <c r="D44" s="317">
        <v>110.43</v>
      </c>
      <c r="E44" s="343"/>
      <c r="F44" s="343"/>
      <c r="G44" s="317">
        <v>0</v>
      </c>
      <c r="H44" s="344"/>
      <c r="J44" s="176"/>
    </row>
    <row r="45" spans="1:10" ht="15" customHeight="1" x14ac:dyDescent="0.35">
      <c r="A45" s="138"/>
      <c r="B45" s="491" t="s">
        <v>631</v>
      </c>
      <c r="C45" s="491"/>
      <c r="D45" s="317">
        <v>262.83</v>
      </c>
      <c r="E45" s="343"/>
      <c r="F45" s="343"/>
      <c r="G45" s="317">
        <v>0</v>
      </c>
      <c r="H45" s="344"/>
      <c r="J45" s="176"/>
    </row>
    <row r="46" spans="1:10" ht="15" customHeight="1" x14ac:dyDescent="0.35">
      <c r="A46" s="138"/>
      <c r="B46" s="491" t="s">
        <v>632</v>
      </c>
      <c r="C46" s="491"/>
      <c r="D46" s="317">
        <v>21012.42</v>
      </c>
      <c r="E46" s="343"/>
      <c r="F46" s="343"/>
      <c r="G46" s="317">
        <v>0</v>
      </c>
      <c r="H46" s="344"/>
      <c r="J46" s="176"/>
    </row>
    <row r="47" spans="1:10" ht="15" customHeight="1" x14ac:dyDescent="0.35">
      <c r="A47" s="138"/>
      <c r="B47" s="491" t="s">
        <v>596</v>
      </c>
      <c r="C47" s="491"/>
      <c r="D47" s="317">
        <v>476329.06</v>
      </c>
      <c r="E47" s="343"/>
      <c r="F47" s="343"/>
      <c r="G47" s="317">
        <v>0</v>
      </c>
      <c r="H47" s="344"/>
      <c r="J47" s="176"/>
    </row>
    <row r="48" spans="1:10" ht="15" customHeight="1" x14ac:dyDescent="0.35">
      <c r="A48" s="138"/>
      <c r="B48" s="491" t="s">
        <v>613</v>
      </c>
      <c r="C48" s="491"/>
      <c r="D48" s="317">
        <v>1909.43</v>
      </c>
      <c r="E48" s="343"/>
      <c r="F48" s="343"/>
      <c r="G48" s="317">
        <v>0</v>
      </c>
      <c r="H48" s="344"/>
      <c r="J48" s="176"/>
    </row>
    <row r="49" spans="1:10" ht="15" customHeight="1" x14ac:dyDescent="0.35">
      <c r="A49" s="138"/>
      <c r="B49" s="491" t="s">
        <v>597</v>
      </c>
      <c r="C49" s="491"/>
      <c r="D49" s="317">
        <v>4898.01</v>
      </c>
      <c r="E49" s="343"/>
      <c r="F49" s="343"/>
      <c r="G49" s="317">
        <v>0</v>
      </c>
      <c r="H49" s="344"/>
      <c r="J49" s="176"/>
    </row>
    <row r="50" spans="1:10" ht="15" customHeight="1" x14ac:dyDescent="0.35">
      <c r="A50" s="138"/>
      <c r="B50" s="491" t="s">
        <v>614</v>
      </c>
      <c r="C50" s="491"/>
      <c r="D50" s="317">
        <v>111.05</v>
      </c>
      <c r="E50" s="343"/>
      <c r="F50" s="343"/>
      <c r="G50" s="317">
        <v>0</v>
      </c>
      <c r="H50" s="344"/>
      <c r="J50" s="176"/>
    </row>
    <row r="51" spans="1:10" ht="15" customHeight="1" x14ac:dyDescent="0.35">
      <c r="A51" s="138"/>
      <c r="B51" s="491" t="s">
        <v>615</v>
      </c>
      <c r="C51" s="491"/>
      <c r="D51" s="317">
        <v>1912.27</v>
      </c>
      <c r="E51" s="343"/>
      <c r="F51" s="343"/>
      <c r="G51" s="317">
        <v>0</v>
      </c>
      <c r="H51" s="344"/>
      <c r="J51" s="176"/>
    </row>
    <row r="52" spans="1:10" ht="15" customHeight="1" x14ac:dyDescent="0.35">
      <c r="A52" s="138"/>
      <c r="B52" s="491" t="s">
        <v>616</v>
      </c>
      <c r="C52" s="491"/>
      <c r="D52" s="317">
        <v>56.31</v>
      </c>
      <c r="E52" s="343"/>
      <c r="F52" s="343"/>
      <c r="G52" s="317">
        <v>0</v>
      </c>
      <c r="H52" s="344"/>
      <c r="J52" s="176"/>
    </row>
    <row r="53" spans="1:10" ht="15" customHeight="1" x14ac:dyDescent="0.35">
      <c r="A53" s="138"/>
      <c r="B53" s="491" t="s">
        <v>617</v>
      </c>
      <c r="C53" s="491"/>
      <c r="D53" s="317">
        <v>6691.6</v>
      </c>
      <c r="E53" s="343"/>
      <c r="F53" s="343"/>
      <c r="G53" s="317">
        <v>0</v>
      </c>
      <c r="H53" s="344"/>
      <c r="J53" s="176"/>
    </row>
    <row r="54" spans="1:10" ht="15" customHeight="1" x14ac:dyDescent="0.35">
      <c r="A54" s="138"/>
      <c r="B54" s="491" t="s">
        <v>598</v>
      </c>
      <c r="C54" s="491"/>
      <c r="D54" s="317">
        <v>50579.31</v>
      </c>
      <c r="E54" s="343"/>
      <c r="F54" s="343"/>
      <c r="G54" s="317">
        <v>0</v>
      </c>
      <c r="H54" s="344"/>
      <c r="J54" s="176"/>
    </row>
    <row r="55" spans="1:10" ht="15" customHeight="1" x14ac:dyDescent="0.35">
      <c r="A55" s="138"/>
      <c r="B55" s="491" t="s">
        <v>577</v>
      </c>
      <c r="C55" s="491"/>
      <c r="D55" s="317">
        <v>540.57000000000005</v>
      </c>
      <c r="E55" s="343"/>
      <c r="F55" s="343"/>
      <c r="G55" s="317">
        <v>0</v>
      </c>
      <c r="H55" s="344"/>
      <c r="J55" s="176"/>
    </row>
    <row r="56" spans="1:10" ht="15" customHeight="1" x14ac:dyDescent="0.35">
      <c r="A56" s="138"/>
      <c r="B56" s="491" t="s">
        <v>599</v>
      </c>
      <c r="C56" s="491"/>
      <c r="D56" s="317">
        <v>1626022.77</v>
      </c>
      <c r="E56" s="343"/>
      <c r="F56" s="343"/>
      <c r="G56" s="317">
        <v>0</v>
      </c>
      <c r="H56" s="344"/>
      <c r="J56" s="176"/>
    </row>
    <row r="57" spans="1:10" ht="15" customHeight="1" x14ac:dyDescent="0.35">
      <c r="A57" s="138"/>
      <c r="B57" s="491" t="s">
        <v>633</v>
      </c>
      <c r="C57" s="491"/>
      <c r="D57" s="317">
        <v>14845.34</v>
      </c>
      <c r="E57" s="343"/>
      <c r="F57" s="343"/>
      <c r="G57" s="317">
        <v>0</v>
      </c>
      <c r="H57" s="344"/>
      <c r="J57" s="176"/>
    </row>
    <row r="58" spans="1:10" ht="15" customHeight="1" x14ac:dyDescent="0.35">
      <c r="A58" s="138"/>
      <c r="B58" s="491" t="s">
        <v>618</v>
      </c>
      <c r="C58" s="491"/>
      <c r="D58" s="317">
        <v>704856.67</v>
      </c>
      <c r="E58" s="343"/>
      <c r="F58" s="343"/>
      <c r="G58" s="317">
        <v>0</v>
      </c>
      <c r="H58" s="344"/>
      <c r="J58" s="176"/>
    </row>
    <row r="59" spans="1:10" ht="15" customHeight="1" x14ac:dyDescent="0.35">
      <c r="A59" s="138"/>
      <c r="B59" s="491" t="s">
        <v>619</v>
      </c>
      <c r="C59" s="491"/>
      <c r="D59" s="317">
        <v>491250.19</v>
      </c>
      <c r="E59" s="343"/>
      <c r="F59" s="343"/>
      <c r="G59" s="317">
        <v>0</v>
      </c>
      <c r="H59" s="344"/>
      <c r="J59" s="176"/>
    </row>
    <row r="60" spans="1:10" ht="15" customHeight="1" x14ac:dyDescent="0.35">
      <c r="A60" s="138"/>
      <c r="B60" s="491" t="s">
        <v>620</v>
      </c>
      <c r="C60" s="491"/>
      <c r="D60" s="317">
        <v>634.89</v>
      </c>
      <c r="E60" s="343"/>
      <c r="F60" s="343"/>
      <c r="G60" s="317">
        <v>0</v>
      </c>
      <c r="H60" s="344"/>
      <c r="J60" s="176"/>
    </row>
    <row r="61" spans="1:10" ht="15" customHeight="1" x14ac:dyDescent="0.35">
      <c r="A61" s="138"/>
      <c r="B61" s="491" t="s">
        <v>621</v>
      </c>
      <c r="C61" s="491"/>
      <c r="D61" s="317">
        <v>144720.51</v>
      </c>
      <c r="E61" s="343"/>
      <c r="F61" s="343"/>
      <c r="G61" s="317">
        <v>0</v>
      </c>
      <c r="H61" s="344"/>
      <c r="J61" s="176"/>
    </row>
    <row r="62" spans="1:10" ht="15" customHeight="1" x14ac:dyDescent="0.35">
      <c r="A62" s="138"/>
      <c r="B62" s="491" t="s">
        <v>600</v>
      </c>
      <c r="C62" s="491"/>
      <c r="D62" s="317">
        <v>30516.94</v>
      </c>
      <c r="E62" s="343"/>
      <c r="F62" s="343"/>
      <c r="G62" s="317">
        <v>0</v>
      </c>
      <c r="H62" s="344"/>
      <c r="J62" s="176"/>
    </row>
    <row r="63" spans="1:10" ht="15" customHeight="1" x14ac:dyDescent="0.35">
      <c r="A63" s="138"/>
      <c r="B63" s="491" t="s">
        <v>578</v>
      </c>
      <c r="C63" s="491"/>
      <c r="D63" s="317">
        <v>34477.550000000003</v>
      </c>
      <c r="E63" s="343"/>
      <c r="F63" s="343"/>
      <c r="G63" s="317">
        <v>0</v>
      </c>
      <c r="H63" s="344"/>
      <c r="J63" s="176"/>
    </row>
    <row r="64" spans="1:10" ht="15" customHeight="1" x14ac:dyDescent="0.35">
      <c r="A64" s="138"/>
      <c r="B64" s="491" t="s">
        <v>634</v>
      </c>
      <c r="C64" s="491"/>
      <c r="D64" s="317">
        <v>133020.01</v>
      </c>
      <c r="E64" s="343"/>
      <c r="F64" s="343"/>
      <c r="G64" s="317">
        <v>0</v>
      </c>
      <c r="H64" s="344"/>
      <c r="J64" s="176"/>
    </row>
    <row r="65" spans="1:10" ht="15" customHeight="1" x14ac:dyDescent="0.35">
      <c r="A65" s="138"/>
      <c r="B65" s="491" t="s">
        <v>601</v>
      </c>
      <c r="C65" s="491"/>
      <c r="D65" s="317">
        <v>3580.9</v>
      </c>
      <c r="E65" s="343"/>
      <c r="F65" s="343"/>
      <c r="G65" s="317">
        <v>0</v>
      </c>
      <c r="H65" s="344"/>
      <c r="J65" s="176"/>
    </row>
    <row r="66" spans="1:10" ht="15" customHeight="1" x14ac:dyDescent="0.35">
      <c r="A66" s="138"/>
      <c r="B66" s="491" t="s">
        <v>635</v>
      </c>
      <c r="C66" s="491"/>
      <c r="D66" s="317">
        <v>296132.08</v>
      </c>
      <c r="E66" s="343"/>
      <c r="F66" s="343"/>
      <c r="G66" s="317">
        <v>0</v>
      </c>
      <c r="H66" s="344"/>
      <c r="J66" s="176"/>
    </row>
    <row r="67" spans="1:10" ht="15" customHeight="1" x14ac:dyDescent="0.35">
      <c r="A67" s="138"/>
      <c r="B67" s="491" t="s">
        <v>579</v>
      </c>
      <c r="C67" s="491"/>
      <c r="D67" s="317">
        <v>1203.1300000000001</v>
      </c>
      <c r="E67" s="343"/>
      <c r="F67" s="343"/>
      <c r="G67" s="317">
        <v>0</v>
      </c>
      <c r="H67" s="344"/>
      <c r="J67" s="176"/>
    </row>
    <row r="68" spans="1:10" ht="15" customHeight="1" x14ac:dyDescent="0.35">
      <c r="A68" s="138"/>
      <c r="B68" s="491" t="s">
        <v>636</v>
      </c>
      <c r="C68" s="491"/>
      <c r="D68" s="317">
        <v>4323.76</v>
      </c>
      <c r="E68" s="343"/>
      <c r="F68" s="343"/>
      <c r="G68" s="317">
        <v>0</v>
      </c>
      <c r="H68" s="344"/>
      <c r="J68" s="176"/>
    </row>
    <row r="69" spans="1:10" ht="15" customHeight="1" x14ac:dyDescent="0.35">
      <c r="A69" s="138"/>
      <c r="B69" s="491" t="s">
        <v>580</v>
      </c>
      <c r="C69" s="491"/>
      <c r="D69" s="317">
        <v>1249.96</v>
      </c>
      <c r="E69" s="343"/>
      <c r="F69" s="343"/>
      <c r="G69" s="317">
        <v>0</v>
      </c>
      <c r="H69" s="344"/>
      <c r="J69" s="176"/>
    </row>
    <row r="70" spans="1:10" ht="15" customHeight="1" x14ac:dyDescent="0.35">
      <c r="A70" s="138"/>
      <c r="B70" s="491" t="s">
        <v>581</v>
      </c>
      <c r="C70" s="491"/>
      <c r="D70" s="317">
        <v>154665.88</v>
      </c>
      <c r="E70" s="343"/>
      <c r="F70" s="343"/>
      <c r="G70" s="317">
        <v>0</v>
      </c>
      <c r="H70" s="344"/>
      <c r="J70" s="176"/>
    </row>
    <row r="71" spans="1:10" ht="15" customHeight="1" x14ac:dyDescent="0.35">
      <c r="A71" s="138"/>
      <c r="B71" s="491" t="s">
        <v>582</v>
      </c>
      <c r="C71" s="491"/>
      <c r="D71" s="317">
        <v>14561.64</v>
      </c>
      <c r="E71" s="343"/>
      <c r="F71" s="343"/>
      <c r="G71" s="317">
        <v>0</v>
      </c>
      <c r="H71" s="344"/>
      <c r="J71" s="176"/>
    </row>
    <row r="72" spans="1:10" ht="15" customHeight="1" x14ac:dyDescent="0.35">
      <c r="A72" s="138"/>
      <c r="B72" s="491" t="s">
        <v>637</v>
      </c>
      <c r="C72" s="491"/>
      <c r="D72" s="317">
        <v>7.29</v>
      </c>
      <c r="E72" s="343"/>
      <c r="F72" s="343"/>
      <c r="G72" s="317">
        <v>0</v>
      </c>
      <c r="H72" s="344"/>
      <c r="J72" s="176"/>
    </row>
    <row r="73" spans="1:10" ht="15" customHeight="1" x14ac:dyDescent="0.35">
      <c r="A73" s="138"/>
      <c r="B73" s="491" t="s">
        <v>638</v>
      </c>
      <c r="C73" s="491"/>
      <c r="D73" s="317">
        <v>1321450.3799999999</v>
      </c>
      <c r="E73" s="343"/>
      <c r="F73" s="343"/>
      <c r="G73" s="317">
        <v>0</v>
      </c>
      <c r="H73" s="344"/>
      <c r="J73" s="176"/>
    </row>
    <row r="74" spans="1:10" ht="15" customHeight="1" x14ac:dyDescent="0.35">
      <c r="A74" s="138"/>
      <c r="B74" s="491" t="s">
        <v>602</v>
      </c>
      <c r="C74" s="491"/>
      <c r="D74" s="317">
        <v>7276.77</v>
      </c>
      <c r="E74" s="343"/>
      <c r="F74" s="343"/>
      <c r="G74" s="317">
        <v>0</v>
      </c>
      <c r="H74" s="344"/>
      <c r="J74" s="176"/>
    </row>
    <row r="75" spans="1:10" ht="15" customHeight="1" x14ac:dyDescent="0.35">
      <c r="A75" s="138"/>
      <c r="B75" s="491" t="s">
        <v>639</v>
      </c>
      <c r="C75" s="491"/>
      <c r="D75" s="317">
        <v>6063.6</v>
      </c>
      <c r="E75" s="343"/>
      <c r="F75" s="343"/>
      <c r="G75" s="317">
        <v>0</v>
      </c>
      <c r="H75" s="344"/>
      <c r="J75" s="176"/>
    </row>
    <row r="76" spans="1:10" ht="15" customHeight="1" x14ac:dyDescent="0.35">
      <c r="A76" s="138"/>
      <c r="B76" s="491" t="s">
        <v>640</v>
      </c>
      <c r="C76" s="491"/>
      <c r="D76" s="317">
        <v>481.38</v>
      </c>
      <c r="E76" s="343"/>
      <c r="F76" s="343"/>
      <c r="G76" s="317">
        <v>0</v>
      </c>
      <c r="H76" s="344"/>
      <c r="J76" s="176"/>
    </row>
    <row r="77" spans="1:10" ht="15" customHeight="1" x14ac:dyDescent="0.35">
      <c r="A77" s="138"/>
      <c r="B77" s="491" t="s">
        <v>603</v>
      </c>
      <c r="C77" s="491"/>
      <c r="D77" s="317">
        <v>25995.7</v>
      </c>
      <c r="E77" s="343"/>
      <c r="F77" s="343"/>
      <c r="G77" s="317">
        <v>0</v>
      </c>
      <c r="H77" s="344"/>
      <c r="J77" s="176"/>
    </row>
    <row r="78" spans="1:10" ht="15" customHeight="1" x14ac:dyDescent="0.35">
      <c r="A78" s="138"/>
      <c r="B78" s="491" t="s">
        <v>583</v>
      </c>
      <c r="C78" s="491"/>
      <c r="D78" s="317">
        <v>62789.32</v>
      </c>
      <c r="E78" s="343"/>
      <c r="F78" s="343"/>
      <c r="G78" s="317">
        <v>0</v>
      </c>
      <c r="H78" s="344"/>
      <c r="J78" s="176"/>
    </row>
    <row r="79" spans="1:10" ht="15" customHeight="1" x14ac:dyDescent="0.35">
      <c r="A79" s="138"/>
      <c r="B79" s="491" t="s">
        <v>584</v>
      </c>
      <c r="C79" s="491"/>
      <c r="D79" s="317">
        <v>244.36</v>
      </c>
      <c r="E79" s="343"/>
      <c r="F79" s="343"/>
      <c r="G79" s="317">
        <v>0</v>
      </c>
      <c r="H79" s="344"/>
      <c r="J79" s="176"/>
    </row>
    <row r="80" spans="1:10" ht="15" customHeight="1" x14ac:dyDescent="0.35">
      <c r="A80" s="138"/>
      <c r="B80" s="491" t="s">
        <v>641</v>
      </c>
      <c r="C80" s="491"/>
      <c r="D80" s="317">
        <v>117043.48</v>
      </c>
      <c r="E80" s="343"/>
      <c r="F80" s="343"/>
      <c r="G80" s="317">
        <v>0</v>
      </c>
      <c r="H80" s="344"/>
      <c r="J80" s="176"/>
    </row>
    <row r="81" spans="1:10" ht="15" customHeight="1" x14ac:dyDescent="0.35">
      <c r="A81" s="138"/>
      <c r="B81" s="491" t="s">
        <v>642</v>
      </c>
      <c r="C81" s="491"/>
      <c r="D81" s="317">
        <v>59913.87</v>
      </c>
      <c r="E81" s="343"/>
      <c r="F81" s="343"/>
      <c r="G81" s="317">
        <v>0</v>
      </c>
      <c r="H81" s="344"/>
      <c r="J81" s="176"/>
    </row>
    <row r="82" spans="1:10" ht="15" customHeight="1" x14ac:dyDescent="0.35">
      <c r="A82" s="138"/>
      <c r="B82" s="491" t="s">
        <v>622</v>
      </c>
      <c r="C82" s="491"/>
      <c r="D82" s="317">
        <v>5829.18</v>
      </c>
      <c r="E82" s="343"/>
      <c r="F82" s="343"/>
      <c r="G82" s="317">
        <v>0</v>
      </c>
      <c r="H82" s="344"/>
      <c r="J82" s="176"/>
    </row>
    <row r="83" spans="1:10" ht="15" customHeight="1" x14ac:dyDescent="0.35">
      <c r="A83" s="138"/>
      <c r="B83" s="491" t="s">
        <v>623</v>
      </c>
      <c r="C83" s="491"/>
      <c r="D83" s="317">
        <v>358668.3</v>
      </c>
      <c r="E83" s="343"/>
      <c r="F83" s="343"/>
      <c r="G83" s="317">
        <v>0</v>
      </c>
      <c r="H83" s="344"/>
      <c r="J83" s="176"/>
    </row>
    <row r="84" spans="1:10" ht="15" customHeight="1" x14ac:dyDescent="0.35">
      <c r="A84" s="138"/>
      <c r="B84" s="491" t="s">
        <v>585</v>
      </c>
      <c r="C84" s="491"/>
      <c r="D84" s="317">
        <v>58463.82</v>
      </c>
      <c r="E84" s="343"/>
      <c r="F84" s="343"/>
      <c r="G84" s="317">
        <v>0</v>
      </c>
      <c r="H84" s="344"/>
      <c r="J84" s="176"/>
    </row>
    <row r="85" spans="1:10" ht="15" customHeight="1" x14ac:dyDescent="0.35">
      <c r="A85" s="138"/>
      <c r="B85" s="491" t="s">
        <v>586</v>
      </c>
      <c r="C85" s="491"/>
      <c r="D85" s="317">
        <v>2128.83</v>
      </c>
      <c r="E85" s="343"/>
      <c r="F85" s="343"/>
      <c r="G85" s="317">
        <v>0</v>
      </c>
      <c r="H85" s="344"/>
      <c r="J85" s="176"/>
    </row>
    <row r="86" spans="1:10" ht="15" customHeight="1" x14ac:dyDescent="0.35">
      <c r="A86" s="138"/>
      <c r="B86" s="491" t="s">
        <v>670</v>
      </c>
      <c r="C86" s="491"/>
      <c r="D86" s="317">
        <v>163025.69</v>
      </c>
      <c r="E86" s="343"/>
      <c r="F86" s="343"/>
      <c r="G86" s="317">
        <v>0</v>
      </c>
      <c r="H86" s="344"/>
      <c r="J86" s="176"/>
    </row>
    <row r="87" spans="1:10" ht="15" customHeight="1" x14ac:dyDescent="0.35">
      <c r="A87" s="138"/>
      <c r="B87" s="491" t="s">
        <v>587</v>
      </c>
      <c r="C87" s="491"/>
      <c r="D87" s="317">
        <v>5265.59</v>
      </c>
      <c r="E87" s="343"/>
      <c r="F87" s="343"/>
      <c r="G87" s="317">
        <v>0</v>
      </c>
      <c r="H87" s="344"/>
      <c r="J87" s="176"/>
    </row>
    <row r="88" spans="1:10" ht="15" customHeight="1" x14ac:dyDescent="0.35">
      <c r="A88" s="138"/>
      <c r="B88" s="491" t="s">
        <v>588</v>
      </c>
      <c r="C88" s="491"/>
      <c r="D88" s="317">
        <v>808011.24</v>
      </c>
      <c r="E88" s="343"/>
      <c r="F88" s="343"/>
      <c r="G88" s="317">
        <v>0</v>
      </c>
      <c r="H88" s="344"/>
      <c r="J88" s="176"/>
    </row>
    <row r="89" spans="1:10" ht="15" customHeight="1" x14ac:dyDescent="0.35">
      <c r="A89" s="138"/>
      <c r="B89" s="491" t="s">
        <v>643</v>
      </c>
      <c r="C89" s="491"/>
      <c r="D89" s="317">
        <v>768.66</v>
      </c>
      <c r="E89" s="343"/>
      <c r="F89" s="343"/>
      <c r="G89" s="317">
        <v>0</v>
      </c>
      <c r="H89" s="344"/>
      <c r="J89" s="176"/>
    </row>
    <row r="90" spans="1:10" ht="15" customHeight="1" x14ac:dyDescent="0.35">
      <c r="A90" s="138"/>
      <c r="B90" s="491" t="s">
        <v>644</v>
      </c>
      <c r="C90" s="491"/>
      <c r="D90" s="317">
        <v>1026</v>
      </c>
      <c r="E90" s="343"/>
      <c r="F90" s="343"/>
      <c r="G90" s="317">
        <v>0</v>
      </c>
      <c r="H90" s="344"/>
      <c r="J90" s="176"/>
    </row>
    <row r="91" spans="1:10" ht="15" customHeight="1" x14ac:dyDescent="0.35">
      <c r="A91" s="138"/>
      <c r="B91" s="491" t="s">
        <v>624</v>
      </c>
      <c r="C91" s="491"/>
      <c r="D91" s="317">
        <v>55475.57</v>
      </c>
      <c r="E91" s="343"/>
      <c r="F91" s="343"/>
      <c r="G91" s="317">
        <v>0</v>
      </c>
      <c r="H91" s="344"/>
      <c r="J91" s="176"/>
    </row>
    <row r="92" spans="1:10" ht="15" customHeight="1" x14ac:dyDescent="0.35">
      <c r="A92" s="138"/>
      <c r="B92" s="491" t="s">
        <v>589</v>
      </c>
      <c r="C92" s="491"/>
      <c r="D92" s="317">
        <v>602.41999999999996</v>
      </c>
      <c r="E92" s="343"/>
      <c r="F92" s="343"/>
      <c r="G92" s="317">
        <v>0</v>
      </c>
      <c r="H92" s="344"/>
      <c r="J92" s="176"/>
    </row>
    <row r="93" spans="1:10" ht="15" customHeight="1" x14ac:dyDescent="0.35">
      <c r="A93" s="138"/>
      <c r="B93" s="491" t="s">
        <v>625</v>
      </c>
      <c r="C93" s="491"/>
      <c r="D93" s="317">
        <v>87.97</v>
      </c>
      <c r="E93" s="343"/>
      <c r="F93" s="343"/>
      <c r="G93" s="317">
        <v>0</v>
      </c>
      <c r="H93" s="344"/>
      <c r="J93" s="176"/>
    </row>
    <row r="94" spans="1:10" ht="15" customHeight="1" x14ac:dyDescent="0.35">
      <c r="A94" s="138"/>
      <c r="B94" s="491" t="s">
        <v>590</v>
      </c>
      <c r="C94" s="491"/>
      <c r="D94" s="317">
        <v>70962.37</v>
      </c>
      <c r="E94" s="343"/>
      <c r="F94" s="343"/>
      <c r="G94" s="317">
        <v>0</v>
      </c>
      <c r="H94" s="344"/>
      <c r="J94" s="176"/>
    </row>
    <row r="95" spans="1:10" ht="15" customHeight="1" x14ac:dyDescent="0.35">
      <c r="A95" s="138"/>
      <c r="B95" s="491" t="s">
        <v>591</v>
      </c>
      <c r="C95" s="491"/>
      <c r="D95" s="317">
        <v>7970.17</v>
      </c>
      <c r="E95" s="343"/>
      <c r="F95" s="343"/>
      <c r="G95" s="317">
        <v>0</v>
      </c>
      <c r="H95" s="344"/>
      <c r="J95" s="176"/>
    </row>
    <row r="96" spans="1:10" ht="15" customHeight="1" x14ac:dyDescent="0.35">
      <c r="A96" s="138"/>
      <c r="B96" s="491" t="s">
        <v>604</v>
      </c>
      <c r="C96" s="491"/>
      <c r="D96" s="317">
        <v>7522.28</v>
      </c>
      <c r="E96" s="343"/>
      <c r="F96" s="343"/>
      <c r="G96" s="317">
        <v>0</v>
      </c>
      <c r="H96" s="344"/>
      <c r="J96" s="176"/>
    </row>
    <row r="97" spans="1:10" ht="15" customHeight="1" x14ac:dyDescent="0.35">
      <c r="A97" s="138"/>
      <c r="B97" s="491" t="s">
        <v>592</v>
      </c>
      <c r="C97" s="491"/>
      <c r="D97" s="317">
        <v>13607.37</v>
      </c>
      <c r="E97" s="343"/>
      <c r="F97" s="343"/>
      <c r="G97" s="317">
        <v>0</v>
      </c>
      <c r="H97" s="344"/>
      <c r="J97" s="176"/>
    </row>
    <row r="98" spans="1:10" ht="15" customHeight="1" x14ac:dyDescent="0.35">
      <c r="A98" s="138"/>
      <c r="B98" s="491" t="s">
        <v>626</v>
      </c>
      <c r="C98" s="491"/>
      <c r="D98" s="317">
        <v>34152.78</v>
      </c>
      <c r="E98" s="343"/>
      <c r="F98" s="343"/>
      <c r="G98" s="317">
        <v>0</v>
      </c>
      <c r="H98" s="344"/>
      <c r="J98" s="176"/>
    </row>
    <row r="99" spans="1:10" ht="15" customHeight="1" x14ac:dyDescent="0.35">
      <c r="A99" s="138"/>
      <c r="B99" s="491" t="s">
        <v>605</v>
      </c>
      <c r="C99" s="491"/>
      <c r="D99" s="317">
        <v>91988.26</v>
      </c>
      <c r="E99" s="343"/>
      <c r="F99" s="343"/>
      <c r="G99" s="317">
        <v>0</v>
      </c>
      <c r="H99" s="344"/>
      <c r="J99" s="176"/>
    </row>
    <row r="100" spans="1:10" ht="15" customHeight="1" x14ac:dyDescent="0.35">
      <c r="A100" s="138"/>
      <c r="B100" s="491" t="s">
        <v>606</v>
      </c>
      <c r="C100" s="491"/>
      <c r="D100" s="317">
        <v>4551.79</v>
      </c>
      <c r="E100" s="343"/>
      <c r="F100" s="343"/>
      <c r="G100" s="317">
        <v>0</v>
      </c>
      <c r="H100" s="344"/>
      <c r="J100" s="176"/>
    </row>
    <row r="101" spans="1:10" ht="15" customHeight="1" x14ac:dyDescent="0.35">
      <c r="A101" s="138"/>
      <c r="B101" s="491" t="s">
        <v>645</v>
      </c>
      <c r="C101" s="491"/>
      <c r="D101" s="317">
        <v>802.92</v>
      </c>
      <c r="E101" s="343"/>
      <c r="F101" s="343"/>
      <c r="G101" s="317">
        <v>0</v>
      </c>
      <c r="H101" s="344"/>
      <c r="J101" s="176"/>
    </row>
    <row r="102" spans="1:10" ht="15" customHeight="1" x14ac:dyDescent="0.35">
      <c r="A102" s="138"/>
      <c r="B102" s="491" t="s">
        <v>671</v>
      </c>
      <c r="C102" s="491"/>
      <c r="D102" s="317">
        <v>118682.81</v>
      </c>
      <c r="E102" s="343"/>
      <c r="F102" s="343"/>
      <c r="G102" s="317">
        <v>0</v>
      </c>
      <c r="H102" s="344"/>
      <c r="J102" s="176"/>
    </row>
    <row r="103" spans="1:10" ht="15" customHeight="1" x14ac:dyDescent="0.35">
      <c r="A103" s="138"/>
      <c r="B103" s="491" t="s">
        <v>627</v>
      </c>
      <c r="C103" s="491"/>
      <c r="D103" s="317">
        <v>15109.37</v>
      </c>
      <c r="E103" s="343"/>
      <c r="F103" s="343"/>
      <c r="G103" s="317">
        <v>0</v>
      </c>
      <c r="H103" s="344"/>
      <c r="J103" s="176"/>
    </row>
    <row r="104" spans="1:10" ht="15" customHeight="1" x14ac:dyDescent="0.35">
      <c r="A104" s="138"/>
      <c r="B104" s="491" t="s">
        <v>593</v>
      </c>
      <c r="C104" s="491"/>
      <c r="D104" s="317">
        <v>3832.32</v>
      </c>
      <c r="E104" s="343"/>
      <c r="F104" s="343"/>
      <c r="G104" s="317">
        <v>0</v>
      </c>
      <c r="H104" s="344"/>
      <c r="J104" s="176"/>
    </row>
    <row r="105" spans="1:10" ht="15" customHeight="1" x14ac:dyDescent="0.35">
      <c r="A105" s="138"/>
      <c r="B105" s="491" t="s">
        <v>628</v>
      </c>
      <c r="C105" s="491"/>
      <c r="D105" s="317">
        <v>3868.67</v>
      </c>
      <c r="E105" s="343"/>
      <c r="F105" s="343"/>
      <c r="G105" s="317">
        <v>0</v>
      </c>
      <c r="H105" s="344"/>
      <c r="J105" s="176"/>
    </row>
    <row r="106" spans="1:10" ht="15" customHeight="1" x14ac:dyDescent="0.35">
      <c r="A106" s="138"/>
      <c r="B106" s="491" t="s">
        <v>646</v>
      </c>
      <c r="C106" s="491"/>
      <c r="D106" s="317">
        <v>86912.45</v>
      </c>
      <c r="E106" s="343"/>
      <c r="F106" s="343"/>
      <c r="G106" s="317">
        <v>0</v>
      </c>
      <c r="H106" s="344"/>
      <c r="J106" s="176"/>
    </row>
    <row r="107" spans="1:10" ht="15" customHeight="1" x14ac:dyDescent="0.35">
      <c r="A107" s="138"/>
      <c r="B107" s="491" t="s">
        <v>607</v>
      </c>
      <c r="C107" s="491"/>
      <c r="D107" s="317">
        <v>25.02</v>
      </c>
      <c r="E107" s="343"/>
      <c r="F107" s="343"/>
      <c r="G107" s="317">
        <v>0</v>
      </c>
      <c r="H107" s="344"/>
      <c r="J107" s="176"/>
    </row>
    <row r="108" spans="1:10" ht="15" customHeight="1" x14ac:dyDescent="0.35">
      <c r="A108" s="138"/>
      <c r="B108" s="491" t="s">
        <v>647</v>
      </c>
      <c r="C108" s="491"/>
      <c r="D108" s="317">
        <v>38417.81</v>
      </c>
      <c r="E108" s="343"/>
      <c r="F108" s="343"/>
      <c r="G108" s="317">
        <v>0</v>
      </c>
      <c r="H108" s="344"/>
      <c r="J108" s="176"/>
    </row>
    <row r="109" spans="1:10" ht="15" customHeight="1" x14ac:dyDescent="0.35">
      <c r="A109" s="138"/>
      <c r="B109" s="491" t="s">
        <v>608</v>
      </c>
      <c r="C109" s="491"/>
      <c r="D109" s="317">
        <v>76242.69</v>
      </c>
      <c r="E109" s="343"/>
      <c r="F109" s="343"/>
      <c r="G109" s="317">
        <v>0</v>
      </c>
      <c r="H109" s="344"/>
      <c r="J109" s="176"/>
    </row>
    <row r="110" spans="1:10" ht="15" customHeight="1" x14ac:dyDescent="0.35">
      <c r="A110" s="138"/>
      <c r="B110" s="491" t="s">
        <v>648</v>
      </c>
      <c r="C110" s="491"/>
      <c r="D110" s="317">
        <v>138616.07</v>
      </c>
      <c r="E110" s="343"/>
      <c r="F110" s="343"/>
      <c r="G110" s="317">
        <v>0</v>
      </c>
      <c r="H110" s="344"/>
      <c r="J110" s="176"/>
    </row>
    <row r="111" spans="1:10" ht="15" customHeight="1" x14ac:dyDescent="0.35">
      <c r="A111" s="138"/>
      <c r="B111" s="491" t="s">
        <v>649</v>
      </c>
      <c r="C111" s="491"/>
      <c r="D111" s="317">
        <v>71068.37</v>
      </c>
      <c r="E111" s="343"/>
      <c r="F111" s="343"/>
      <c r="G111" s="317">
        <v>0</v>
      </c>
      <c r="H111" s="344"/>
      <c r="J111" s="176"/>
    </row>
    <row r="112" spans="1:10" ht="15" customHeight="1" x14ac:dyDescent="0.35">
      <c r="A112" s="138"/>
      <c r="B112" s="491" t="s">
        <v>594</v>
      </c>
      <c r="C112" s="491"/>
      <c r="D112" s="317">
        <v>114.04</v>
      </c>
      <c r="E112" s="343"/>
      <c r="F112" s="343"/>
      <c r="G112" s="317">
        <v>0</v>
      </c>
      <c r="H112" s="344"/>
      <c r="J112" s="176"/>
    </row>
    <row r="113" spans="1:10" ht="15" customHeight="1" x14ac:dyDescent="0.35">
      <c r="A113" s="138"/>
      <c r="B113" s="491" t="s">
        <v>629</v>
      </c>
      <c r="C113" s="491"/>
      <c r="D113" s="317">
        <v>7334.59</v>
      </c>
      <c r="E113" s="343"/>
      <c r="F113" s="343"/>
      <c r="G113" s="317">
        <v>0</v>
      </c>
      <c r="H113" s="344"/>
      <c r="J113" s="176"/>
    </row>
    <row r="114" spans="1:10" ht="15" customHeight="1" x14ac:dyDescent="0.35">
      <c r="A114" s="138"/>
      <c r="B114" s="491" t="s">
        <v>609</v>
      </c>
      <c r="C114" s="491"/>
      <c r="D114" s="317">
        <v>487.79</v>
      </c>
      <c r="E114" s="343"/>
      <c r="F114" s="343"/>
      <c r="G114" s="317">
        <v>0</v>
      </c>
      <c r="H114" s="344"/>
      <c r="J114" s="176"/>
    </row>
    <row r="115" spans="1:10" ht="15" customHeight="1" x14ac:dyDescent="0.35">
      <c r="A115" s="138"/>
      <c r="B115" s="491" t="s">
        <v>650</v>
      </c>
      <c r="C115" s="491"/>
      <c r="D115" s="317">
        <v>917824.16</v>
      </c>
      <c r="E115" s="343"/>
      <c r="F115" s="343"/>
      <c r="G115" s="317">
        <v>0</v>
      </c>
      <c r="H115" s="344"/>
      <c r="J115" s="176"/>
    </row>
    <row r="116" spans="1:10" ht="15" customHeight="1" x14ac:dyDescent="0.35">
      <c r="A116" s="138"/>
      <c r="B116" s="491" t="s">
        <v>610</v>
      </c>
      <c r="C116" s="491"/>
      <c r="D116" s="317">
        <v>16314.88</v>
      </c>
      <c r="E116" s="343"/>
      <c r="F116" s="343"/>
      <c r="G116" s="317">
        <v>0</v>
      </c>
      <c r="H116" s="344"/>
      <c r="J116" s="176"/>
    </row>
    <row r="117" spans="1:10" ht="15" customHeight="1" x14ac:dyDescent="0.35">
      <c r="A117" s="138"/>
      <c r="B117" s="491" t="s">
        <v>651</v>
      </c>
      <c r="C117" s="491"/>
      <c r="D117" s="317">
        <v>8272.9</v>
      </c>
      <c r="E117" s="343"/>
      <c r="F117" s="343"/>
      <c r="G117" s="317">
        <v>0</v>
      </c>
      <c r="H117" s="344"/>
      <c r="J117" s="176"/>
    </row>
    <row r="118" spans="1:10" ht="15" customHeight="1" x14ac:dyDescent="0.35">
      <c r="A118" s="138"/>
      <c r="B118" s="491" t="s">
        <v>630</v>
      </c>
      <c r="C118" s="491"/>
      <c r="D118" s="317">
        <v>120645.34</v>
      </c>
      <c r="E118" s="343"/>
      <c r="F118" s="343"/>
      <c r="G118" s="317">
        <v>0</v>
      </c>
      <c r="H118" s="344"/>
      <c r="J118" s="176"/>
    </row>
    <row r="119" spans="1:10" ht="15" customHeight="1" x14ac:dyDescent="0.35">
      <c r="A119" s="138"/>
      <c r="B119" s="491" t="s">
        <v>611</v>
      </c>
      <c r="C119" s="491"/>
      <c r="D119" s="317">
        <v>13632.22</v>
      </c>
      <c r="E119" s="343"/>
      <c r="F119" s="343"/>
      <c r="G119" s="317">
        <v>0</v>
      </c>
      <c r="H119" s="344"/>
      <c r="J119" s="176"/>
    </row>
    <row r="120" spans="1:10" ht="15" customHeight="1" x14ac:dyDescent="0.35">
      <c r="A120" s="138"/>
      <c r="B120" s="491" t="s">
        <v>652</v>
      </c>
      <c r="C120" s="491"/>
      <c r="D120" s="317">
        <v>7323.44</v>
      </c>
      <c r="E120" s="343"/>
      <c r="F120" s="343"/>
      <c r="G120" s="317">
        <v>0</v>
      </c>
      <c r="H120" s="344"/>
      <c r="J120" s="176"/>
    </row>
    <row r="121" spans="1:10" ht="15" customHeight="1" x14ac:dyDescent="0.35">
      <c r="A121" s="138"/>
      <c r="B121" s="491" t="s">
        <v>653</v>
      </c>
      <c r="C121" s="491"/>
      <c r="D121" s="317">
        <v>8227.2999999999993</v>
      </c>
      <c r="E121" s="343"/>
      <c r="F121" s="343"/>
      <c r="G121" s="317">
        <v>0</v>
      </c>
      <c r="H121" s="344"/>
      <c r="J121" s="176"/>
    </row>
    <row r="122" spans="1:10" ht="15" customHeight="1" x14ac:dyDescent="0.35">
      <c r="A122" s="138"/>
      <c r="B122" s="491" t="s">
        <v>654</v>
      </c>
      <c r="C122" s="491"/>
      <c r="D122" s="317">
        <v>192969.91</v>
      </c>
      <c r="E122" s="343"/>
      <c r="F122" s="343"/>
      <c r="G122" s="317">
        <v>0</v>
      </c>
      <c r="H122" s="344"/>
      <c r="J122" s="176"/>
    </row>
    <row r="123" spans="1:10" ht="15" customHeight="1" x14ac:dyDescent="0.35">
      <c r="A123" s="138"/>
      <c r="B123" s="491" t="s">
        <v>595</v>
      </c>
      <c r="C123" s="491"/>
      <c r="D123" s="317">
        <v>4776.6000000000004</v>
      </c>
      <c r="E123" s="343"/>
      <c r="F123" s="343"/>
      <c r="G123" s="317">
        <v>0</v>
      </c>
      <c r="H123" s="344"/>
      <c r="J123" s="176"/>
    </row>
    <row r="124" spans="1:10" ht="15" customHeight="1" x14ac:dyDescent="0.35">
      <c r="A124" s="138"/>
      <c r="B124" s="491" t="s">
        <v>668</v>
      </c>
      <c r="C124" s="491"/>
      <c r="D124" s="317">
        <v>944019.85</v>
      </c>
      <c r="E124" s="343"/>
      <c r="F124" s="343"/>
      <c r="G124" s="317">
        <v>0</v>
      </c>
      <c r="H124" s="344"/>
      <c r="J124" s="176"/>
    </row>
    <row r="125" spans="1:10" ht="15" customHeight="1" x14ac:dyDescent="0.35">
      <c r="A125" s="138"/>
      <c r="B125" s="491" t="s">
        <v>669</v>
      </c>
      <c r="C125" s="491"/>
      <c r="D125" s="317">
        <v>1043782.93</v>
      </c>
      <c r="E125" s="343"/>
      <c r="F125" s="343"/>
      <c r="G125" s="317">
        <v>0</v>
      </c>
      <c r="H125" s="344"/>
      <c r="J125" s="176"/>
    </row>
    <row r="126" spans="1:10" ht="15" customHeight="1" x14ac:dyDescent="0.35">
      <c r="A126" s="138"/>
      <c r="B126" s="457"/>
      <c r="C126" s="458"/>
      <c r="D126" s="317"/>
      <c r="E126" s="343"/>
      <c r="F126" s="343"/>
      <c r="G126" s="317"/>
      <c r="H126" s="344"/>
      <c r="J126" s="176"/>
    </row>
    <row r="127" spans="1:10" ht="15" customHeight="1" x14ac:dyDescent="0.35">
      <c r="A127" s="138"/>
      <c r="B127" s="457"/>
      <c r="C127" s="458"/>
      <c r="D127" s="317"/>
      <c r="E127" s="343"/>
      <c r="F127" s="343"/>
      <c r="G127" s="317"/>
      <c r="H127" s="344"/>
      <c r="J127" s="176"/>
    </row>
    <row r="128" spans="1:10" ht="15" customHeight="1" x14ac:dyDescent="0.35">
      <c r="A128" s="138"/>
      <c r="B128" s="457"/>
      <c r="C128" s="458"/>
      <c r="D128" s="317"/>
      <c r="E128" s="343"/>
      <c r="F128" s="343"/>
      <c r="G128" s="317"/>
      <c r="H128" s="344"/>
      <c r="J128" s="176"/>
    </row>
    <row r="129" spans="1:10" ht="15" customHeight="1" x14ac:dyDescent="0.35">
      <c r="A129" s="138"/>
      <c r="B129" s="457"/>
      <c r="C129" s="458"/>
      <c r="D129" s="317"/>
      <c r="E129" s="343"/>
      <c r="F129" s="343"/>
      <c r="G129" s="317"/>
      <c r="H129" s="344"/>
      <c r="J129" s="176"/>
    </row>
    <row r="130" spans="1:10" ht="15" customHeight="1" x14ac:dyDescent="0.35">
      <c r="A130" s="138"/>
      <c r="B130" s="449"/>
      <c r="C130" s="449"/>
      <c r="D130" s="317"/>
      <c r="E130" s="343"/>
      <c r="F130" s="343"/>
      <c r="G130" s="317"/>
      <c r="H130" s="344"/>
      <c r="J130" s="176"/>
    </row>
    <row r="131" spans="1:10" ht="15" customHeight="1" x14ac:dyDescent="0.35">
      <c r="A131" s="138"/>
      <c r="B131" s="449"/>
      <c r="C131" s="449"/>
      <c r="D131" s="317"/>
      <c r="E131" s="343"/>
      <c r="F131" s="343"/>
      <c r="G131" s="317"/>
      <c r="H131" s="344"/>
      <c r="J131" s="176"/>
    </row>
    <row r="132" spans="1:10" ht="15" customHeight="1" x14ac:dyDescent="0.35">
      <c r="A132" s="138"/>
      <c r="B132" s="449"/>
      <c r="C132" s="449"/>
      <c r="D132" s="317"/>
      <c r="E132" s="343"/>
      <c r="F132" s="343"/>
      <c r="G132" s="317"/>
      <c r="H132" s="344"/>
      <c r="J132" s="176"/>
    </row>
    <row r="133" spans="1:10" ht="15" customHeight="1" x14ac:dyDescent="0.35">
      <c r="A133" s="138"/>
      <c r="B133" s="449"/>
      <c r="C133" s="449"/>
      <c r="D133" s="317"/>
      <c r="E133" s="343"/>
      <c r="F133" s="343"/>
      <c r="G133" s="317"/>
      <c r="H133" s="344"/>
      <c r="J133" s="176"/>
    </row>
    <row r="134" spans="1:10" x14ac:dyDescent="0.35">
      <c r="A134" s="138"/>
      <c r="B134" s="449"/>
      <c r="C134" s="449"/>
      <c r="D134" s="318"/>
      <c r="E134" s="318"/>
      <c r="F134" s="345"/>
      <c r="G134" s="321"/>
      <c r="H134" s="322"/>
      <c r="J134" s="240"/>
    </row>
    <row r="135" spans="1:10" ht="22.15" customHeight="1" x14ac:dyDescent="0.35">
      <c r="A135" s="138"/>
      <c r="B135" s="113" t="s">
        <v>288</v>
      </c>
      <c r="C135" s="146"/>
      <c r="D135" s="177"/>
      <c r="E135" s="177"/>
      <c r="F135" s="177"/>
      <c r="G135" s="178"/>
      <c r="H135" s="179"/>
      <c r="J135" s="240"/>
    </row>
    <row r="136" spans="1:10" x14ac:dyDescent="0.35">
      <c r="A136" s="138"/>
      <c r="B136" s="449" t="s">
        <v>668</v>
      </c>
      <c r="C136" s="449"/>
      <c r="D136" s="318">
        <v>211472.31</v>
      </c>
      <c r="E136" s="318"/>
      <c r="F136" s="318"/>
      <c r="G136" s="321">
        <v>0</v>
      </c>
      <c r="H136" s="322"/>
      <c r="J136" s="240"/>
    </row>
    <row r="137" spans="1:10" x14ac:dyDescent="0.35">
      <c r="A137" s="138"/>
      <c r="B137" s="457" t="s">
        <v>669</v>
      </c>
      <c r="C137" s="458"/>
      <c r="D137" s="318">
        <v>32838.21</v>
      </c>
      <c r="E137" s="318"/>
      <c r="F137" s="318"/>
      <c r="G137" s="321">
        <v>0</v>
      </c>
      <c r="H137" s="322"/>
      <c r="J137" s="240"/>
    </row>
    <row r="138" spans="1:10" x14ac:dyDescent="0.35">
      <c r="A138" s="138"/>
      <c r="B138" s="457"/>
      <c r="C138" s="458"/>
      <c r="D138" s="318"/>
      <c r="E138" s="318"/>
      <c r="F138" s="318"/>
      <c r="G138" s="321"/>
      <c r="H138" s="322"/>
      <c r="J138" s="240"/>
    </row>
    <row r="139" spans="1:10" x14ac:dyDescent="0.35">
      <c r="A139" s="138"/>
      <c r="B139" s="457"/>
      <c r="C139" s="458"/>
      <c r="D139" s="318"/>
      <c r="E139" s="318"/>
      <c r="F139" s="318"/>
      <c r="G139" s="321"/>
      <c r="H139" s="322"/>
      <c r="J139" s="240"/>
    </row>
    <row r="140" spans="1:10" x14ac:dyDescent="0.35">
      <c r="A140" s="138"/>
      <c r="B140" s="452" t="s">
        <v>153</v>
      </c>
      <c r="C140" s="454"/>
      <c r="D140" s="318"/>
      <c r="E140" s="318"/>
      <c r="F140" s="318"/>
      <c r="G140" s="321"/>
      <c r="H140" s="322"/>
      <c r="J140" s="240"/>
    </row>
    <row r="141" spans="1:10" x14ac:dyDescent="0.35">
      <c r="A141" s="138"/>
      <c r="B141" s="449"/>
      <c r="C141" s="449"/>
      <c r="D141" s="318"/>
      <c r="E141" s="318"/>
      <c r="F141" s="318"/>
      <c r="G141" s="321"/>
      <c r="H141" s="322"/>
      <c r="J141" s="240"/>
    </row>
    <row r="142" spans="1:10" x14ac:dyDescent="0.35">
      <c r="A142" s="138"/>
      <c r="B142" s="180"/>
      <c r="C142" s="153"/>
      <c r="D142" s="181">
        <f>SUM(D43:D141)</f>
        <v>11597843.120000003</v>
      </c>
      <c r="E142" s="182">
        <f>SUM(E43:E141)</f>
        <v>0</v>
      </c>
      <c r="F142" s="182">
        <f>SUM(F43:F141)</f>
        <v>0</v>
      </c>
      <c r="G142" s="181">
        <f>SUM(G43:G141)</f>
        <v>0</v>
      </c>
      <c r="H142" s="183">
        <f>SUM(H43:H141)</f>
        <v>0</v>
      </c>
      <c r="J142" s="240"/>
    </row>
    <row r="143" spans="1:10" x14ac:dyDescent="0.35">
      <c r="A143" s="95" t="s">
        <v>131</v>
      </c>
      <c r="B143" s="100" t="s">
        <v>297</v>
      </c>
      <c r="C143" s="153"/>
      <c r="D143" s="184"/>
      <c r="E143" s="184"/>
      <c r="F143" s="184"/>
      <c r="G143" s="178"/>
      <c r="H143" s="179"/>
      <c r="J143" s="240"/>
    </row>
    <row r="144" spans="1:10" x14ac:dyDescent="0.35">
      <c r="A144" s="138"/>
      <c r="B144" s="97"/>
      <c r="C144" s="97" t="s">
        <v>283</v>
      </c>
      <c r="D144" s="181">
        <f>D142</f>
        <v>11597843.120000003</v>
      </c>
      <c r="E144" s="182">
        <f t="shared" ref="E144:H144" si="0">E142</f>
        <v>0</v>
      </c>
      <c r="F144" s="182">
        <f t="shared" si="0"/>
        <v>0</v>
      </c>
      <c r="G144" s="181">
        <f t="shared" si="0"/>
        <v>0</v>
      </c>
      <c r="H144" s="187">
        <f t="shared" si="0"/>
        <v>0</v>
      </c>
      <c r="J144" s="240"/>
    </row>
    <row r="145" spans="1:10" x14ac:dyDescent="0.35">
      <c r="A145" s="138"/>
      <c r="B145" s="97"/>
      <c r="C145" s="97" t="s">
        <v>284</v>
      </c>
      <c r="D145" s="97"/>
      <c r="E145" s="117">
        <f>E144/D144</f>
        <v>0</v>
      </c>
      <c r="F145" s="117">
        <f>F144/D144</f>
        <v>0</v>
      </c>
      <c r="G145" s="117">
        <f>G144/D144</f>
        <v>0</v>
      </c>
      <c r="H145" s="188">
        <f>H144/D144</f>
        <v>0</v>
      </c>
      <c r="J145" s="240"/>
    </row>
    <row r="146" spans="1:10" x14ac:dyDescent="0.35">
      <c r="A146" s="138"/>
      <c r="B146" s="97"/>
      <c r="C146" s="189" t="s">
        <v>298</v>
      </c>
      <c r="D146" s="97"/>
      <c r="E146" s="118" t="str">
        <f>IF(E145&gt;=(2/3),"Yes","No")</f>
        <v>No</v>
      </c>
      <c r="F146" s="118" t="str">
        <f>IF(F145&gt;=(2/3),"Yes","No")</f>
        <v>No</v>
      </c>
      <c r="G146" s="118" t="str">
        <f>IF(G145&gt;=(2/3),"Yes","No")</f>
        <v>No</v>
      </c>
      <c r="H146" s="190" t="str">
        <f>IF(H145&gt;=(2/3),"Yes","No")</f>
        <v>No</v>
      </c>
      <c r="J146" s="240"/>
    </row>
    <row r="147" spans="1:10" x14ac:dyDescent="0.35">
      <c r="A147" s="138"/>
      <c r="B147" s="108"/>
      <c r="C147" s="108"/>
      <c r="D147" s="108"/>
      <c r="E147" s="191" t="str">
        <f>IF(E146="No", "Note A", "Note B")</f>
        <v>Note A</v>
      </c>
      <c r="F147" s="191" t="str">
        <f>IF(F146="No", "Note A", "Note B")</f>
        <v>Note A</v>
      </c>
      <c r="G147" s="191" t="str">
        <f>IF(G146="No", "Note A", "Note B")</f>
        <v>Note A</v>
      </c>
      <c r="H147" s="192" t="str">
        <f>IF(H146="No", "Note A", "Note B")</f>
        <v>Note A</v>
      </c>
      <c r="J147" s="240"/>
    </row>
    <row r="148" spans="1:10" x14ac:dyDescent="0.35">
      <c r="A148" s="174" t="s">
        <v>463</v>
      </c>
      <c r="B148" s="97"/>
      <c r="C148" s="97"/>
      <c r="D148" s="193"/>
      <c r="E148" s="193"/>
      <c r="F148" s="193"/>
      <c r="G148" s="193"/>
      <c r="H148" s="98"/>
      <c r="J148" s="176"/>
    </row>
    <row r="149" spans="1:10" x14ac:dyDescent="0.35">
      <c r="A149" s="138"/>
      <c r="B149" s="113" t="s">
        <v>287</v>
      </c>
      <c r="C149" s="103"/>
      <c r="D149" s="103"/>
      <c r="E149" s="103"/>
      <c r="F149" s="103"/>
      <c r="G149" s="103"/>
      <c r="H149" s="171"/>
      <c r="J149" s="176"/>
    </row>
    <row r="150" spans="1:10" x14ac:dyDescent="0.35">
      <c r="A150" s="138"/>
      <c r="B150" s="449"/>
      <c r="C150" s="449"/>
      <c r="D150" s="317"/>
      <c r="E150" s="318"/>
      <c r="F150" s="318"/>
      <c r="G150" s="319"/>
      <c r="H150" s="344"/>
      <c r="J150" s="240"/>
    </row>
    <row r="151" spans="1:10" x14ac:dyDescent="0.35">
      <c r="A151" s="138"/>
      <c r="B151" s="457"/>
      <c r="C151" s="458"/>
      <c r="D151" s="317"/>
      <c r="E151" s="318"/>
      <c r="F151" s="318"/>
      <c r="G151" s="319"/>
      <c r="H151" s="344"/>
      <c r="J151" s="240"/>
    </row>
    <row r="152" spans="1:10" x14ac:dyDescent="0.35">
      <c r="A152" s="138"/>
      <c r="B152" s="457"/>
      <c r="C152" s="458"/>
      <c r="D152" s="317"/>
      <c r="E152" s="318"/>
      <c r="F152" s="318"/>
      <c r="G152" s="319"/>
      <c r="H152" s="344"/>
      <c r="J152" s="240"/>
    </row>
    <row r="153" spans="1:10" x14ac:dyDescent="0.35">
      <c r="A153" s="138"/>
      <c r="B153" s="457"/>
      <c r="C153" s="458"/>
      <c r="D153" s="317"/>
      <c r="E153" s="318"/>
      <c r="F153" s="318"/>
      <c r="G153" s="319"/>
      <c r="H153" s="344"/>
      <c r="J153" s="240"/>
    </row>
    <row r="154" spans="1:10" x14ac:dyDescent="0.35">
      <c r="A154" s="138"/>
      <c r="B154" s="452" t="s">
        <v>153</v>
      </c>
      <c r="C154" s="454"/>
      <c r="D154" s="317"/>
      <c r="E154" s="318"/>
      <c r="F154" s="318"/>
      <c r="G154" s="319"/>
      <c r="H154" s="344"/>
      <c r="J154" s="240"/>
    </row>
    <row r="155" spans="1:10" x14ac:dyDescent="0.35">
      <c r="A155" s="138"/>
      <c r="B155" s="449"/>
      <c r="C155" s="449"/>
      <c r="D155" s="318"/>
      <c r="E155" s="318"/>
      <c r="F155" s="318"/>
      <c r="G155" s="321"/>
      <c r="H155" s="322"/>
      <c r="J155" s="240"/>
    </row>
    <row r="156" spans="1:10" x14ac:dyDescent="0.35">
      <c r="A156" s="138"/>
      <c r="B156" s="113" t="s">
        <v>288</v>
      </c>
      <c r="C156" s="146"/>
      <c r="D156" s="177"/>
      <c r="E156" s="177"/>
      <c r="F156" s="177"/>
      <c r="G156" s="178"/>
      <c r="H156" s="179"/>
      <c r="J156" s="240"/>
    </row>
    <row r="157" spans="1:10" x14ac:dyDescent="0.35">
      <c r="A157" s="138"/>
      <c r="B157" s="449"/>
      <c r="C157" s="449"/>
      <c r="D157" s="318"/>
      <c r="E157" s="318"/>
      <c r="F157" s="318"/>
      <c r="G157" s="321"/>
      <c r="H157" s="322"/>
      <c r="J157" s="240"/>
    </row>
    <row r="158" spans="1:10" x14ac:dyDescent="0.35">
      <c r="A158" s="138"/>
      <c r="B158" s="457"/>
      <c r="C158" s="458"/>
      <c r="D158" s="318"/>
      <c r="E158" s="318"/>
      <c r="F158" s="318"/>
      <c r="G158" s="321"/>
      <c r="H158" s="322"/>
      <c r="J158" s="240"/>
    </row>
    <row r="159" spans="1:10" x14ac:dyDescent="0.35">
      <c r="A159" s="138"/>
      <c r="B159" s="457"/>
      <c r="C159" s="458"/>
      <c r="D159" s="318"/>
      <c r="E159" s="318"/>
      <c r="F159" s="318"/>
      <c r="G159" s="321"/>
      <c r="H159" s="322"/>
      <c r="J159" s="240"/>
    </row>
    <row r="160" spans="1:10" x14ac:dyDescent="0.35">
      <c r="A160" s="138"/>
      <c r="B160" s="457"/>
      <c r="C160" s="458"/>
      <c r="D160" s="318"/>
      <c r="E160" s="318"/>
      <c r="F160" s="318"/>
      <c r="G160" s="321"/>
      <c r="H160" s="322"/>
      <c r="J160" s="240"/>
    </row>
    <row r="161" spans="1:10" x14ac:dyDescent="0.35">
      <c r="A161" s="138"/>
      <c r="B161" s="452" t="s">
        <v>153</v>
      </c>
      <c r="C161" s="454"/>
      <c r="D161" s="318"/>
      <c r="E161" s="318"/>
      <c r="F161" s="318"/>
      <c r="G161" s="321"/>
      <c r="H161" s="322"/>
      <c r="J161" s="240"/>
    </row>
    <row r="162" spans="1:10" x14ac:dyDescent="0.35">
      <c r="A162" s="138"/>
      <c r="B162" s="449"/>
      <c r="C162" s="449"/>
      <c r="D162" s="318"/>
      <c r="E162" s="318"/>
      <c r="F162" s="318"/>
      <c r="G162" s="321"/>
      <c r="H162" s="322"/>
      <c r="J162" s="240"/>
    </row>
    <row r="163" spans="1:10" x14ac:dyDescent="0.35">
      <c r="A163" s="138"/>
      <c r="B163" s="180"/>
      <c r="C163" s="153"/>
      <c r="D163" s="181">
        <f>SUM(D150:D162)</f>
        <v>0</v>
      </c>
      <c r="E163" s="182">
        <f>SUM(E150:E162)</f>
        <v>0</v>
      </c>
      <c r="F163" s="182">
        <f>SUM(F150:F162)</f>
        <v>0</v>
      </c>
      <c r="G163" s="181">
        <f>SUM(G150:G162)</f>
        <v>0</v>
      </c>
      <c r="H163" s="183">
        <f>SUM(H150:H162)</f>
        <v>0</v>
      </c>
      <c r="J163" s="240"/>
    </row>
    <row r="164" spans="1:10" x14ac:dyDescent="0.35">
      <c r="A164" s="95" t="s">
        <v>131</v>
      </c>
      <c r="B164" s="100" t="s">
        <v>297</v>
      </c>
      <c r="C164" s="153"/>
      <c r="D164" s="184"/>
      <c r="E164" s="184"/>
      <c r="F164" s="184"/>
      <c r="G164" s="178"/>
      <c r="H164" s="179"/>
      <c r="J164" s="240"/>
    </row>
    <row r="165" spans="1:10" x14ac:dyDescent="0.35">
      <c r="A165" s="138"/>
      <c r="B165" s="97"/>
      <c r="C165" s="97" t="s">
        <v>283</v>
      </c>
      <c r="D165" s="181">
        <f>D163</f>
        <v>0</v>
      </c>
      <c r="E165" s="182">
        <f t="shared" ref="E165:H165" si="1">E163</f>
        <v>0</v>
      </c>
      <c r="F165" s="182">
        <f t="shared" si="1"/>
        <v>0</v>
      </c>
      <c r="G165" s="181">
        <f t="shared" si="1"/>
        <v>0</v>
      </c>
      <c r="H165" s="187">
        <f t="shared" si="1"/>
        <v>0</v>
      </c>
      <c r="J165" s="240"/>
    </row>
    <row r="166" spans="1:10" x14ac:dyDescent="0.35">
      <c r="A166" s="138"/>
      <c r="B166" s="97"/>
      <c r="C166" s="97" t="s">
        <v>284</v>
      </c>
      <c r="D166" s="97"/>
      <c r="E166" s="117" t="e">
        <f>E165/D165</f>
        <v>#DIV/0!</v>
      </c>
      <c r="F166" s="117" t="e">
        <f>F165/D165</f>
        <v>#DIV/0!</v>
      </c>
      <c r="G166" s="117" t="e">
        <f>G165/D165</f>
        <v>#DIV/0!</v>
      </c>
      <c r="H166" s="188" t="e">
        <f>H165/D165</f>
        <v>#DIV/0!</v>
      </c>
      <c r="J166" s="240"/>
    </row>
    <row r="167" spans="1:10" x14ac:dyDescent="0.35">
      <c r="A167" s="138"/>
      <c r="B167" s="97"/>
      <c r="C167" s="189" t="s">
        <v>298</v>
      </c>
      <c r="D167" s="97"/>
      <c r="E167" s="118" t="e">
        <f>IF(E166&gt;=(2/3),"Yes","No")</f>
        <v>#DIV/0!</v>
      </c>
      <c r="F167" s="118" t="e">
        <f>IF(F166&gt;=(2/3),"Yes","No")</f>
        <v>#DIV/0!</v>
      </c>
      <c r="G167" s="118" t="e">
        <f>IF(G166&gt;=(2/3),"Yes","No")</f>
        <v>#DIV/0!</v>
      </c>
      <c r="H167" s="190" t="e">
        <f>IF(H166&gt;=(2/3),"Yes","No")</f>
        <v>#DIV/0!</v>
      </c>
      <c r="J167" s="240"/>
    </row>
    <row r="168" spans="1:10" x14ac:dyDescent="0.35">
      <c r="A168" s="138"/>
      <c r="B168" s="108"/>
      <c r="C168" s="108"/>
      <c r="D168" s="108"/>
      <c r="E168" s="191" t="e">
        <f>IF(E167="No", "Note A", "Note B")</f>
        <v>#DIV/0!</v>
      </c>
      <c r="F168" s="191" t="e">
        <f>IF(F167="No", "Note A", "Note B")</f>
        <v>#DIV/0!</v>
      </c>
      <c r="G168" s="191" t="e">
        <f>IF(G167="No", "Note A", "Note B")</f>
        <v>#DIV/0!</v>
      </c>
      <c r="H168" s="192" t="e">
        <f>IF(H167="No", "Note A", "Note B")</f>
        <v>#DIV/0!</v>
      </c>
      <c r="J168" s="240"/>
    </row>
    <row r="169" spans="1:10" x14ac:dyDescent="0.35">
      <c r="A169" s="174" t="s">
        <v>464</v>
      </c>
      <c r="B169" s="97"/>
      <c r="C169" s="97"/>
      <c r="D169" s="193"/>
      <c r="E169" s="193"/>
      <c r="F169" s="193"/>
      <c r="G169" s="193"/>
      <c r="H169" s="98"/>
      <c r="J169" s="176"/>
    </row>
    <row r="170" spans="1:10" x14ac:dyDescent="0.35">
      <c r="A170" s="138"/>
      <c r="B170" s="113" t="s">
        <v>287</v>
      </c>
      <c r="C170" s="103"/>
      <c r="D170" s="103"/>
      <c r="E170" s="103"/>
      <c r="F170" s="103"/>
      <c r="G170" s="103"/>
      <c r="H170" s="171"/>
      <c r="J170" s="240"/>
    </row>
    <row r="171" spans="1:10" x14ac:dyDescent="0.35">
      <c r="A171" s="138"/>
      <c r="B171" s="449"/>
      <c r="C171" s="449"/>
      <c r="D171" s="317"/>
      <c r="E171" s="318"/>
      <c r="F171" s="318"/>
      <c r="G171" s="319"/>
      <c r="H171" s="344"/>
      <c r="J171" s="176"/>
    </row>
    <row r="172" spans="1:10" x14ac:dyDescent="0.35">
      <c r="A172" s="138"/>
      <c r="B172" s="457"/>
      <c r="C172" s="458"/>
      <c r="D172" s="317"/>
      <c r="E172" s="318"/>
      <c r="F172" s="318"/>
      <c r="G172" s="319"/>
      <c r="H172" s="344"/>
      <c r="J172" s="176"/>
    </row>
    <row r="173" spans="1:10" x14ac:dyDescent="0.35">
      <c r="A173" s="138"/>
      <c r="B173" s="457"/>
      <c r="C173" s="458"/>
      <c r="D173" s="317"/>
      <c r="E173" s="318"/>
      <c r="F173" s="318"/>
      <c r="G173" s="319"/>
      <c r="H173" s="344"/>
      <c r="J173" s="176"/>
    </row>
    <row r="174" spans="1:10" x14ac:dyDescent="0.35">
      <c r="A174" s="138"/>
      <c r="B174" s="457"/>
      <c r="C174" s="458"/>
      <c r="D174" s="317"/>
      <c r="E174" s="318"/>
      <c r="F174" s="318"/>
      <c r="G174" s="319"/>
      <c r="H174" s="344"/>
      <c r="J174" s="176"/>
    </row>
    <row r="175" spans="1:10" x14ac:dyDescent="0.35">
      <c r="A175" s="138"/>
      <c r="B175" s="481" t="s">
        <v>153</v>
      </c>
      <c r="C175" s="481"/>
      <c r="D175" s="317"/>
      <c r="E175" s="318"/>
      <c r="F175" s="318"/>
      <c r="G175" s="319"/>
      <c r="H175" s="320"/>
      <c r="J175" s="176"/>
    </row>
    <row r="176" spans="1:10" x14ac:dyDescent="0.35">
      <c r="A176" s="138"/>
      <c r="B176" s="449"/>
      <c r="C176" s="449"/>
      <c r="D176" s="318"/>
      <c r="E176" s="318"/>
      <c r="F176" s="318"/>
      <c r="G176" s="321"/>
      <c r="H176" s="322"/>
      <c r="J176" s="240"/>
    </row>
    <row r="177" spans="1:10" x14ac:dyDescent="0.35">
      <c r="A177" s="138"/>
      <c r="B177" s="113" t="s">
        <v>288</v>
      </c>
      <c r="C177" s="146"/>
      <c r="D177" s="177"/>
      <c r="E177" s="177"/>
      <c r="F177" s="177"/>
      <c r="G177" s="178"/>
      <c r="H177" s="179"/>
      <c r="J177" s="240"/>
    </row>
    <row r="178" spans="1:10" x14ac:dyDescent="0.35">
      <c r="A178" s="138"/>
      <c r="B178" s="449"/>
      <c r="C178" s="449"/>
      <c r="D178" s="318"/>
      <c r="E178" s="318"/>
      <c r="F178" s="318"/>
      <c r="G178" s="321"/>
      <c r="H178" s="322"/>
      <c r="J178" s="240"/>
    </row>
    <row r="179" spans="1:10" x14ac:dyDescent="0.35">
      <c r="A179" s="138"/>
      <c r="B179" s="457"/>
      <c r="C179" s="458"/>
      <c r="D179" s="318"/>
      <c r="E179" s="318"/>
      <c r="F179" s="318"/>
      <c r="G179" s="321"/>
      <c r="H179" s="322"/>
      <c r="J179" s="240"/>
    </row>
    <row r="180" spans="1:10" x14ac:dyDescent="0.35">
      <c r="A180" s="138"/>
      <c r="B180" s="457"/>
      <c r="C180" s="458"/>
      <c r="D180" s="318"/>
      <c r="E180" s="318"/>
      <c r="F180" s="318"/>
      <c r="G180" s="321"/>
      <c r="H180" s="322"/>
      <c r="J180" s="240"/>
    </row>
    <row r="181" spans="1:10" x14ac:dyDescent="0.35">
      <c r="A181" s="138"/>
      <c r="B181" s="457"/>
      <c r="C181" s="458"/>
      <c r="D181" s="318"/>
      <c r="E181" s="318"/>
      <c r="F181" s="318"/>
      <c r="G181" s="321"/>
      <c r="H181" s="322"/>
      <c r="J181" s="240"/>
    </row>
    <row r="182" spans="1:10" x14ac:dyDescent="0.35">
      <c r="A182" s="138"/>
      <c r="B182" s="452" t="s">
        <v>153</v>
      </c>
      <c r="C182" s="454"/>
      <c r="D182" s="318"/>
      <c r="E182" s="318"/>
      <c r="F182" s="318"/>
      <c r="G182" s="321"/>
      <c r="H182" s="322"/>
      <c r="J182" s="240"/>
    </row>
    <row r="183" spans="1:10" x14ac:dyDescent="0.35">
      <c r="A183" s="138"/>
      <c r="B183" s="449"/>
      <c r="C183" s="449"/>
      <c r="D183" s="318"/>
      <c r="E183" s="318"/>
      <c r="F183" s="318"/>
      <c r="G183" s="321"/>
      <c r="H183" s="322"/>
      <c r="J183" s="240"/>
    </row>
    <row r="184" spans="1:10" x14ac:dyDescent="0.35">
      <c r="A184" s="138"/>
      <c r="B184" s="180"/>
      <c r="C184" s="153"/>
      <c r="D184" s="181">
        <f>SUM(D171:D183)</f>
        <v>0</v>
      </c>
      <c r="E184" s="182">
        <f>SUM(E171:E183)</f>
        <v>0</v>
      </c>
      <c r="F184" s="182">
        <f>SUM(F171:F183)</f>
        <v>0</v>
      </c>
      <c r="G184" s="181">
        <f>SUM(G171:G183)</f>
        <v>0</v>
      </c>
      <c r="H184" s="183">
        <f>SUM(H171:H183)</f>
        <v>0</v>
      </c>
      <c r="J184" s="240"/>
    </row>
    <row r="185" spans="1:10" x14ac:dyDescent="0.35">
      <c r="A185" s="95" t="s">
        <v>131</v>
      </c>
      <c r="B185" s="100" t="s">
        <v>297</v>
      </c>
      <c r="C185" s="153"/>
      <c r="D185" s="184"/>
      <c r="E185" s="184"/>
      <c r="F185" s="184"/>
      <c r="G185" s="178"/>
      <c r="H185" s="179"/>
      <c r="J185" s="240"/>
    </row>
    <row r="186" spans="1:10" x14ac:dyDescent="0.35">
      <c r="A186" s="138"/>
      <c r="B186" s="241"/>
      <c r="C186" s="97" t="s">
        <v>283</v>
      </c>
      <c r="D186" s="181">
        <f>D171</f>
        <v>0</v>
      </c>
      <c r="E186" s="182">
        <f>E184</f>
        <v>0</v>
      </c>
      <c r="F186" s="182">
        <f>F184</f>
        <v>0</v>
      </c>
      <c r="G186" s="181">
        <f>G171</f>
        <v>0</v>
      </c>
      <c r="H186" s="187">
        <f>H171</f>
        <v>0</v>
      </c>
      <c r="J186" s="240"/>
    </row>
    <row r="187" spans="1:10" x14ac:dyDescent="0.35">
      <c r="A187" s="138"/>
      <c r="B187" s="241"/>
      <c r="C187" s="97" t="s">
        <v>284</v>
      </c>
      <c r="D187" s="97"/>
      <c r="E187" s="117" t="e">
        <f>E186/D186</f>
        <v>#DIV/0!</v>
      </c>
      <c r="F187" s="117" t="e">
        <f>F186/D186</f>
        <v>#DIV/0!</v>
      </c>
      <c r="G187" s="117" t="e">
        <f>G186/D186</f>
        <v>#DIV/0!</v>
      </c>
      <c r="H187" s="188" t="e">
        <f>H186/D186</f>
        <v>#DIV/0!</v>
      </c>
      <c r="J187" s="240"/>
    </row>
    <row r="188" spans="1:10" x14ac:dyDescent="0.35">
      <c r="A188" s="138"/>
      <c r="B188" s="241"/>
      <c r="C188" s="189" t="s">
        <v>298</v>
      </c>
      <c r="D188" s="97"/>
      <c r="E188" s="118" t="e">
        <f>IF(E187&gt;=(2/3),"Yes","No")</f>
        <v>#DIV/0!</v>
      </c>
      <c r="F188" s="118" t="e">
        <f>IF(F187&gt;=(2/3),"Yes","No")</f>
        <v>#DIV/0!</v>
      </c>
      <c r="G188" s="118" t="e">
        <f>IF(G187&gt;=(2/3),"Yes","No")</f>
        <v>#DIV/0!</v>
      </c>
      <c r="H188" s="190" t="e">
        <f>IF(H187&gt;=(2/3),"Yes","No")</f>
        <v>#DIV/0!</v>
      </c>
      <c r="J188" s="240"/>
    </row>
    <row r="189" spans="1:10" x14ac:dyDescent="0.35">
      <c r="A189" s="138"/>
      <c r="B189" s="242"/>
      <c r="C189" s="108"/>
      <c r="D189" s="108"/>
      <c r="E189" s="191" t="e">
        <f>IF(E188="No", "Note A", "Note B")</f>
        <v>#DIV/0!</v>
      </c>
      <c r="F189" s="191" t="e">
        <f>IF(F188="No", "Note A", "Note B")</f>
        <v>#DIV/0!</v>
      </c>
      <c r="G189" s="191" t="e">
        <f>IF(G188="No", "Note A", "Note B")</f>
        <v>#DIV/0!</v>
      </c>
      <c r="H189" s="192" t="e">
        <f>IF(H188="No", "Note A", "Note B")</f>
        <v>#DIV/0!</v>
      </c>
      <c r="J189" s="240"/>
    </row>
    <row r="190" spans="1:10" x14ac:dyDescent="0.35">
      <c r="A190" s="174" t="s">
        <v>465</v>
      </c>
      <c r="B190" s="97"/>
      <c r="C190" s="97"/>
      <c r="D190" s="193"/>
      <c r="E190" s="193"/>
      <c r="F190" s="193"/>
      <c r="G190" s="193"/>
      <c r="H190" s="98"/>
      <c r="J190" s="176"/>
    </row>
    <row r="191" spans="1:10" x14ac:dyDescent="0.35">
      <c r="A191" s="138"/>
      <c r="B191" s="113" t="s">
        <v>287</v>
      </c>
      <c r="C191" s="103"/>
      <c r="D191" s="103"/>
      <c r="E191" s="103"/>
      <c r="F191" s="103"/>
      <c r="G191" s="103"/>
      <c r="H191" s="171"/>
    </row>
    <row r="192" spans="1:10" x14ac:dyDescent="0.35">
      <c r="A192" s="138"/>
      <c r="B192" s="449"/>
      <c r="C192" s="449"/>
      <c r="D192" s="317"/>
      <c r="E192" s="318"/>
      <c r="F192" s="318"/>
      <c r="G192" s="319"/>
      <c r="H192" s="320"/>
      <c r="J192" s="176"/>
    </row>
    <row r="193" spans="1:10" x14ac:dyDescent="0.35">
      <c r="A193" s="138"/>
      <c r="B193" s="457"/>
      <c r="C193" s="458"/>
      <c r="D193" s="317"/>
      <c r="E193" s="318"/>
      <c r="F193" s="318"/>
      <c r="G193" s="319"/>
      <c r="H193" s="320"/>
      <c r="J193" s="176"/>
    </row>
    <row r="194" spans="1:10" x14ac:dyDescent="0.35">
      <c r="A194" s="138"/>
      <c r="B194" s="457"/>
      <c r="C194" s="458"/>
      <c r="D194" s="317"/>
      <c r="E194" s="318"/>
      <c r="F194" s="318"/>
      <c r="G194" s="319"/>
      <c r="H194" s="320"/>
      <c r="J194" s="176"/>
    </row>
    <row r="195" spans="1:10" x14ac:dyDescent="0.35">
      <c r="A195" s="138"/>
      <c r="B195" s="457"/>
      <c r="C195" s="458"/>
      <c r="D195" s="317"/>
      <c r="E195" s="318"/>
      <c r="F195" s="318"/>
      <c r="G195" s="319"/>
      <c r="H195" s="320"/>
      <c r="J195" s="176"/>
    </row>
    <row r="196" spans="1:10" x14ac:dyDescent="0.35">
      <c r="A196" s="138"/>
      <c r="B196" s="481" t="s">
        <v>153</v>
      </c>
      <c r="C196" s="481"/>
      <c r="D196" s="317"/>
      <c r="E196" s="318"/>
      <c r="F196" s="318"/>
      <c r="G196" s="319"/>
      <c r="H196" s="320"/>
      <c r="J196" s="176"/>
    </row>
    <row r="197" spans="1:10" x14ac:dyDescent="0.35">
      <c r="A197" s="138"/>
      <c r="B197" s="449"/>
      <c r="C197" s="449"/>
      <c r="D197" s="318"/>
      <c r="E197" s="318"/>
      <c r="F197" s="318"/>
      <c r="G197" s="321"/>
      <c r="H197" s="322"/>
    </row>
    <row r="198" spans="1:10" x14ac:dyDescent="0.35">
      <c r="A198" s="138"/>
      <c r="B198" s="113" t="s">
        <v>288</v>
      </c>
      <c r="C198" s="146"/>
      <c r="D198" s="177"/>
      <c r="E198" s="177"/>
      <c r="F198" s="177"/>
      <c r="G198" s="178"/>
      <c r="H198" s="179"/>
    </row>
    <row r="199" spans="1:10" x14ac:dyDescent="0.35">
      <c r="A199" s="138"/>
      <c r="B199" s="449"/>
      <c r="C199" s="449"/>
      <c r="D199" s="318"/>
      <c r="E199" s="318"/>
      <c r="F199" s="318"/>
      <c r="G199" s="321"/>
      <c r="H199" s="322"/>
    </row>
    <row r="200" spans="1:10" x14ac:dyDescent="0.35">
      <c r="A200" s="138"/>
      <c r="B200" s="457"/>
      <c r="C200" s="458"/>
      <c r="D200" s="318"/>
      <c r="E200" s="318"/>
      <c r="F200" s="318"/>
      <c r="G200" s="321"/>
      <c r="H200" s="322"/>
    </row>
    <row r="201" spans="1:10" x14ac:dyDescent="0.35">
      <c r="A201" s="138"/>
      <c r="B201" s="457"/>
      <c r="C201" s="458"/>
      <c r="D201" s="318"/>
      <c r="E201" s="318"/>
      <c r="F201" s="318"/>
      <c r="G201" s="321"/>
      <c r="H201" s="322"/>
    </row>
    <row r="202" spans="1:10" x14ac:dyDescent="0.35">
      <c r="A202" s="138"/>
      <c r="B202" s="457"/>
      <c r="C202" s="458"/>
      <c r="D202" s="318"/>
      <c r="E202" s="318"/>
      <c r="F202" s="318"/>
      <c r="G202" s="321"/>
      <c r="H202" s="322"/>
    </row>
    <row r="203" spans="1:10" x14ac:dyDescent="0.35">
      <c r="A203" s="138"/>
      <c r="B203" s="452" t="s">
        <v>153</v>
      </c>
      <c r="C203" s="454"/>
      <c r="D203" s="318"/>
      <c r="E203" s="318"/>
      <c r="F203" s="318"/>
      <c r="G203" s="321"/>
      <c r="H203" s="322"/>
    </row>
    <row r="204" spans="1:10" x14ac:dyDescent="0.35">
      <c r="A204" s="138"/>
      <c r="B204" s="449"/>
      <c r="C204" s="449"/>
      <c r="D204" s="318"/>
      <c r="E204" s="318"/>
      <c r="F204" s="318"/>
      <c r="G204" s="321"/>
      <c r="H204" s="322"/>
    </row>
    <row r="205" spans="1:10" x14ac:dyDescent="0.35">
      <c r="A205" s="138"/>
      <c r="B205" s="180"/>
      <c r="C205" s="153"/>
      <c r="D205" s="181">
        <f>SUM(D192:D204)</f>
        <v>0</v>
      </c>
      <c r="E205" s="182">
        <f>SUM(E192:E204)</f>
        <v>0</v>
      </c>
      <c r="F205" s="182">
        <f>SUM(F192:F204)</f>
        <v>0</v>
      </c>
      <c r="G205" s="181">
        <f>SUM(G192:G204)</f>
        <v>0</v>
      </c>
      <c r="H205" s="183">
        <f>SUM(H192:H204)</f>
        <v>0</v>
      </c>
    </row>
    <row r="206" spans="1:10" x14ac:dyDescent="0.35">
      <c r="A206" s="95" t="s">
        <v>131</v>
      </c>
      <c r="B206" s="100" t="s">
        <v>297</v>
      </c>
      <c r="C206" s="153"/>
      <c r="D206" s="184"/>
      <c r="E206" s="184"/>
      <c r="F206" s="184"/>
      <c r="G206" s="178"/>
      <c r="H206" s="179"/>
    </row>
    <row r="207" spans="1:10" x14ac:dyDescent="0.35">
      <c r="A207" s="138"/>
      <c r="B207" s="241"/>
      <c r="C207" s="97" t="s">
        <v>283</v>
      </c>
      <c r="D207" s="181">
        <f>D192</f>
        <v>0</v>
      </c>
      <c r="E207" s="182">
        <f>E205</f>
        <v>0</v>
      </c>
      <c r="F207" s="182">
        <f>F205</f>
        <v>0</v>
      </c>
      <c r="G207" s="181">
        <f>G192</f>
        <v>0</v>
      </c>
      <c r="H207" s="187">
        <f>H192</f>
        <v>0</v>
      </c>
    </row>
    <row r="208" spans="1:10" x14ac:dyDescent="0.35">
      <c r="A208" s="138"/>
      <c r="B208" s="241"/>
      <c r="C208" s="97" t="s">
        <v>284</v>
      </c>
      <c r="D208" s="97"/>
      <c r="E208" s="117" t="e">
        <f>E207/D207</f>
        <v>#DIV/0!</v>
      </c>
      <c r="F208" s="117" t="e">
        <f>F207/D207</f>
        <v>#DIV/0!</v>
      </c>
      <c r="G208" s="117" t="e">
        <f>G207/D207</f>
        <v>#DIV/0!</v>
      </c>
      <c r="H208" s="188" t="e">
        <f>H207/D207</f>
        <v>#DIV/0!</v>
      </c>
    </row>
    <row r="209" spans="1:8" x14ac:dyDescent="0.35">
      <c r="A209" s="138"/>
      <c r="B209" s="241"/>
      <c r="C209" s="189" t="s">
        <v>298</v>
      </c>
      <c r="D209" s="97"/>
      <c r="E209" s="118" t="e">
        <f>IF(E208&gt;=(2/3),"Yes","No")</f>
        <v>#DIV/0!</v>
      </c>
      <c r="F209" s="118" t="e">
        <f>IF(F208&gt;=(2/3),"Yes","No")</f>
        <v>#DIV/0!</v>
      </c>
      <c r="G209" s="118" t="e">
        <f>IF(G208&gt;=(2/3),"Yes","No")</f>
        <v>#DIV/0!</v>
      </c>
      <c r="H209" s="190" t="e">
        <f>IF(H208&gt;=(2/3),"Yes","No")</f>
        <v>#DIV/0!</v>
      </c>
    </row>
    <row r="210" spans="1:8" x14ac:dyDescent="0.35">
      <c r="A210" s="138"/>
      <c r="B210" s="242"/>
      <c r="C210" s="108"/>
      <c r="D210" s="108"/>
      <c r="E210" s="191" t="e">
        <f>IF(E209="No", "Note A", "Note B")</f>
        <v>#DIV/0!</v>
      </c>
      <c r="F210" s="191" t="e">
        <f>IF(F209="No", "Note A", "Note B")</f>
        <v>#DIV/0!</v>
      </c>
      <c r="G210" s="191" t="e">
        <f>IF(G209="No", "Note A", "Note B")</f>
        <v>#DIV/0!</v>
      </c>
      <c r="H210" s="192" t="e">
        <f>IF(H209="No", "Note A", "Note B")</f>
        <v>#DIV/0!</v>
      </c>
    </row>
    <row r="211" spans="1:8" x14ac:dyDescent="0.35">
      <c r="A211" s="138"/>
      <c r="B211" s="97"/>
      <c r="C211" s="97"/>
      <c r="D211" s="193"/>
      <c r="E211" s="193"/>
      <c r="F211" s="193"/>
      <c r="G211" s="193"/>
      <c r="H211" s="98"/>
    </row>
    <row r="212" spans="1:8" ht="15" customHeight="1" x14ac:dyDescent="0.35">
      <c r="A212" s="138"/>
      <c r="B212" s="194" t="s">
        <v>291</v>
      </c>
      <c r="C212" s="180" t="s">
        <v>317</v>
      </c>
      <c r="D212" s="180"/>
      <c r="E212" s="180"/>
      <c r="F212" s="180"/>
      <c r="G212" s="180"/>
      <c r="H212" s="195"/>
    </row>
    <row r="213" spans="1:8" ht="15" customHeight="1" x14ac:dyDescent="0.35">
      <c r="A213" s="138"/>
      <c r="B213" s="194" t="s">
        <v>292</v>
      </c>
      <c r="C213" s="475" t="s">
        <v>351</v>
      </c>
      <c r="D213" s="475"/>
      <c r="E213" s="475"/>
      <c r="F213" s="475"/>
      <c r="G213" s="475"/>
      <c r="H213" s="476"/>
    </row>
    <row r="214" spans="1:8" x14ac:dyDescent="0.35">
      <c r="A214" s="138"/>
      <c r="B214" s="196"/>
      <c r="C214" s="475"/>
      <c r="D214" s="475"/>
      <c r="E214" s="475"/>
      <c r="F214" s="475"/>
      <c r="G214" s="475"/>
      <c r="H214" s="476"/>
    </row>
    <row r="215" spans="1:8" x14ac:dyDescent="0.35">
      <c r="A215" s="138"/>
      <c r="B215" s="97"/>
      <c r="C215" s="97"/>
      <c r="D215" s="97"/>
      <c r="E215" s="118"/>
      <c r="F215" s="118"/>
      <c r="G215" s="118"/>
      <c r="H215" s="190"/>
    </row>
    <row r="216" spans="1:8" x14ac:dyDescent="0.35">
      <c r="A216" s="95" t="s">
        <v>132</v>
      </c>
      <c r="B216" s="100" t="s">
        <v>293</v>
      </c>
      <c r="C216" s="97"/>
      <c r="D216" s="97"/>
      <c r="E216" s="118"/>
      <c r="F216" s="118"/>
      <c r="G216" s="118"/>
      <c r="H216" s="190"/>
    </row>
    <row r="217" spans="1:8" x14ac:dyDescent="0.35">
      <c r="A217" s="138"/>
      <c r="B217" s="464" t="s">
        <v>301</v>
      </c>
      <c r="C217" s="464"/>
      <c r="D217" s="464"/>
      <c r="E217" s="464"/>
      <c r="F217" s="464"/>
      <c r="G217" s="464"/>
      <c r="H217" s="465"/>
    </row>
    <row r="218" spans="1:8" x14ac:dyDescent="0.35">
      <c r="A218" s="95"/>
      <c r="B218" s="464"/>
      <c r="C218" s="464"/>
      <c r="D218" s="464"/>
      <c r="E218" s="464"/>
      <c r="F218" s="464"/>
      <c r="G218" s="464"/>
      <c r="H218" s="465"/>
    </row>
    <row r="219" spans="1:8" x14ac:dyDescent="0.35">
      <c r="A219" s="95"/>
      <c r="B219" s="464"/>
      <c r="C219" s="464"/>
      <c r="D219" s="464"/>
      <c r="E219" s="464"/>
      <c r="F219" s="464"/>
      <c r="G219" s="464"/>
      <c r="H219" s="465"/>
    </row>
    <row r="220" spans="1:8" x14ac:dyDescent="0.35">
      <c r="A220" s="95"/>
      <c r="B220" s="97"/>
      <c r="C220" s="97"/>
      <c r="D220" s="97"/>
      <c r="E220" s="118"/>
      <c r="F220" s="118"/>
      <c r="G220" s="118"/>
      <c r="H220" s="190"/>
    </row>
    <row r="221" spans="1:8" x14ac:dyDescent="0.35">
      <c r="A221" s="95"/>
      <c r="B221" s="464" t="s">
        <v>334</v>
      </c>
      <c r="C221" s="464"/>
      <c r="D221" s="464"/>
      <c r="E221" s="464"/>
      <c r="F221" s="464"/>
      <c r="G221" s="464"/>
      <c r="H221" s="465"/>
    </row>
    <row r="222" spans="1:8" x14ac:dyDescent="0.35">
      <c r="A222" s="95"/>
      <c r="B222" s="464"/>
      <c r="C222" s="464"/>
      <c r="D222" s="464"/>
      <c r="E222" s="464"/>
      <c r="F222" s="464"/>
      <c r="G222" s="464"/>
      <c r="H222" s="465"/>
    </row>
    <row r="223" spans="1:8" x14ac:dyDescent="0.35">
      <c r="A223" s="95"/>
      <c r="B223" s="464"/>
      <c r="C223" s="464"/>
      <c r="D223" s="464"/>
      <c r="E223" s="464"/>
      <c r="F223" s="464"/>
      <c r="G223" s="464"/>
      <c r="H223" s="465"/>
    </row>
    <row r="224" spans="1:8" x14ac:dyDescent="0.35">
      <c r="A224" s="95"/>
      <c r="B224" s="464"/>
      <c r="C224" s="464"/>
      <c r="D224" s="464"/>
      <c r="E224" s="464"/>
      <c r="F224" s="464"/>
      <c r="G224" s="464"/>
      <c r="H224" s="465"/>
    </row>
    <row r="225" spans="1:8" x14ac:dyDescent="0.35">
      <c r="A225" s="95"/>
      <c r="B225" s="464"/>
      <c r="C225" s="464"/>
      <c r="D225" s="464"/>
      <c r="E225" s="464"/>
      <c r="F225" s="464"/>
      <c r="G225" s="464"/>
      <c r="H225" s="465"/>
    </row>
    <row r="226" spans="1:8" x14ac:dyDescent="0.35">
      <c r="A226" s="95"/>
      <c r="B226" s="97"/>
      <c r="C226" s="97"/>
      <c r="D226" s="97"/>
      <c r="E226" s="118"/>
      <c r="F226" s="118"/>
      <c r="G226" s="118"/>
      <c r="H226" s="190"/>
    </row>
    <row r="227" spans="1:8" x14ac:dyDescent="0.35">
      <c r="A227" s="95"/>
      <c r="B227" s="100" t="s">
        <v>413</v>
      </c>
      <c r="C227" s="97"/>
      <c r="D227" s="450"/>
      <c r="E227" s="450"/>
      <c r="F227" s="450"/>
      <c r="G227" s="450"/>
      <c r="H227" s="451"/>
    </row>
    <row r="228" spans="1:8" x14ac:dyDescent="0.35">
      <c r="A228" s="95"/>
      <c r="B228" s="97"/>
      <c r="C228" s="97"/>
      <c r="D228" s="101"/>
      <c r="E228" s="197"/>
      <c r="F228" s="197"/>
      <c r="G228" s="197"/>
      <c r="H228" s="198"/>
    </row>
    <row r="229" spans="1:8" x14ac:dyDescent="0.35">
      <c r="A229" s="95"/>
      <c r="B229" s="97"/>
      <c r="C229" s="97"/>
      <c r="D229" s="101" t="s">
        <v>302</v>
      </c>
      <c r="E229" s="197" t="s">
        <v>295</v>
      </c>
      <c r="F229" s="197" t="s">
        <v>300</v>
      </c>
      <c r="G229" s="197"/>
      <c r="H229" s="198"/>
    </row>
    <row r="230" spans="1:8" x14ac:dyDescent="0.35">
      <c r="A230" s="95"/>
      <c r="B230" s="199" t="s">
        <v>294</v>
      </c>
      <c r="C230" s="108"/>
      <c r="D230" s="200" t="s">
        <v>303</v>
      </c>
      <c r="E230" s="201" t="s">
        <v>296</v>
      </c>
      <c r="F230" s="201" t="s">
        <v>299</v>
      </c>
      <c r="G230" s="479" t="s">
        <v>304</v>
      </c>
      <c r="H230" s="480"/>
    </row>
    <row r="231" spans="1:8" x14ac:dyDescent="0.35">
      <c r="A231" s="95"/>
      <c r="B231" s="189" t="s">
        <v>493</v>
      </c>
      <c r="C231" s="97" t="s">
        <v>350</v>
      </c>
      <c r="D231" s="97"/>
      <c r="E231" s="118"/>
      <c r="F231" s="97"/>
      <c r="G231" s="118"/>
      <c r="H231" s="190"/>
    </row>
    <row r="232" spans="1:8" x14ac:dyDescent="0.35">
      <c r="A232" s="95"/>
      <c r="B232" s="97"/>
      <c r="C232" s="202" t="str">
        <f>IF(E146="Yes", "Complete Analysis", "N/A - Do Not Complete")</f>
        <v>N/A - Do Not Complete</v>
      </c>
      <c r="D232" s="323"/>
      <c r="E232" s="318"/>
      <c r="F232" s="117" t="e">
        <f>E232/E238</f>
        <v>#DIV/0!</v>
      </c>
      <c r="G232" s="473"/>
      <c r="H232" s="474"/>
    </row>
    <row r="233" spans="1:8" x14ac:dyDescent="0.35">
      <c r="A233" s="95"/>
      <c r="B233" s="97"/>
      <c r="C233" s="97"/>
      <c r="D233" s="323"/>
      <c r="E233" s="318"/>
      <c r="F233" s="117" t="e">
        <f>E233/E238</f>
        <v>#DIV/0!</v>
      </c>
      <c r="G233" s="473"/>
      <c r="H233" s="474"/>
    </row>
    <row r="234" spans="1:8" x14ac:dyDescent="0.35">
      <c r="A234" s="95"/>
      <c r="B234" s="97"/>
      <c r="C234" s="97"/>
      <c r="D234" s="323"/>
      <c r="E234" s="318"/>
      <c r="F234" s="117" t="e">
        <f>E234/E238</f>
        <v>#DIV/0!</v>
      </c>
      <c r="G234" s="473"/>
      <c r="H234" s="474"/>
    </row>
    <row r="235" spans="1:8" x14ac:dyDescent="0.35">
      <c r="A235" s="95"/>
      <c r="B235" s="97"/>
      <c r="C235" s="97"/>
      <c r="D235" s="323"/>
      <c r="E235" s="318"/>
      <c r="F235" s="117" t="e">
        <f>E235/E238</f>
        <v>#DIV/0!</v>
      </c>
      <c r="G235" s="473"/>
      <c r="H235" s="474"/>
    </row>
    <row r="236" spans="1:8" x14ac:dyDescent="0.35">
      <c r="A236" s="95"/>
      <c r="B236" s="97"/>
      <c r="C236" s="97"/>
      <c r="D236" s="323"/>
      <c r="E236" s="318"/>
      <c r="F236" s="117" t="e">
        <f>E236/E238</f>
        <v>#DIV/0!</v>
      </c>
      <c r="G236" s="473"/>
      <c r="H236" s="474"/>
    </row>
    <row r="237" spans="1:8" x14ac:dyDescent="0.35">
      <c r="A237" s="95"/>
      <c r="B237" s="97"/>
      <c r="C237" s="97"/>
      <c r="D237" s="324"/>
      <c r="E237" s="325"/>
      <c r="F237" s="117" t="e">
        <f>E237/E238</f>
        <v>#DIV/0!</v>
      </c>
      <c r="G237" s="477"/>
      <c r="H237" s="478"/>
    </row>
    <row r="238" spans="1:8" x14ac:dyDescent="0.35">
      <c r="A238" s="95"/>
      <c r="B238" s="97"/>
      <c r="C238" s="203"/>
      <c r="D238" s="203" t="s">
        <v>352</v>
      </c>
      <c r="E238" s="204">
        <f>SUM(E232:E237)</f>
        <v>0</v>
      </c>
      <c r="F238" s="118"/>
      <c r="G238" s="205" t="s">
        <v>305</v>
      </c>
      <c r="H238" s="326"/>
    </row>
    <row r="239" spans="1:8" x14ac:dyDescent="0.35">
      <c r="A239" s="95"/>
      <c r="B239" s="97"/>
      <c r="C239" s="97"/>
      <c r="D239" s="97"/>
      <c r="E239" s="118"/>
      <c r="F239" s="118"/>
      <c r="G239" s="118"/>
      <c r="H239" s="190"/>
    </row>
    <row r="240" spans="1:8" x14ac:dyDescent="0.35">
      <c r="A240" s="95"/>
      <c r="B240" s="97" t="s">
        <v>493</v>
      </c>
      <c r="C240" s="97" t="s">
        <v>148</v>
      </c>
      <c r="D240" s="97"/>
      <c r="E240" s="118"/>
      <c r="F240" s="118"/>
      <c r="G240" s="118"/>
      <c r="H240" s="190"/>
    </row>
    <row r="241" spans="1:10" x14ac:dyDescent="0.35">
      <c r="A241" s="95"/>
      <c r="B241" s="97"/>
      <c r="C241" s="202" t="str">
        <f>IF(F146="Yes", "Complete Analysis", "N/A - Do Not Complete")</f>
        <v>N/A - Do Not Complete</v>
      </c>
      <c r="D241" s="323"/>
      <c r="E241" s="318"/>
      <c r="F241" s="117" t="e">
        <f>E241/E247</f>
        <v>#DIV/0!</v>
      </c>
      <c r="G241" s="473"/>
      <c r="H241" s="474"/>
    </row>
    <row r="242" spans="1:10" x14ac:dyDescent="0.35">
      <c r="A242" s="95"/>
      <c r="B242" s="97"/>
      <c r="C242" s="97"/>
      <c r="D242" s="323"/>
      <c r="E242" s="318"/>
      <c r="F242" s="117" t="e">
        <f>E242/E247</f>
        <v>#DIV/0!</v>
      </c>
      <c r="G242" s="473"/>
      <c r="H242" s="474"/>
    </row>
    <row r="243" spans="1:10" x14ac:dyDescent="0.35">
      <c r="A243" s="95"/>
      <c r="B243" s="97"/>
      <c r="C243" s="97"/>
      <c r="D243" s="323"/>
      <c r="E243" s="318"/>
      <c r="F243" s="117" t="e">
        <f>E243/E247</f>
        <v>#DIV/0!</v>
      </c>
      <c r="G243" s="473"/>
      <c r="H243" s="474"/>
    </row>
    <row r="244" spans="1:10" x14ac:dyDescent="0.35">
      <c r="A244" s="95"/>
      <c r="B244" s="97"/>
      <c r="C244" s="97"/>
      <c r="D244" s="323"/>
      <c r="E244" s="318"/>
      <c r="F244" s="117" t="e">
        <f>E244/E247</f>
        <v>#DIV/0!</v>
      </c>
      <c r="G244" s="473"/>
      <c r="H244" s="474"/>
    </row>
    <row r="245" spans="1:10" x14ac:dyDescent="0.35">
      <c r="A245" s="95"/>
      <c r="B245" s="97"/>
      <c r="C245" s="97"/>
      <c r="D245" s="323"/>
      <c r="E245" s="318"/>
      <c r="F245" s="117" t="e">
        <f>E245/E247</f>
        <v>#DIV/0!</v>
      </c>
      <c r="G245" s="473"/>
      <c r="H245" s="474"/>
    </row>
    <row r="246" spans="1:10" x14ac:dyDescent="0.35">
      <c r="A246" s="95"/>
      <c r="B246" s="97"/>
      <c r="C246" s="97"/>
      <c r="D246" s="324"/>
      <c r="E246" s="325"/>
      <c r="F246" s="117" t="e">
        <f>E246/E247</f>
        <v>#DIV/0!</v>
      </c>
      <c r="G246" s="477"/>
      <c r="H246" s="478"/>
    </row>
    <row r="247" spans="1:10" x14ac:dyDescent="0.35">
      <c r="A247" s="95"/>
      <c r="B247" s="97"/>
      <c r="C247" s="97"/>
      <c r="D247" s="203" t="s">
        <v>306</v>
      </c>
      <c r="E247" s="204">
        <f>SUM(E241:E246)</f>
        <v>0</v>
      </c>
      <c r="F247" s="118"/>
      <c r="G247" s="205" t="s">
        <v>305</v>
      </c>
      <c r="H247" s="329"/>
    </row>
    <row r="248" spans="1:10" x14ac:dyDescent="0.35">
      <c r="A248" s="95"/>
      <c r="B248" s="97"/>
      <c r="C248" s="97"/>
      <c r="D248" s="203"/>
      <c r="E248" s="177"/>
      <c r="F248" s="118"/>
      <c r="G248" s="205"/>
      <c r="H248" s="206"/>
    </row>
    <row r="249" spans="1:10" x14ac:dyDescent="0.35">
      <c r="A249" s="138"/>
      <c r="B249" s="97" t="s">
        <v>493</v>
      </c>
      <c r="C249" s="97" t="s">
        <v>494</v>
      </c>
      <c r="D249" s="97"/>
      <c r="E249" s="118"/>
      <c r="F249" s="118"/>
      <c r="G249" s="118"/>
      <c r="H249" s="190"/>
      <c r="J249" s="176"/>
    </row>
    <row r="250" spans="1:10" x14ac:dyDescent="0.35">
      <c r="A250" s="138"/>
      <c r="B250" s="97"/>
      <c r="C250" s="202" t="str">
        <f>IF(G146="Yes", "Complete Analysis", "N/A - Do Not Complete")</f>
        <v>N/A - Do Not Complete</v>
      </c>
      <c r="D250" s="323" t="s">
        <v>655</v>
      </c>
      <c r="E250" s="317"/>
      <c r="F250" s="117" t="e">
        <f>E250/E$254</f>
        <v>#DIV/0!</v>
      </c>
      <c r="G250" s="473" t="s">
        <v>659</v>
      </c>
      <c r="H250" s="474"/>
      <c r="J250" s="176"/>
    </row>
    <row r="251" spans="1:10" x14ac:dyDescent="0.35">
      <c r="A251" s="138"/>
      <c r="B251" s="97"/>
      <c r="C251" s="97"/>
      <c r="D251" s="323" t="s">
        <v>656</v>
      </c>
      <c r="E251" s="317"/>
      <c r="F251" s="117" t="e">
        <f>E251/E$254</f>
        <v>#DIV/0!</v>
      </c>
      <c r="G251" s="473" t="s">
        <v>660</v>
      </c>
      <c r="H251" s="474"/>
      <c r="J251" s="176"/>
    </row>
    <row r="252" spans="1:10" x14ac:dyDescent="0.35">
      <c r="A252" s="138"/>
      <c r="B252" s="97"/>
      <c r="C252" s="97"/>
      <c r="D252" s="327" t="s">
        <v>657</v>
      </c>
      <c r="E252" s="328"/>
      <c r="F252" s="117" t="e">
        <f>E252/E$254</f>
        <v>#DIV/0!</v>
      </c>
      <c r="G252" s="473" t="s">
        <v>661</v>
      </c>
      <c r="H252" s="474"/>
    </row>
    <row r="253" spans="1:10" x14ac:dyDescent="0.35">
      <c r="A253" s="138"/>
      <c r="B253" s="97"/>
      <c r="C253" s="97"/>
      <c r="D253" s="324" t="s">
        <v>658</v>
      </c>
      <c r="E253" s="337"/>
      <c r="F253" s="117" t="e">
        <f>E253/E$254</f>
        <v>#DIV/0!</v>
      </c>
      <c r="G253" s="477" t="s">
        <v>662</v>
      </c>
      <c r="H253" s="478"/>
    </row>
    <row r="254" spans="1:10" x14ac:dyDescent="0.35">
      <c r="A254" s="138"/>
      <c r="B254" s="97"/>
      <c r="C254" s="97"/>
      <c r="D254" s="203" t="s">
        <v>307</v>
      </c>
      <c r="E254" s="228">
        <f>SUM(E250:E253)</f>
        <v>0</v>
      </c>
      <c r="F254" s="118"/>
      <c r="G254" s="205" t="s">
        <v>305</v>
      </c>
      <c r="H254" s="326"/>
    </row>
    <row r="255" spans="1:10" x14ac:dyDescent="0.35">
      <c r="A255" s="138"/>
      <c r="B255" s="97"/>
      <c r="C255" s="97"/>
      <c r="D255" s="97"/>
      <c r="E255" s="118"/>
      <c r="F255" s="118"/>
      <c r="G255" s="118"/>
      <c r="H255" s="190"/>
    </row>
    <row r="256" spans="1:10" x14ac:dyDescent="0.35">
      <c r="A256" s="138"/>
      <c r="B256" s="97" t="s">
        <v>493</v>
      </c>
      <c r="C256" s="97" t="s">
        <v>515</v>
      </c>
      <c r="D256" s="97"/>
      <c r="E256" s="118"/>
      <c r="F256" s="118"/>
      <c r="G256" s="118"/>
      <c r="H256" s="190"/>
      <c r="J256" s="176"/>
    </row>
    <row r="257" spans="1:10" x14ac:dyDescent="0.35">
      <c r="A257" s="138"/>
      <c r="B257" s="97"/>
      <c r="C257" s="202" t="e">
        <f>IF(G167="Yes", "Complete Analysis", "N/A - Do Not Complete")</f>
        <v>#DIV/0!</v>
      </c>
      <c r="D257" s="323"/>
      <c r="E257" s="317"/>
      <c r="F257" s="117" t="e">
        <f t="shared" ref="F257:F262" si="2">E257/E$263</f>
        <v>#DIV/0!</v>
      </c>
      <c r="G257" s="473"/>
      <c r="H257" s="474"/>
      <c r="J257" s="176"/>
    </row>
    <row r="258" spans="1:10" x14ac:dyDescent="0.35">
      <c r="A258" s="138"/>
      <c r="B258" s="97"/>
      <c r="C258" s="97"/>
      <c r="D258" s="323"/>
      <c r="E258" s="317"/>
      <c r="F258" s="117" t="e">
        <f t="shared" si="2"/>
        <v>#DIV/0!</v>
      </c>
      <c r="G258" s="473"/>
      <c r="H258" s="474"/>
    </row>
    <row r="259" spans="1:10" x14ac:dyDescent="0.35">
      <c r="A259" s="138"/>
      <c r="B259" s="97"/>
      <c r="C259" s="97"/>
      <c r="D259" s="323"/>
      <c r="E259" s="317"/>
      <c r="F259" s="117" t="e">
        <f t="shared" si="2"/>
        <v>#DIV/0!</v>
      </c>
      <c r="G259" s="473"/>
      <c r="H259" s="474"/>
    </row>
    <row r="260" spans="1:10" x14ac:dyDescent="0.35">
      <c r="A260" s="138"/>
      <c r="B260" s="97"/>
      <c r="C260" s="97"/>
      <c r="D260" s="323"/>
      <c r="E260" s="317"/>
      <c r="F260" s="117" t="e">
        <f t="shared" si="2"/>
        <v>#DIV/0!</v>
      </c>
      <c r="G260" s="473"/>
      <c r="H260" s="474"/>
    </row>
    <row r="261" spans="1:10" x14ac:dyDescent="0.35">
      <c r="A261" s="138"/>
      <c r="B261" s="97"/>
      <c r="C261" s="97"/>
      <c r="D261" s="327"/>
      <c r="E261" s="328"/>
      <c r="F261" s="117" t="e">
        <f t="shared" si="2"/>
        <v>#DIV/0!</v>
      </c>
      <c r="G261" s="473"/>
      <c r="H261" s="474"/>
      <c r="J261" s="220"/>
    </row>
    <row r="262" spans="1:10" x14ac:dyDescent="0.35">
      <c r="A262" s="138"/>
      <c r="B262" s="97"/>
      <c r="C262" s="97"/>
      <c r="D262" s="324"/>
      <c r="E262" s="337"/>
      <c r="F262" s="117" t="e">
        <f t="shared" si="2"/>
        <v>#DIV/0!</v>
      </c>
      <c r="G262" s="477"/>
      <c r="H262" s="478"/>
    </row>
    <row r="263" spans="1:10" x14ac:dyDescent="0.35">
      <c r="A263" s="138"/>
      <c r="C263" s="97"/>
      <c r="D263" s="203" t="s">
        <v>307</v>
      </c>
      <c r="E263" s="228">
        <f>SUM(E257:E262)</f>
        <v>0</v>
      </c>
      <c r="F263" s="118"/>
      <c r="G263" s="205" t="s">
        <v>305</v>
      </c>
      <c r="H263" s="326"/>
    </row>
    <row r="264" spans="1:10" x14ac:dyDescent="0.35">
      <c r="A264" s="138"/>
      <c r="B264" s="97"/>
      <c r="C264" s="97"/>
      <c r="D264" s="97"/>
      <c r="E264" s="118"/>
      <c r="F264" s="118"/>
      <c r="G264" s="118"/>
      <c r="H264" s="190"/>
    </row>
    <row r="265" spans="1:10" x14ac:dyDescent="0.35">
      <c r="A265" s="138"/>
      <c r="B265" s="97" t="s">
        <v>493</v>
      </c>
      <c r="C265" s="97" t="s">
        <v>516</v>
      </c>
      <c r="D265" s="97"/>
      <c r="E265" s="118"/>
      <c r="F265" s="118"/>
      <c r="G265" s="118"/>
      <c r="H265" s="190"/>
      <c r="J265" s="176"/>
    </row>
    <row r="266" spans="1:10" x14ac:dyDescent="0.35">
      <c r="A266" s="138"/>
      <c r="B266" s="97"/>
      <c r="C266" s="202" t="e">
        <f>IF(G188="Yes", "Complete Analysis", "N/A - Do Not Complete")</f>
        <v>#DIV/0!</v>
      </c>
      <c r="D266" s="323"/>
      <c r="E266" s="317"/>
      <c r="F266" s="117" t="e">
        <f t="shared" ref="F266:F271" si="3">E266/E$272</f>
        <v>#DIV/0!</v>
      </c>
      <c r="G266" s="473"/>
      <c r="H266" s="474"/>
      <c r="J266" s="176"/>
    </row>
    <row r="267" spans="1:10" x14ac:dyDescent="0.35">
      <c r="A267" s="138"/>
      <c r="B267" s="97"/>
      <c r="C267" s="97"/>
      <c r="D267" s="323"/>
      <c r="E267" s="317"/>
      <c r="F267" s="117" t="e">
        <f t="shared" si="3"/>
        <v>#DIV/0!</v>
      </c>
      <c r="G267" s="473"/>
      <c r="H267" s="474"/>
    </row>
    <row r="268" spans="1:10" x14ac:dyDescent="0.35">
      <c r="A268" s="138"/>
      <c r="B268" s="97"/>
      <c r="C268" s="97"/>
      <c r="D268" s="323"/>
      <c r="E268" s="317"/>
      <c r="F268" s="117" t="e">
        <f t="shared" si="3"/>
        <v>#DIV/0!</v>
      </c>
      <c r="G268" s="473"/>
      <c r="H268" s="474"/>
    </row>
    <row r="269" spans="1:10" x14ac:dyDescent="0.35">
      <c r="A269" s="138"/>
      <c r="B269" s="97"/>
      <c r="C269" s="97"/>
      <c r="D269" s="323"/>
      <c r="E269" s="317"/>
      <c r="F269" s="117" t="e">
        <f t="shared" si="3"/>
        <v>#DIV/0!</v>
      </c>
      <c r="G269" s="473"/>
      <c r="H269" s="474"/>
    </row>
    <row r="270" spans="1:10" x14ac:dyDescent="0.35">
      <c r="A270" s="138"/>
      <c r="B270" s="97"/>
      <c r="C270" s="97"/>
      <c r="D270" s="327"/>
      <c r="E270" s="328"/>
      <c r="F270" s="117" t="e">
        <f t="shared" si="3"/>
        <v>#DIV/0!</v>
      </c>
      <c r="G270" s="473"/>
      <c r="H270" s="474"/>
      <c r="J270" s="220"/>
    </row>
    <row r="271" spans="1:10" x14ac:dyDescent="0.35">
      <c r="A271" s="138"/>
      <c r="B271" s="97"/>
      <c r="C271" s="97"/>
      <c r="D271" s="324"/>
      <c r="E271" s="337"/>
      <c r="F271" s="117" t="e">
        <f t="shared" si="3"/>
        <v>#DIV/0!</v>
      </c>
      <c r="G271" s="477"/>
      <c r="H271" s="478"/>
    </row>
    <row r="272" spans="1:10" x14ac:dyDescent="0.35">
      <c r="A272" s="138"/>
      <c r="B272" s="97"/>
      <c r="C272" s="97"/>
      <c r="D272" s="203" t="s">
        <v>307</v>
      </c>
      <c r="E272" s="228">
        <f>SUM(E266:E271)</f>
        <v>0</v>
      </c>
      <c r="F272" s="118"/>
      <c r="G272" s="243" t="s">
        <v>305</v>
      </c>
      <c r="H272" s="326"/>
    </row>
    <row r="273" spans="1:10" x14ac:dyDescent="0.35">
      <c r="A273" s="138"/>
      <c r="C273" s="97"/>
      <c r="D273" s="97"/>
      <c r="E273" s="118"/>
      <c r="F273" s="118"/>
      <c r="G273" s="118"/>
      <c r="H273" s="190"/>
    </row>
    <row r="274" spans="1:10" x14ac:dyDescent="0.35">
      <c r="A274" s="138"/>
      <c r="B274" s="97" t="s">
        <v>493</v>
      </c>
      <c r="C274" s="97" t="s">
        <v>517</v>
      </c>
      <c r="D274" s="97"/>
      <c r="E274" s="118"/>
      <c r="F274" s="118"/>
      <c r="G274" s="118"/>
      <c r="H274" s="190"/>
      <c r="J274" s="176"/>
    </row>
    <row r="275" spans="1:10" x14ac:dyDescent="0.35">
      <c r="A275" s="138"/>
      <c r="B275" s="97"/>
      <c r="C275" s="202" t="e">
        <f>IF(G209="Yes", "Complete Analysis", "N/A - Do Not Complete")</f>
        <v>#DIV/0!</v>
      </c>
      <c r="D275" s="323"/>
      <c r="E275" s="318"/>
      <c r="F275" s="117" t="e">
        <f t="shared" ref="F275:F280" si="4">E275/E$281</f>
        <v>#DIV/0!</v>
      </c>
      <c r="G275" s="473"/>
      <c r="H275" s="474"/>
      <c r="J275" s="176"/>
    </row>
    <row r="276" spans="1:10" x14ac:dyDescent="0.35">
      <c r="A276" s="138"/>
      <c r="B276" s="97"/>
      <c r="C276" s="97"/>
      <c r="D276" s="323"/>
      <c r="E276" s="318"/>
      <c r="F276" s="117" t="e">
        <f t="shared" si="4"/>
        <v>#DIV/0!</v>
      </c>
      <c r="G276" s="473"/>
      <c r="H276" s="474"/>
    </row>
    <row r="277" spans="1:10" x14ac:dyDescent="0.35">
      <c r="A277" s="138"/>
      <c r="B277" s="97"/>
      <c r="C277" s="97"/>
      <c r="D277" s="323"/>
      <c r="E277" s="318"/>
      <c r="F277" s="117" t="e">
        <f t="shared" si="4"/>
        <v>#DIV/0!</v>
      </c>
      <c r="G277" s="473"/>
      <c r="H277" s="474"/>
    </row>
    <row r="278" spans="1:10" x14ac:dyDescent="0.35">
      <c r="A278" s="138"/>
      <c r="B278" s="97"/>
      <c r="C278" s="97"/>
      <c r="D278" s="323"/>
      <c r="E278" s="318"/>
      <c r="F278" s="117" t="e">
        <f t="shared" si="4"/>
        <v>#DIV/0!</v>
      </c>
      <c r="G278" s="473"/>
      <c r="H278" s="474"/>
    </row>
    <row r="279" spans="1:10" x14ac:dyDescent="0.35">
      <c r="A279" s="138"/>
      <c r="B279" s="97"/>
      <c r="C279" s="97"/>
      <c r="D279" s="323"/>
      <c r="E279" s="318"/>
      <c r="F279" s="117" t="e">
        <f t="shared" si="4"/>
        <v>#DIV/0!</v>
      </c>
      <c r="G279" s="473"/>
      <c r="H279" s="474"/>
      <c r="J279" s="220"/>
    </row>
    <row r="280" spans="1:10" x14ac:dyDescent="0.35">
      <c r="A280" s="138"/>
      <c r="B280" s="97"/>
      <c r="C280" s="97"/>
      <c r="D280" s="346"/>
      <c r="E280" s="347"/>
      <c r="F280" s="117" t="e">
        <f t="shared" si="4"/>
        <v>#DIV/0!</v>
      </c>
      <c r="G280" s="477"/>
      <c r="H280" s="478"/>
    </row>
    <row r="281" spans="1:10" x14ac:dyDescent="0.35">
      <c r="A281" s="138"/>
      <c r="B281" s="97"/>
      <c r="C281" s="97"/>
      <c r="D281" s="203" t="s">
        <v>307</v>
      </c>
      <c r="E281" s="228">
        <f>SUM(E275:E280)</f>
        <v>0</v>
      </c>
      <c r="F281" s="118"/>
      <c r="G281" s="243" t="s">
        <v>305</v>
      </c>
      <c r="H281" s="326"/>
    </row>
    <row r="282" spans="1:10" x14ac:dyDescent="0.35">
      <c r="A282" s="138"/>
      <c r="B282" s="97"/>
      <c r="C282" s="97"/>
      <c r="D282" s="97"/>
      <c r="E282" s="118"/>
      <c r="F282" s="118"/>
      <c r="G282" s="118"/>
      <c r="H282" s="190"/>
    </row>
    <row r="283" spans="1:10" x14ac:dyDescent="0.35">
      <c r="A283" s="138"/>
      <c r="B283" s="97" t="s">
        <v>493</v>
      </c>
      <c r="C283" s="97" t="s">
        <v>495</v>
      </c>
      <c r="D283" s="97"/>
      <c r="E283" s="118"/>
      <c r="F283" s="118"/>
      <c r="G283" s="118"/>
      <c r="H283" s="190"/>
    </row>
    <row r="284" spans="1:10" x14ac:dyDescent="0.35">
      <c r="A284" s="138"/>
      <c r="B284" s="97"/>
      <c r="C284" s="202" t="str">
        <f>IF(H146="Yes", "Complete Analysis", "N/A - Do Not Complete")</f>
        <v>N/A - Do Not Complete</v>
      </c>
      <c r="D284" s="348"/>
      <c r="E284" s="317"/>
      <c r="F284" s="117" t="e">
        <f>E284/E286</f>
        <v>#DIV/0!</v>
      </c>
      <c r="G284" s="473"/>
      <c r="H284" s="474"/>
    </row>
    <row r="285" spans="1:10" x14ac:dyDescent="0.35">
      <c r="A285" s="138"/>
      <c r="B285" s="97"/>
      <c r="C285" s="202"/>
      <c r="D285" s="324"/>
      <c r="E285" s="325"/>
      <c r="F285" s="117" t="e">
        <f>E285/E286</f>
        <v>#DIV/0!</v>
      </c>
      <c r="G285" s="477"/>
      <c r="H285" s="478"/>
    </row>
    <row r="286" spans="1:10" x14ac:dyDescent="0.35">
      <c r="A286" s="138"/>
      <c r="B286" s="97"/>
      <c r="C286" s="202"/>
      <c r="D286" s="203" t="s">
        <v>308</v>
      </c>
      <c r="E286" s="207">
        <f>SUM(E284:E285)</f>
        <v>0</v>
      </c>
      <c r="F286" s="117"/>
      <c r="G286" s="205" t="s">
        <v>305</v>
      </c>
      <c r="H286" s="349"/>
    </row>
    <row r="287" spans="1:10" ht="15" thickBot="1" x14ac:dyDescent="0.4">
      <c r="A287" s="154"/>
      <c r="B287" s="122"/>
      <c r="C287" s="208"/>
      <c r="D287" s="209"/>
      <c r="E287" s="209"/>
      <c r="F287" s="210"/>
      <c r="G287" s="123"/>
      <c r="H287" s="211"/>
    </row>
    <row r="288" spans="1:10" ht="15" thickBot="1" x14ac:dyDescent="0.4">
      <c r="A288" s="97"/>
      <c r="B288" s="97"/>
      <c r="C288" s="202"/>
      <c r="D288" s="97"/>
      <c r="E288" s="177"/>
      <c r="F288" s="118"/>
      <c r="G288" s="118"/>
      <c r="H288" s="118"/>
    </row>
    <row r="289" spans="1:8" ht="16" thickBot="1" x14ac:dyDescent="0.4">
      <c r="A289" s="436" t="s">
        <v>432</v>
      </c>
      <c r="B289" s="437"/>
      <c r="C289" s="437"/>
      <c r="D289" s="437"/>
      <c r="E289" s="437"/>
      <c r="F289" s="437"/>
      <c r="G289" s="437"/>
      <c r="H289" s="438"/>
    </row>
    <row r="290" spans="1:8" x14ac:dyDescent="0.35">
      <c r="A290" s="95" t="s">
        <v>134</v>
      </c>
      <c r="B290" s="462" t="s">
        <v>335</v>
      </c>
      <c r="C290" s="462"/>
      <c r="D290" s="462"/>
      <c r="E290" s="462"/>
      <c r="F290" s="462"/>
      <c r="G290" s="462"/>
      <c r="H290" s="463"/>
    </row>
    <row r="291" spans="1:8" x14ac:dyDescent="0.35">
      <c r="A291" s="95"/>
      <c r="B291" s="464"/>
      <c r="C291" s="464"/>
      <c r="D291" s="464"/>
      <c r="E291" s="464"/>
      <c r="F291" s="464"/>
      <c r="G291" s="464"/>
      <c r="H291" s="465"/>
    </row>
    <row r="292" spans="1:8" x14ac:dyDescent="0.35">
      <c r="A292" s="138"/>
      <c r="B292" s="97"/>
      <c r="C292" s="97"/>
      <c r="D292" s="97"/>
      <c r="E292" s="97"/>
      <c r="F292" s="97"/>
      <c r="G292" s="97"/>
      <c r="H292" s="98"/>
    </row>
    <row r="293" spans="1:8" x14ac:dyDescent="0.35">
      <c r="A293" s="95"/>
      <c r="B293" s="100" t="s">
        <v>413</v>
      </c>
      <c r="C293" s="97"/>
      <c r="D293" s="450"/>
      <c r="E293" s="450"/>
      <c r="F293" s="450"/>
      <c r="G293" s="450"/>
      <c r="H293" s="451"/>
    </row>
    <row r="294" spans="1:8" x14ac:dyDescent="0.35">
      <c r="A294" s="95"/>
      <c r="B294" s="97"/>
      <c r="C294" s="169"/>
      <c r="D294" s="169"/>
      <c r="E294" s="169"/>
      <c r="F294" s="169"/>
      <c r="G294" s="169"/>
      <c r="H294" s="170"/>
    </row>
    <row r="295" spans="1:8" x14ac:dyDescent="0.35">
      <c r="A295" s="138"/>
      <c r="B295" s="97"/>
      <c r="C295" s="97"/>
      <c r="D295" s="97"/>
      <c r="E295" s="466" t="s">
        <v>290</v>
      </c>
      <c r="F295" s="466"/>
      <c r="G295" s="466"/>
      <c r="H295" s="467"/>
    </row>
    <row r="296" spans="1:8" x14ac:dyDescent="0.35">
      <c r="A296" s="138"/>
      <c r="B296" s="97"/>
      <c r="C296" s="97"/>
      <c r="E296" s="103" t="s">
        <v>138</v>
      </c>
      <c r="F296" s="103" t="s">
        <v>138</v>
      </c>
      <c r="G296" s="103" t="s">
        <v>138</v>
      </c>
      <c r="H296" s="171" t="s">
        <v>138</v>
      </c>
    </row>
    <row r="297" spans="1:8" x14ac:dyDescent="0.35">
      <c r="A297" s="138"/>
      <c r="B297" s="106" t="s">
        <v>201</v>
      </c>
      <c r="C297" s="107"/>
      <c r="D297" s="108"/>
      <c r="E297" s="107" t="s">
        <v>350</v>
      </c>
      <c r="F297" s="107" t="s">
        <v>148</v>
      </c>
      <c r="G297" s="107" t="s">
        <v>285</v>
      </c>
      <c r="H297" s="172" t="s">
        <v>286</v>
      </c>
    </row>
    <row r="298" spans="1:8" ht="22.15" customHeight="1" x14ac:dyDescent="0.35">
      <c r="A298" s="138"/>
      <c r="B298" s="113" t="s">
        <v>287</v>
      </c>
      <c r="C298" s="103"/>
      <c r="D298" s="103"/>
      <c r="E298" s="103"/>
      <c r="F298" s="103"/>
      <c r="G298" s="103"/>
      <c r="H298" s="171"/>
    </row>
    <row r="299" spans="1:8" x14ac:dyDescent="0.35">
      <c r="A299" s="138"/>
      <c r="B299" s="482" t="s">
        <v>667</v>
      </c>
      <c r="C299" s="482"/>
      <c r="D299" s="482"/>
      <c r="E299" s="332"/>
      <c r="F299" s="332"/>
      <c r="G299" s="416">
        <v>0</v>
      </c>
      <c r="H299" s="334"/>
    </row>
    <row r="300" spans="1:8" x14ac:dyDescent="0.35">
      <c r="A300" s="138"/>
      <c r="B300" s="482" t="s">
        <v>664</v>
      </c>
      <c r="C300" s="482"/>
      <c r="D300" s="482"/>
      <c r="E300" s="332"/>
      <c r="F300" s="332"/>
      <c r="G300" s="416">
        <v>0</v>
      </c>
      <c r="H300" s="334"/>
    </row>
    <row r="301" spans="1:8" x14ac:dyDescent="0.35">
      <c r="A301" s="138"/>
      <c r="B301" s="449" t="s">
        <v>665</v>
      </c>
      <c r="C301" s="449"/>
      <c r="D301" s="449"/>
      <c r="E301" s="335"/>
      <c r="F301" s="335"/>
      <c r="G301" s="416">
        <v>0</v>
      </c>
      <c r="H301" s="334"/>
    </row>
    <row r="302" spans="1:8" x14ac:dyDescent="0.35">
      <c r="A302" s="138"/>
      <c r="B302" s="449" t="s">
        <v>663</v>
      </c>
      <c r="C302" s="449"/>
      <c r="D302" s="449"/>
      <c r="E302" s="335"/>
      <c r="F302" s="335"/>
      <c r="G302" s="416">
        <v>0</v>
      </c>
      <c r="H302" s="334"/>
    </row>
    <row r="303" spans="1:8" x14ac:dyDescent="0.35">
      <c r="A303" s="138"/>
      <c r="B303" s="449" t="s">
        <v>666</v>
      </c>
      <c r="C303" s="449"/>
      <c r="D303" s="449"/>
      <c r="E303" s="335"/>
      <c r="F303" s="335"/>
      <c r="G303" s="416">
        <v>0</v>
      </c>
      <c r="H303" s="334"/>
    </row>
    <row r="304" spans="1:8" x14ac:dyDescent="0.35">
      <c r="A304" s="138"/>
      <c r="B304" s="449"/>
      <c r="C304" s="449"/>
      <c r="D304" s="449"/>
      <c r="E304" s="335"/>
      <c r="F304" s="335"/>
      <c r="G304" s="350"/>
      <c r="H304" s="334"/>
    </row>
    <row r="305" spans="1:10" x14ac:dyDescent="0.35">
      <c r="A305" s="138"/>
      <c r="B305" s="481" t="s">
        <v>153</v>
      </c>
      <c r="C305" s="481"/>
      <c r="D305" s="481"/>
      <c r="E305" s="335"/>
      <c r="F305" s="335"/>
      <c r="G305" s="335"/>
      <c r="H305" s="336"/>
    </row>
    <row r="306" spans="1:10" x14ac:dyDescent="0.35">
      <c r="A306" s="138"/>
      <c r="B306" s="449"/>
      <c r="C306" s="449"/>
      <c r="D306" s="449"/>
      <c r="E306" s="335"/>
      <c r="F306" s="335"/>
      <c r="G306" s="335"/>
      <c r="H306" s="336"/>
    </row>
    <row r="307" spans="1:10" ht="22.15" customHeight="1" x14ac:dyDescent="0.35">
      <c r="A307" s="138"/>
      <c r="B307" s="113" t="s">
        <v>288</v>
      </c>
      <c r="C307" s="146"/>
      <c r="D307" s="177"/>
      <c r="E307" s="177"/>
      <c r="F307" s="177"/>
      <c r="G307" s="178"/>
      <c r="H307" s="179"/>
    </row>
    <row r="308" spans="1:10" x14ac:dyDescent="0.35">
      <c r="A308" s="138"/>
      <c r="B308" s="449"/>
      <c r="C308" s="449"/>
      <c r="D308" s="449"/>
      <c r="E308" s="335"/>
      <c r="F308" s="335"/>
      <c r="G308" s="335"/>
      <c r="H308" s="336"/>
    </row>
    <row r="309" spans="1:10" x14ac:dyDescent="0.35">
      <c r="A309" s="138"/>
      <c r="B309" s="457"/>
      <c r="C309" s="472"/>
      <c r="D309" s="458"/>
      <c r="E309" s="335"/>
      <c r="F309" s="335"/>
      <c r="G309" s="335"/>
      <c r="H309" s="336"/>
    </row>
    <row r="310" spans="1:10" x14ac:dyDescent="0.35">
      <c r="A310" s="138"/>
      <c r="B310" s="457"/>
      <c r="C310" s="472"/>
      <c r="D310" s="458"/>
      <c r="E310" s="335"/>
      <c r="F310" s="335"/>
      <c r="G310" s="335"/>
      <c r="H310" s="336"/>
    </row>
    <row r="311" spans="1:10" x14ac:dyDescent="0.35">
      <c r="A311" s="138"/>
      <c r="B311" s="457"/>
      <c r="C311" s="472"/>
      <c r="D311" s="458"/>
      <c r="E311" s="335"/>
      <c r="F311" s="335"/>
      <c r="G311" s="335"/>
      <c r="H311" s="336"/>
    </row>
    <row r="312" spans="1:10" x14ac:dyDescent="0.35">
      <c r="A312" s="138"/>
      <c r="B312" s="457"/>
      <c r="C312" s="472"/>
      <c r="D312" s="458"/>
      <c r="E312" s="335"/>
      <c r="F312" s="335"/>
      <c r="G312" s="335"/>
      <c r="H312" s="336"/>
    </row>
    <row r="313" spans="1:10" x14ac:dyDescent="0.35">
      <c r="A313" s="138"/>
      <c r="B313" s="481" t="s">
        <v>153</v>
      </c>
      <c r="C313" s="481"/>
      <c r="D313" s="481"/>
      <c r="E313" s="335"/>
      <c r="F313" s="335"/>
      <c r="G313" s="335"/>
      <c r="H313" s="336"/>
    </row>
    <row r="314" spans="1:10" x14ac:dyDescent="0.35">
      <c r="A314" s="138"/>
      <c r="B314" s="449"/>
      <c r="C314" s="449"/>
      <c r="D314" s="449"/>
      <c r="E314" s="335"/>
      <c r="F314" s="335"/>
      <c r="G314" s="335"/>
      <c r="H314" s="336"/>
    </row>
    <row r="315" spans="1:10" x14ac:dyDescent="0.35">
      <c r="A315" s="138"/>
      <c r="B315" s="152"/>
      <c r="C315" s="152"/>
      <c r="D315" s="152"/>
      <c r="E315" s="153"/>
      <c r="F315" s="153"/>
      <c r="G315" s="153"/>
      <c r="H315" s="212"/>
    </row>
    <row r="316" spans="1:10" x14ac:dyDescent="0.35">
      <c r="A316" s="95" t="s">
        <v>135</v>
      </c>
      <c r="B316" s="151" t="s">
        <v>336</v>
      </c>
      <c r="C316" s="152"/>
      <c r="D316" s="152"/>
      <c r="E316" s="153"/>
      <c r="F316" s="153"/>
      <c r="G316" s="153"/>
      <c r="H316" s="212"/>
      <c r="J316" s="213"/>
    </row>
    <row r="317" spans="1:10" x14ac:dyDescent="0.35">
      <c r="A317" s="138"/>
      <c r="B317" s="447"/>
      <c r="C317" s="447"/>
      <c r="D317" s="447"/>
      <c r="E317" s="447"/>
      <c r="F317" s="447"/>
      <c r="G317" s="447"/>
      <c r="H317" s="448"/>
      <c r="J317" s="176"/>
    </row>
    <row r="318" spans="1:10" x14ac:dyDescent="0.35">
      <c r="A318" s="138"/>
      <c r="B318" s="447"/>
      <c r="C318" s="447"/>
      <c r="D318" s="447"/>
      <c r="E318" s="447"/>
      <c r="F318" s="447"/>
      <c r="G318" s="447"/>
      <c r="H318" s="448"/>
      <c r="J318" s="176"/>
    </row>
    <row r="319" spans="1:10" ht="15" thickBot="1" x14ac:dyDescent="0.4">
      <c r="A319" s="154"/>
      <c r="B319" s="214"/>
      <c r="C319" s="215"/>
      <c r="D319" s="215"/>
      <c r="E319" s="215"/>
      <c r="F319" s="215"/>
      <c r="G319" s="215"/>
      <c r="H319" s="216"/>
    </row>
    <row r="321" spans="8:8" x14ac:dyDescent="0.35">
      <c r="H321" s="137"/>
    </row>
  </sheetData>
  <sheetProtection algorithmName="SHA-512" hashValue="7Ir/h0t7GoinJIQmfs+oSZ56HemihdsBSMpRTaE/62gSKsiCdzwtjD3S+n6UZHjXYFp5fELeZvb0QUi9Tth23Q==" saltValue="VTqx8y01LrT8bQ8LSL7y4A==" spinCount="100000" sheet="1" objects="1" scenarios="1" insertRows="0"/>
  <mergeCells count="203">
    <mergeCell ref="G280:H280"/>
    <mergeCell ref="G279:H279"/>
    <mergeCell ref="G278:H278"/>
    <mergeCell ref="G277:H277"/>
    <mergeCell ref="B24:G24"/>
    <mergeCell ref="B25:G25"/>
    <mergeCell ref="G253:H253"/>
    <mergeCell ref="G252:H252"/>
    <mergeCell ref="G262:H262"/>
    <mergeCell ref="G261:H261"/>
    <mergeCell ref="G260:H260"/>
    <mergeCell ref="G259:H259"/>
    <mergeCell ref="G271:H271"/>
    <mergeCell ref="G270:H270"/>
    <mergeCell ref="G269:H269"/>
    <mergeCell ref="G268:H268"/>
    <mergeCell ref="B160:C160"/>
    <mergeCell ref="B161:C161"/>
    <mergeCell ref="B203:C203"/>
    <mergeCell ref="B202:C202"/>
    <mergeCell ref="B201:C201"/>
    <mergeCell ref="B200:C200"/>
    <mergeCell ref="B181:C181"/>
    <mergeCell ref="B182:C182"/>
    <mergeCell ref="B193:C193"/>
    <mergeCell ref="B194:C194"/>
    <mergeCell ref="B195:C195"/>
    <mergeCell ref="G230:H230"/>
    <mergeCell ref="G250:H250"/>
    <mergeCell ref="B172:C172"/>
    <mergeCell ref="B173:C173"/>
    <mergeCell ref="B174:C174"/>
    <mergeCell ref="B179:C179"/>
    <mergeCell ref="B180:C180"/>
    <mergeCell ref="G233:H233"/>
    <mergeCell ref="G234:H234"/>
    <mergeCell ref="G235:H235"/>
    <mergeCell ref="G236:H236"/>
    <mergeCell ref="G237:H237"/>
    <mergeCell ref="G241:H241"/>
    <mergeCell ref="G244:H244"/>
    <mergeCell ref="G245:H245"/>
    <mergeCell ref="G246:H246"/>
    <mergeCell ref="G242:H242"/>
    <mergeCell ref="G243:H243"/>
    <mergeCell ref="B317:H318"/>
    <mergeCell ref="G285:H285"/>
    <mergeCell ref="G284:H284"/>
    <mergeCell ref="G257:H257"/>
    <mergeCell ref="G258:H258"/>
    <mergeCell ref="G266:H266"/>
    <mergeCell ref="G267:H267"/>
    <mergeCell ref="B304:D304"/>
    <mergeCell ref="A289:H289"/>
    <mergeCell ref="B290:H291"/>
    <mergeCell ref="D293:H293"/>
    <mergeCell ref="E295:H295"/>
    <mergeCell ref="B299:D299"/>
    <mergeCell ref="B300:D300"/>
    <mergeCell ref="B301:D301"/>
    <mergeCell ref="B302:D302"/>
    <mergeCell ref="B303:D303"/>
    <mergeCell ref="B314:D314"/>
    <mergeCell ref="B308:D308"/>
    <mergeCell ref="B313:D313"/>
    <mergeCell ref="B305:D305"/>
    <mergeCell ref="B306:D306"/>
    <mergeCell ref="B312:D312"/>
    <mergeCell ref="B311:D311"/>
    <mergeCell ref="B310:D310"/>
    <mergeCell ref="B309:D309"/>
    <mergeCell ref="C213:H214"/>
    <mergeCell ref="B217:H219"/>
    <mergeCell ref="B155:C155"/>
    <mergeCell ref="B157:C157"/>
    <mergeCell ref="B150:C150"/>
    <mergeCell ref="B171:C171"/>
    <mergeCell ref="B162:C162"/>
    <mergeCell ref="B176:C176"/>
    <mergeCell ref="B175:C175"/>
    <mergeCell ref="B178:C178"/>
    <mergeCell ref="B183:C183"/>
    <mergeCell ref="B192:C192"/>
    <mergeCell ref="B197:C197"/>
    <mergeCell ref="B199:C199"/>
    <mergeCell ref="B204:C204"/>
    <mergeCell ref="B153:C153"/>
    <mergeCell ref="G275:H275"/>
    <mergeCell ref="G276:H276"/>
    <mergeCell ref="G251:H251"/>
    <mergeCell ref="G232:H232"/>
    <mergeCell ref="B221:H225"/>
    <mergeCell ref="D227:H227"/>
    <mergeCell ref="B17:E18"/>
    <mergeCell ref="B134:C134"/>
    <mergeCell ref="B136:C136"/>
    <mergeCell ref="B196:C196"/>
    <mergeCell ref="A28:H28"/>
    <mergeCell ref="B29:H30"/>
    <mergeCell ref="D33:H33"/>
    <mergeCell ref="E37:H37"/>
    <mergeCell ref="B43:C43"/>
    <mergeCell ref="B141:C141"/>
    <mergeCell ref="D34:H35"/>
    <mergeCell ref="B140:C140"/>
    <mergeCell ref="B139:C139"/>
    <mergeCell ref="B138:C138"/>
    <mergeCell ref="B137:C137"/>
    <mergeCell ref="B77:C77"/>
    <mergeCell ref="B76:C76"/>
    <mergeCell ref="B75:C75"/>
    <mergeCell ref="B74:C74"/>
    <mergeCell ref="B151:C151"/>
    <mergeCell ref="B152:C152"/>
    <mergeCell ref="B154:C154"/>
    <mergeCell ref="B158:C158"/>
    <mergeCell ref="B159:C159"/>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9:C129"/>
    <mergeCell ref="B130:C130"/>
    <mergeCell ref="B131:C131"/>
    <mergeCell ref="B132:C132"/>
    <mergeCell ref="B133:C133"/>
    <mergeCell ref="B120:C120"/>
    <mergeCell ref="B121:C121"/>
    <mergeCell ref="B122:C122"/>
    <mergeCell ref="B123:C123"/>
    <mergeCell ref="B124:C124"/>
    <mergeCell ref="B125:C125"/>
    <mergeCell ref="B126:C126"/>
    <mergeCell ref="B127:C127"/>
    <mergeCell ref="B128:C128"/>
  </mergeCells>
  <conditionalFormatting sqref="E144:E147 B231:H238 E301:E306 E308:E314 E43:E134 E136:E142 E150:E155 E157:E163 E178:E184 E199:E205 F130">
    <cfRule type="expression" dxfId="266" priority="78">
      <formula>$F$11="no"</formula>
    </cfRule>
  </conditionalFormatting>
  <conditionalFormatting sqref="F144:F147 B240:H247 F301:F306 F308:F314 F43:F134 F136:F142 F150:F155 F157:F163 F178:F184 F199:F205">
    <cfRule type="expression" dxfId="265" priority="77">
      <formula>$F$13="no"</formula>
    </cfRule>
  </conditionalFormatting>
  <conditionalFormatting sqref="G144:G147 G301:G306 G308:G314 G43:G134 G136:G142 G150:G155 G157:G163 C249:H249 C256:H258 C272:H272 B266:B271 B250:H251 B275:H276 G178:G184 G199:G205 C266:C270 E266:H267 H281 C274:H274 C280:G280 B254:H254 B252:G253 C263:H263 C259:G262 C271:G271 E268:G270 B277:G279">
    <cfRule type="expression" dxfId="264" priority="76">
      <formula>$F$15="no"</formula>
    </cfRule>
  </conditionalFormatting>
  <conditionalFormatting sqref="H43:H134 H136:H142 H144:H147 H150:H155 H157:H163 H165:H168 H171:H176 H178:H184 H186:H189 H192:H197 H199:H205 H207:H210 B283:H286 H299:H306 H308:H314">
    <cfRule type="expression" dxfId="263" priority="75">
      <formula>$F$20="no"</formula>
    </cfRule>
  </conditionalFormatting>
  <conditionalFormatting sqref="E299:E300">
    <cfRule type="expression" dxfId="262" priority="74">
      <formula>$F$11="no"</formula>
    </cfRule>
  </conditionalFormatting>
  <conditionalFormatting sqref="F299:F300">
    <cfRule type="expression" dxfId="261" priority="73">
      <formula>$F$13="no"</formula>
    </cfRule>
  </conditionalFormatting>
  <conditionalFormatting sqref="G299:G300">
    <cfRule type="expression" dxfId="260" priority="72">
      <formula>$F$15="no"</formula>
    </cfRule>
  </conditionalFormatting>
  <conditionalFormatting sqref="E165:E168">
    <cfRule type="expression" dxfId="259" priority="70">
      <formula>$F$11="no"</formula>
    </cfRule>
  </conditionalFormatting>
  <conditionalFormatting sqref="F165:F168">
    <cfRule type="expression" dxfId="258" priority="69">
      <formula>$F$13="no"</formula>
    </cfRule>
  </conditionalFormatting>
  <conditionalFormatting sqref="G165:G168">
    <cfRule type="expression" dxfId="257" priority="68">
      <formula>$F$15="no"</formula>
    </cfRule>
  </conditionalFormatting>
  <conditionalFormatting sqref="E171:E176">
    <cfRule type="expression" dxfId="256" priority="66">
      <formula>$F$11="no"</formula>
    </cfRule>
  </conditionalFormatting>
  <conditionalFormatting sqref="F171:F176">
    <cfRule type="expression" dxfId="255" priority="65">
      <formula>$F$13="no"</formula>
    </cfRule>
  </conditionalFormatting>
  <conditionalFormatting sqref="G171:G176">
    <cfRule type="expression" dxfId="254" priority="64">
      <formula>$F$15="no"</formula>
    </cfRule>
  </conditionalFormatting>
  <conditionalFormatting sqref="E186:E189">
    <cfRule type="expression" dxfId="253" priority="62">
      <formula>$F$11="no"</formula>
    </cfRule>
  </conditionalFormatting>
  <conditionalFormatting sqref="F186:F189">
    <cfRule type="expression" dxfId="252" priority="61">
      <formula>$F$13="no"</formula>
    </cfRule>
  </conditionalFormatting>
  <conditionalFormatting sqref="G186:G189">
    <cfRule type="expression" dxfId="251" priority="60">
      <formula>$F$15="no"</formula>
    </cfRule>
  </conditionalFormatting>
  <conditionalFormatting sqref="E197">
    <cfRule type="expression" dxfId="250" priority="58">
      <formula>$F$11="no"</formula>
    </cfRule>
  </conditionalFormatting>
  <conditionalFormatting sqref="F197">
    <cfRule type="expression" dxfId="249" priority="57">
      <formula>$F$13="no"</formula>
    </cfRule>
  </conditionalFormatting>
  <conditionalFormatting sqref="G197">
    <cfRule type="expression" dxfId="248" priority="56">
      <formula>$F$15="no"</formula>
    </cfRule>
  </conditionalFormatting>
  <conditionalFormatting sqref="E192:E196">
    <cfRule type="expression" dxfId="247" priority="50">
      <formula>$F$11="no"</formula>
    </cfRule>
  </conditionalFormatting>
  <conditionalFormatting sqref="F192:F196">
    <cfRule type="expression" dxfId="246" priority="49">
      <formula>$F$13="no"</formula>
    </cfRule>
  </conditionalFormatting>
  <conditionalFormatting sqref="G192:G196">
    <cfRule type="expression" dxfId="245" priority="48">
      <formula>$F$15="no"</formula>
    </cfRule>
  </conditionalFormatting>
  <conditionalFormatting sqref="E207:E210">
    <cfRule type="expression" dxfId="244" priority="42">
      <formula>$F$11="no"</formula>
    </cfRule>
  </conditionalFormatting>
  <conditionalFormatting sqref="F207:F210">
    <cfRule type="expression" dxfId="243" priority="41">
      <formula>$F$13="no"</formula>
    </cfRule>
  </conditionalFormatting>
  <conditionalFormatting sqref="G207:G210">
    <cfRule type="expression" dxfId="242" priority="40">
      <formula>$F$15="no"</formula>
    </cfRule>
  </conditionalFormatting>
  <conditionalFormatting sqref="B249">
    <cfRule type="expression" dxfId="241" priority="33">
      <formula>$F$15="no"</formula>
    </cfRule>
  </conditionalFormatting>
  <conditionalFormatting sqref="C265:H265">
    <cfRule type="expression" dxfId="240" priority="31">
      <formula>$F$15="no"</formula>
    </cfRule>
  </conditionalFormatting>
  <conditionalFormatting sqref="C281:F281">
    <cfRule type="expression" dxfId="239" priority="29">
      <formula>$F$15="no"</formula>
    </cfRule>
  </conditionalFormatting>
  <conditionalFormatting sqref="B264:B265">
    <cfRule type="expression" dxfId="238" priority="17">
      <formula>$F$15="no"</formula>
    </cfRule>
  </conditionalFormatting>
  <conditionalFormatting sqref="B280:B281">
    <cfRule type="expression" dxfId="237" priority="18">
      <formula>$F$15="no"</formula>
    </cfRule>
  </conditionalFormatting>
  <conditionalFormatting sqref="B257:B261">
    <cfRule type="expression" dxfId="236" priority="16">
      <formula>$F$15="no"</formula>
    </cfRule>
  </conditionalFormatting>
  <conditionalFormatting sqref="B274">
    <cfRule type="expression" dxfId="235" priority="14">
      <formula>$F$15="no"</formula>
    </cfRule>
  </conditionalFormatting>
  <conditionalFormatting sqref="B256">
    <cfRule type="expression" dxfId="234" priority="13">
      <formula>$F$15="no"</formula>
    </cfRule>
  </conditionalFormatting>
  <conditionalFormatting sqref="G281">
    <cfRule type="expression" dxfId="233" priority="12">
      <formula>$F$15="no"</formula>
    </cfRule>
  </conditionalFormatting>
  <conditionalFormatting sqref="D266:D270">
    <cfRule type="expression" dxfId="232" priority="9">
      <formula>$F$15="no"</formula>
    </cfRule>
  </conditionalFormatting>
  <conditionalFormatting sqref="A148:H150 A256:H258 A155:H157 A151:B154 D151:H154 A162:H171 A158:B161 D158:H161 A175:H178 A172:B174 D172:H174 A183:H192 A179:B182 D179:H182 A196:H199 A193:B195 D193:H195 A204:H210 A200:B203 D200:H203 A263:H267 A259:G262 A272:H276 A268:G271 A281:H281 A277:G280">
    <cfRule type="expression" dxfId="231" priority="6">
      <formula>$F$17="no"</formula>
    </cfRule>
  </conditionalFormatting>
  <conditionalFormatting sqref="A41">
    <cfRule type="expression" dxfId="230" priority="5">
      <formula>$F$17="no"</formula>
    </cfRule>
  </conditionalFormatting>
  <conditionalFormatting sqref="C249">
    <cfRule type="expression" dxfId="229" priority="4">
      <formula>$F$17="no"</formula>
    </cfRule>
  </conditionalFormatting>
  <conditionalFormatting sqref="C283">
    <cfRule type="expression" dxfId="228" priority="3">
      <formula>$F$17="no"</formula>
    </cfRule>
  </conditionalFormatting>
  <conditionalFormatting sqref="C266">
    <cfRule type="expression" dxfId="227" priority="2">
      <formula>$F$15="no"</formula>
    </cfRule>
  </conditionalFormatting>
  <conditionalFormatting sqref="A254:H258 A252:G253 A263:H267 A259:G262 A272:H276 A268:G271 A281:H319 A277:G280 A28:H251">
    <cfRule type="expression" dxfId="226" priority="1">
      <formula>AND($F$11="no",$F$13="no",$F$15="no",$F$20="no")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165"/>
  <sheetViews>
    <sheetView showGridLines="0" zoomScaleNormal="100" workbookViewId="0">
      <pane ySplit="7" topLeftCell="A8" activePane="bottomLeft" state="frozen"/>
      <selection pane="bottomLeft" activeCell="F33" sqref="F33"/>
    </sheetView>
  </sheetViews>
  <sheetFormatPr defaultColWidth="9.26953125" defaultRowHeight="14.5" x14ac:dyDescent="0.35"/>
  <cols>
    <col min="1" max="1" width="3" style="64" customWidth="1"/>
    <col min="2" max="2" width="12.54296875" style="64" customWidth="1"/>
    <col min="3" max="3" width="46.7265625" style="64" customWidth="1"/>
    <col min="4" max="4" width="14.7265625" style="64" customWidth="1"/>
    <col min="5" max="8" width="18.26953125" style="64" customWidth="1"/>
    <col min="9" max="16384" width="9.26953125" style="64"/>
  </cols>
  <sheetData>
    <row r="1" spans="1:9" ht="18.75" customHeight="1" x14ac:dyDescent="0.45">
      <c r="A1" s="63" t="str">
        <f>'Cover and Instructions'!A1</f>
        <v>Georgia Families MHPAEA Parity</v>
      </c>
      <c r="H1" s="65" t="s">
        <v>571</v>
      </c>
    </row>
    <row r="2" spans="1:9" ht="26" x14ac:dyDescent="0.6">
      <c r="A2" s="66" t="s">
        <v>16</v>
      </c>
    </row>
    <row r="3" spans="1:9" ht="21" x14ac:dyDescent="0.5">
      <c r="A3" s="68" t="s">
        <v>359</v>
      </c>
    </row>
    <row r="5" spans="1:9" x14ac:dyDescent="0.35">
      <c r="A5" s="70" t="s">
        <v>0</v>
      </c>
      <c r="C5" s="71" t="str">
        <f>'Cover and Instructions'!$D$4</f>
        <v>Amerigroup Community Care</v>
      </c>
      <c r="D5" s="71"/>
      <c r="E5" s="71"/>
      <c r="F5" s="71"/>
      <c r="G5" s="71"/>
      <c r="H5" s="71"/>
    </row>
    <row r="6" spans="1:9" x14ac:dyDescent="0.35">
      <c r="A6" s="70" t="s">
        <v>514</v>
      </c>
      <c r="C6" s="71" t="str">
        <f>'Cover and Instructions'!D5</f>
        <v>Title XIX Foster Care and Adoption Assistance</v>
      </c>
      <c r="D6" s="71"/>
      <c r="E6" s="71"/>
      <c r="F6" s="71"/>
      <c r="G6" s="71"/>
      <c r="H6" s="71"/>
    </row>
    <row r="7" spans="1:9" ht="15" thickBot="1" x14ac:dyDescent="0.4"/>
    <row r="8" spans="1:9" x14ac:dyDescent="0.35">
      <c r="A8" s="73" t="s">
        <v>375</v>
      </c>
      <c r="B8" s="74"/>
      <c r="C8" s="74"/>
      <c r="D8" s="74"/>
      <c r="E8" s="74"/>
      <c r="F8" s="74"/>
      <c r="G8" s="74"/>
      <c r="H8" s="75"/>
    </row>
    <row r="9" spans="1:9" ht="15" customHeight="1" x14ac:dyDescent="0.35">
      <c r="A9" s="76" t="s">
        <v>374</v>
      </c>
      <c r="B9" s="77"/>
      <c r="C9" s="77"/>
      <c r="D9" s="77"/>
      <c r="E9" s="77"/>
      <c r="F9" s="77"/>
      <c r="G9" s="77"/>
      <c r="H9" s="78"/>
    </row>
    <row r="10" spans="1:9" x14ac:dyDescent="0.35">
      <c r="A10" s="79"/>
      <c r="B10" s="80"/>
      <c r="C10" s="80"/>
      <c r="D10" s="80"/>
      <c r="E10" s="80"/>
      <c r="F10" s="80"/>
      <c r="G10" s="80"/>
      <c r="H10" s="81"/>
    </row>
    <row r="11" spans="1:9" x14ac:dyDescent="0.35">
      <c r="A11" s="82" t="s">
        <v>370</v>
      </c>
      <c r="B11" s="83" t="s">
        <v>416</v>
      </c>
      <c r="C11" s="80"/>
      <c r="D11" s="80"/>
      <c r="E11" s="80"/>
      <c r="F11" s="163" t="s">
        <v>372</v>
      </c>
      <c r="G11" s="86" t="str">
        <f>IF(F11="yes","  Complete Section 1 and Section 2","")</f>
        <v/>
      </c>
      <c r="H11" s="81"/>
      <c r="I11" s="87"/>
    </row>
    <row r="12" spans="1:9" ht="6" customHeight="1" x14ac:dyDescent="0.35">
      <c r="A12" s="82"/>
      <c r="B12" s="83"/>
      <c r="C12" s="80"/>
      <c r="D12" s="80"/>
      <c r="E12" s="80"/>
      <c r="F12" s="80"/>
      <c r="G12" s="86"/>
      <c r="H12" s="81"/>
    </row>
    <row r="13" spans="1:9" x14ac:dyDescent="0.35">
      <c r="A13" s="82" t="s">
        <v>373</v>
      </c>
      <c r="B13" s="83" t="s">
        <v>415</v>
      </c>
      <c r="C13" s="80"/>
      <c r="D13" s="80"/>
      <c r="E13" s="80"/>
      <c r="F13" s="163" t="s">
        <v>372</v>
      </c>
      <c r="G13" s="86" t="str">
        <f>IF(F13="yes","  Complete Section 1 and Section 2","")</f>
        <v/>
      </c>
      <c r="H13" s="81"/>
    </row>
    <row r="14" spans="1:9" ht="6" customHeight="1" x14ac:dyDescent="0.35">
      <c r="A14" s="82"/>
      <c r="B14" s="83"/>
      <c r="C14" s="80"/>
      <c r="D14" s="80"/>
      <c r="E14" s="80"/>
      <c r="F14" s="80"/>
      <c r="G14" s="86"/>
      <c r="H14" s="81"/>
    </row>
    <row r="15" spans="1:9" x14ac:dyDescent="0.35">
      <c r="A15" s="82" t="s">
        <v>378</v>
      </c>
      <c r="B15" s="83" t="s">
        <v>414</v>
      </c>
      <c r="C15" s="80"/>
      <c r="D15" s="80"/>
      <c r="E15" s="80"/>
      <c r="F15" s="85" t="s">
        <v>372</v>
      </c>
      <c r="G15" s="86" t="str">
        <f>IF(F15="yes","  Complete Section 1 and Section 2","")</f>
        <v/>
      </c>
      <c r="H15" s="81"/>
    </row>
    <row r="16" spans="1:9" ht="6" customHeight="1" x14ac:dyDescent="0.35">
      <c r="A16" s="82"/>
      <c r="B16" s="83"/>
      <c r="C16" s="80"/>
      <c r="D16" s="80"/>
      <c r="E16" s="80"/>
      <c r="F16" s="80"/>
      <c r="G16" s="86"/>
      <c r="H16" s="81"/>
    </row>
    <row r="17" spans="1:8" x14ac:dyDescent="0.35">
      <c r="A17" s="82" t="s">
        <v>379</v>
      </c>
      <c r="B17" s="83" t="s">
        <v>400</v>
      </c>
      <c r="C17" s="80"/>
      <c r="D17" s="80"/>
      <c r="E17" s="80"/>
      <c r="F17" s="85" t="s">
        <v>372</v>
      </c>
      <c r="G17" s="86" t="str">
        <f>IF(F17="yes","  Complete Section 1 and Section 2","")</f>
        <v/>
      </c>
      <c r="H17" s="81"/>
    </row>
    <row r="18" spans="1:8" ht="7.5" customHeight="1" x14ac:dyDescent="0.35">
      <c r="A18" s="82"/>
      <c r="B18" s="83"/>
      <c r="C18" s="80"/>
      <c r="D18" s="80"/>
      <c r="E18" s="80"/>
      <c r="F18" s="80"/>
      <c r="G18" s="88"/>
      <c r="H18" s="81"/>
    </row>
    <row r="19" spans="1:8" x14ac:dyDescent="0.35">
      <c r="A19" s="82" t="s">
        <v>492</v>
      </c>
      <c r="B19" s="497" t="s">
        <v>573</v>
      </c>
      <c r="C19" s="497"/>
      <c r="D19" s="497"/>
      <c r="E19" s="497"/>
      <c r="F19" s="497"/>
      <c r="G19" s="497"/>
      <c r="H19" s="498"/>
    </row>
    <row r="20" spans="1:8" x14ac:dyDescent="0.35">
      <c r="A20" s="244"/>
      <c r="B20" s="497"/>
      <c r="C20" s="497"/>
      <c r="D20" s="497"/>
      <c r="E20" s="497"/>
      <c r="F20" s="497"/>
      <c r="G20" s="497"/>
      <c r="H20" s="498"/>
    </row>
    <row r="21" spans="1:8" x14ac:dyDescent="0.35">
      <c r="A21" s="244"/>
      <c r="B21" s="497"/>
      <c r="C21" s="497"/>
      <c r="D21" s="497"/>
      <c r="E21" s="497"/>
      <c r="F21" s="497"/>
      <c r="G21" s="497"/>
      <c r="H21" s="498"/>
    </row>
    <row r="22" spans="1:8" x14ac:dyDescent="0.35">
      <c r="A22" s="244"/>
      <c r="B22" s="497"/>
      <c r="C22" s="497"/>
      <c r="D22" s="497"/>
      <c r="E22" s="497"/>
      <c r="F22" s="497"/>
      <c r="G22" s="497"/>
      <c r="H22" s="498"/>
    </row>
    <row r="23" spans="1:8" x14ac:dyDescent="0.35">
      <c r="A23" s="82"/>
      <c r="B23" s="499"/>
      <c r="C23" s="500"/>
      <c r="D23" s="500"/>
      <c r="E23" s="500"/>
      <c r="F23" s="500"/>
      <c r="G23" s="500"/>
      <c r="H23" s="501"/>
    </row>
    <row r="24" spans="1:8" x14ac:dyDescent="0.35">
      <c r="A24" s="82"/>
      <c r="B24" s="502"/>
      <c r="C24" s="502"/>
      <c r="D24" s="502"/>
      <c r="E24" s="502"/>
      <c r="F24" s="502"/>
      <c r="G24" s="502"/>
      <c r="H24" s="503"/>
    </row>
    <row r="25" spans="1:8" ht="15" thickBot="1" x14ac:dyDescent="0.4">
      <c r="A25" s="89"/>
      <c r="B25" s="90"/>
      <c r="C25" s="91"/>
      <c r="D25" s="91"/>
      <c r="E25" s="91"/>
      <c r="F25" s="91"/>
      <c r="G25" s="92"/>
      <c r="H25" s="94"/>
    </row>
    <row r="26" spans="1:8" ht="15" thickBot="1" x14ac:dyDescent="0.4"/>
    <row r="27" spans="1:8" ht="16" thickBot="1" x14ac:dyDescent="0.4">
      <c r="A27" s="436" t="s">
        <v>398</v>
      </c>
      <c r="B27" s="437"/>
      <c r="C27" s="437"/>
      <c r="D27" s="437"/>
      <c r="E27" s="437"/>
      <c r="F27" s="437"/>
      <c r="G27" s="437"/>
      <c r="H27" s="438"/>
    </row>
    <row r="28" spans="1:8" x14ac:dyDescent="0.35">
      <c r="A28" s="95" t="s">
        <v>130</v>
      </c>
      <c r="B28" s="462" t="s">
        <v>360</v>
      </c>
      <c r="C28" s="462"/>
      <c r="D28" s="462"/>
      <c r="E28" s="462"/>
      <c r="F28" s="462"/>
      <c r="G28" s="462"/>
      <c r="H28" s="463"/>
    </row>
    <row r="29" spans="1:8" x14ac:dyDescent="0.35">
      <c r="A29" s="95"/>
      <c r="B29" s="464"/>
      <c r="C29" s="464"/>
      <c r="D29" s="464"/>
      <c r="E29" s="464"/>
      <c r="F29" s="464"/>
      <c r="G29" s="464"/>
      <c r="H29" s="465"/>
    </row>
    <row r="30" spans="1:8" x14ac:dyDescent="0.35">
      <c r="A30" s="95"/>
      <c r="B30" s="99" t="s">
        <v>309</v>
      </c>
      <c r="C30" s="169"/>
      <c r="D30" s="169"/>
      <c r="E30" s="169"/>
      <c r="F30" s="169"/>
      <c r="G30" s="169"/>
      <c r="H30" s="170"/>
    </row>
    <row r="31" spans="1:8" x14ac:dyDescent="0.35">
      <c r="A31" s="95"/>
      <c r="B31" s="97"/>
      <c r="C31" s="169"/>
      <c r="D31" s="169"/>
      <c r="E31" s="169"/>
      <c r="F31" s="169"/>
      <c r="G31" s="169"/>
      <c r="H31" s="170"/>
    </row>
    <row r="32" spans="1:8" x14ac:dyDescent="0.35">
      <c r="A32" s="95"/>
      <c r="B32" s="100" t="s">
        <v>413</v>
      </c>
      <c r="C32" s="97"/>
      <c r="D32" s="450"/>
      <c r="E32" s="450"/>
      <c r="F32" s="450"/>
      <c r="G32" s="450"/>
      <c r="H32" s="451"/>
    </row>
    <row r="33" spans="1:10" x14ac:dyDescent="0.35">
      <c r="A33" s="95"/>
      <c r="B33" s="97"/>
      <c r="C33" s="169"/>
      <c r="D33" s="169"/>
      <c r="E33" s="169"/>
      <c r="F33" s="169"/>
      <c r="G33" s="169"/>
      <c r="H33" s="170"/>
    </row>
    <row r="34" spans="1:10" ht="15" customHeight="1" x14ac:dyDescent="0.35">
      <c r="A34" s="138"/>
      <c r="B34" s="169"/>
      <c r="C34" s="169"/>
      <c r="D34" s="169"/>
      <c r="E34" s="466" t="s">
        <v>358</v>
      </c>
      <c r="F34" s="466"/>
      <c r="G34" s="466"/>
      <c r="H34" s="467"/>
    </row>
    <row r="35" spans="1:10" x14ac:dyDescent="0.35">
      <c r="A35" s="138"/>
      <c r="B35" s="97"/>
      <c r="C35" s="97"/>
      <c r="D35" s="97"/>
      <c r="E35" s="169" t="s">
        <v>311</v>
      </c>
      <c r="F35" s="169" t="s">
        <v>311</v>
      </c>
      <c r="G35" s="169" t="s">
        <v>311</v>
      </c>
      <c r="H35" s="170" t="s">
        <v>311</v>
      </c>
      <c r="J35" s="245"/>
    </row>
    <row r="36" spans="1:10" x14ac:dyDescent="0.35">
      <c r="A36" s="138"/>
      <c r="B36" s="103"/>
      <c r="C36" s="103"/>
      <c r="D36" s="103" t="s">
        <v>159</v>
      </c>
      <c r="E36" s="104" t="s">
        <v>257</v>
      </c>
      <c r="F36" s="104" t="s">
        <v>312</v>
      </c>
      <c r="G36" s="104" t="s">
        <v>313</v>
      </c>
      <c r="H36" s="105" t="s">
        <v>314</v>
      </c>
      <c r="I36" s="97"/>
      <c r="J36" s="103"/>
    </row>
    <row r="37" spans="1:10" x14ac:dyDescent="0.35">
      <c r="A37" s="138"/>
      <c r="B37" s="106" t="s">
        <v>190</v>
      </c>
      <c r="C37" s="107"/>
      <c r="D37" s="107" t="s">
        <v>158</v>
      </c>
      <c r="E37" s="111" t="s">
        <v>195</v>
      </c>
      <c r="F37" s="111" t="s">
        <v>259</v>
      </c>
      <c r="G37" s="111" t="s">
        <v>258</v>
      </c>
      <c r="H37" s="246" t="s">
        <v>315</v>
      </c>
      <c r="I37" s="97"/>
      <c r="J37" s="103"/>
    </row>
    <row r="38" spans="1:10" ht="22.15" customHeight="1" x14ac:dyDescent="0.35">
      <c r="A38" s="138"/>
      <c r="B38" s="113" t="s">
        <v>287</v>
      </c>
      <c r="C38" s="103"/>
      <c r="D38" s="103"/>
      <c r="E38" s="103"/>
      <c r="F38" s="103"/>
      <c r="G38" s="103"/>
      <c r="H38" s="171"/>
    </row>
    <row r="39" spans="1:10" ht="15" customHeight="1" x14ac:dyDescent="0.35">
      <c r="A39" s="138"/>
      <c r="B39" s="449"/>
      <c r="C39" s="449"/>
      <c r="D39" s="318"/>
      <c r="E39" s="318"/>
      <c r="F39" s="318"/>
      <c r="G39" s="321"/>
      <c r="H39" s="322"/>
      <c r="I39" s="97"/>
    </row>
    <row r="40" spans="1:10" x14ac:dyDescent="0.35">
      <c r="A40" s="138"/>
      <c r="B40" s="449"/>
      <c r="C40" s="449"/>
      <c r="D40" s="318"/>
      <c r="E40" s="318"/>
      <c r="F40" s="318"/>
      <c r="G40" s="321"/>
      <c r="H40" s="322"/>
      <c r="I40" s="97"/>
    </row>
    <row r="41" spans="1:10" x14ac:dyDescent="0.35">
      <c r="A41" s="138"/>
      <c r="B41" s="449"/>
      <c r="C41" s="449"/>
      <c r="D41" s="318"/>
      <c r="E41" s="318"/>
      <c r="F41" s="318"/>
      <c r="G41" s="321"/>
      <c r="H41" s="322"/>
      <c r="I41" s="97"/>
    </row>
    <row r="42" spans="1:10" x14ac:dyDescent="0.35">
      <c r="A42" s="138"/>
      <c r="B42" s="449"/>
      <c r="C42" s="449"/>
      <c r="D42" s="318"/>
      <c r="E42" s="318"/>
      <c r="F42" s="318"/>
      <c r="G42" s="321"/>
      <c r="H42" s="322"/>
      <c r="I42" s="97"/>
    </row>
    <row r="43" spans="1:10" x14ac:dyDescent="0.35">
      <c r="A43" s="138"/>
      <c r="B43" s="449"/>
      <c r="C43" s="449"/>
      <c r="D43" s="318"/>
      <c r="E43" s="318"/>
      <c r="F43" s="318"/>
      <c r="G43" s="321"/>
      <c r="H43" s="322"/>
      <c r="I43" s="97"/>
    </row>
    <row r="44" spans="1:10" x14ac:dyDescent="0.35">
      <c r="A44" s="138"/>
      <c r="B44" s="449"/>
      <c r="C44" s="449"/>
      <c r="D44" s="318"/>
      <c r="E44" s="318"/>
      <c r="F44" s="318"/>
      <c r="G44" s="321"/>
      <c r="H44" s="322"/>
      <c r="I44" s="97"/>
    </row>
    <row r="45" spans="1:10" x14ac:dyDescent="0.35">
      <c r="A45" s="138"/>
      <c r="B45" s="449"/>
      <c r="C45" s="449"/>
      <c r="D45" s="318"/>
      <c r="E45" s="318"/>
      <c r="F45" s="318"/>
      <c r="G45" s="321"/>
      <c r="H45" s="322"/>
      <c r="I45" s="97"/>
    </row>
    <row r="46" spans="1:10" x14ac:dyDescent="0.35">
      <c r="A46" s="138"/>
      <c r="B46" s="449"/>
      <c r="C46" s="449"/>
      <c r="D46" s="318"/>
      <c r="E46" s="318"/>
      <c r="F46" s="318"/>
      <c r="G46" s="321"/>
      <c r="H46" s="322"/>
      <c r="I46" s="97"/>
    </row>
    <row r="47" spans="1:10" x14ac:dyDescent="0.35">
      <c r="A47" s="138"/>
      <c r="B47" s="449"/>
      <c r="C47" s="449"/>
      <c r="D47" s="318"/>
      <c r="E47" s="318"/>
      <c r="F47" s="318"/>
      <c r="G47" s="321"/>
      <c r="H47" s="322"/>
      <c r="I47" s="97"/>
    </row>
    <row r="48" spans="1:10" x14ac:dyDescent="0.35">
      <c r="A48" s="138"/>
      <c r="B48" s="449"/>
      <c r="C48" s="449"/>
      <c r="D48" s="318"/>
      <c r="E48" s="318"/>
      <c r="F48" s="318"/>
      <c r="G48" s="321"/>
      <c r="H48" s="322"/>
      <c r="I48" s="97"/>
    </row>
    <row r="49" spans="1:9" x14ac:dyDescent="0.35">
      <c r="A49" s="138"/>
      <c r="B49" s="481" t="s">
        <v>153</v>
      </c>
      <c r="C49" s="481"/>
      <c r="D49" s="318"/>
      <c r="E49" s="318"/>
      <c r="F49" s="318"/>
      <c r="G49" s="321"/>
      <c r="H49" s="322"/>
      <c r="I49" s="97"/>
    </row>
    <row r="50" spans="1:9" x14ac:dyDescent="0.35">
      <c r="A50" s="138"/>
      <c r="B50" s="449"/>
      <c r="C50" s="449"/>
      <c r="D50" s="318"/>
      <c r="E50" s="318"/>
      <c r="F50" s="318"/>
      <c r="G50" s="321"/>
      <c r="H50" s="322"/>
      <c r="I50" s="97"/>
    </row>
    <row r="51" spans="1:9" ht="22.15" customHeight="1" x14ac:dyDescent="0.35">
      <c r="A51" s="138"/>
      <c r="B51" s="113" t="s">
        <v>288</v>
      </c>
      <c r="C51" s="146"/>
      <c r="D51" s="177"/>
      <c r="E51" s="177"/>
      <c r="F51" s="177"/>
      <c r="G51" s="178"/>
      <c r="H51" s="179"/>
    </row>
    <row r="52" spans="1:9" x14ac:dyDescent="0.35">
      <c r="A52" s="138"/>
      <c r="B52" s="449"/>
      <c r="C52" s="449"/>
      <c r="D52" s="318"/>
      <c r="E52" s="318"/>
      <c r="F52" s="318"/>
      <c r="G52" s="321"/>
      <c r="H52" s="322"/>
      <c r="I52" s="97"/>
    </row>
    <row r="53" spans="1:9" x14ac:dyDescent="0.35">
      <c r="A53" s="138"/>
      <c r="B53" s="449"/>
      <c r="C53" s="449"/>
      <c r="D53" s="318"/>
      <c r="E53" s="318"/>
      <c r="F53" s="318"/>
      <c r="G53" s="321"/>
      <c r="H53" s="322"/>
      <c r="I53" s="97"/>
    </row>
    <row r="54" spans="1:9" x14ac:dyDescent="0.35">
      <c r="A54" s="138"/>
      <c r="B54" s="449"/>
      <c r="C54" s="449"/>
      <c r="D54" s="318"/>
      <c r="E54" s="318"/>
      <c r="F54" s="318"/>
      <c r="G54" s="321"/>
      <c r="H54" s="322"/>
      <c r="I54" s="97"/>
    </row>
    <row r="55" spans="1:9" x14ac:dyDescent="0.35">
      <c r="A55" s="138"/>
      <c r="B55" s="449"/>
      <c r="C55" s="449"/>
      <c r="D55" s="318"/>
      <c r="E55" s="318"/>
      <c r="F55" s="318"/>
      <c r="G55" s="321"/>
      <c r="H55" s="322"/>
      <c r="I55" s="97"/>
    </row>
    <row r="56" spans="1:9" x14ac:dyDescent="0.35">
      <c r="A56" s="138"/>
      <c r="B56" s="449"/>
      <c r="C56" s="449"/>
      <c r="D56" s="318"/>
      <c r="E56" s="318"/>
      <c r="F56" s="318"/>
      <c r="G56" s="321"/>
      <c r="H56" s="322"/>
      <c r="I56" s="97"/>
    </row>
    <row r="57" spans="1:9" x14ac:dyDescent="0.35">
      <c r="A57" s="138"/>
      <c r="B57" s="449"/>
      <c r="C57" s="449"/>
      <c r="D57" s="318"/>
      <c r="E57" s="318"/>
      <c r="F57" s="318"/>
      <c r="G57" s="321"/>
      <c r="H57" s="322"/>
      <c r="I57" s="97"/>
    </row>
    <row r="58" spans="1:9" x14ac:dyDescent="0.35">
      <c r="A58" s="138"/>
      <c r="B58" s="449"/>
      <c r="C58" s="449"/>
      <c r="D58" s="318"/>
      <c r="E58" s="318"/>
      <c r="F58" s="318"/>
      <c r="G58" s="321"/>
      <c r="H58" s="322"/>
      <c r="I58" s="97"/>
    </row>
    <row r="59" spans="1:9" x14ac:dyDescent="0.35">
      <c r="A59" s="138"/>
      <c r="B59" s="449"/>
      <c r="C59" s="449"/>
      <c r="D59" s="318"/>
      <c r="E59" s="318"/>
      <c r="F59" s="318"/>
      <c r="G59" s="321"/>
      <c r="H59" s="322"/>
      <c r="I59" s="97"/>
    </row>
    <row r="60" spans="1:9" x14ac:dyDescent="0.35">
      <c r="A60" s="138"/>
      <c r="B60" s="449"/>
      <c r="C60" s="449"/>
      <c r="D60" s="318"/>
      <c r="E60" s="318"/>
      <c r="F60" s="318"/>
      <c r="G60" s="321"/>
      <c r="H60" s="322"/>
      <c r="I60" s="97"/>
    </row>
    <row r="61" spans="1:9" x14ac:dyDescent="0.35">
      <c r="A61" s="138"/>
      <c r="B61" s="449"/>
      <c r="C61" s="449"/>
      <c r="D61" s="318"/>
      <c r="E61" s="318"/>
      <c r="F61" s="318"/>
      <c r="G61" s="321"/>
      <c r="H61" s="322"/>
      <c r="I61" s="97"/>
    </row>
    <row r="62" spans="1:9" x14ac:dyDescent="0.35">
      <c r="A62" s="138"/>
      <c r="B62" s="481" t="s">
        <v>153</v>
      </c>
      <c r="C62" s="481"/>
      <c r="D62" s="318"/>
      <c r="E62" s="318"/>
      <c r="F62" s="318"/>
      <c r="G62" s="321"/>
      <c r="H62" s="322"/>
      <c r="I62" s="97"/>
    </row>
    <row r="63" spans="1:9" x14ac:dyDescent="0.35">
      <c r="A63" s="138"/>
      <c r="B63" s="449"/>
      <c r="C63" s="449"/>
      <c r="D63" s="318"/>
      <c r="E63" s="318"/>
      <c r="F63" s="318"/>
      <c r="G63" s="321"/>
      <c r="H63" s="322"/>
      <c r="I63" s="97"/>
    </row>
    <row r="64" spans="1:9" x14ac:dyDescent="0.35">
      <c r="A64" s="138"/>
      <c r="B64" s="180"/>
      <c r="C64" s="153"/>
      <c r="D64" s="182">
        <f>SUM(D39:D63)</f>
        <v>0</v>
      </c>
      <c r="E64" s="182">
        <f>SUM(E39:E63)</f>
        <v>0</v>
      </c>
      <c r="F64" s="182">
        <f>SUM(F39:F63)</f>
        <v>0</v>
      </c>
      <c r="G64" s="182">
        <f>SUM(G39:G63)</f>
        <v>0</v>
      </c>
      <c r="H64" s="247">
        <f>SUM(H39:H63)</f>
        <v>0</v>
      </c>
      <c r="I64" s="97"/>
    </row>
    <row r="65" spans="1:9" x14ac:dyDescent="0.35">
      <c r="A65" s="95" t="s">
        <v>131</v>
      </c>
      <c r="B65" s="100" t="s">
        <v>297</v>
      </c>
      <c r="C65" s="153"/>
      <c r="D65" s="184"/>
      <c r="E65" s="184"/>
      <c r="F65" s="184"/>
      <c r="G65" s="178"/>
      <c r="H65" s="179"/>
      <c r="I65" s="97"/>
    </row>
    <row r="66" spans="1:9" x14ac:dyDescent="0.35">
      <c r="A66" s="138"/>
      <c r="B66" s="97"/>
      <c r="C66" s="97" t="s">
        <v>283</v>
      </c>
      <c r="D66" s="182">
        <f>D64</f>
        <v>0</v>
      </c>
      <c r="E66" s="182">
        <f t="shared" ref="E66:H66" si="0">E64</f>
        <v>0</v>
      </c>
      <c r="F66" s="182">
        <f t="shared" si="0"/>
        <v>0</v>
      </c>
      <c r="G66" s="182">
        <f t="shared" si="0"/>
        <v>0</v>
      </c>
      <c r="H66" s="247">
        <f t="shared" si="0"/>
        <v>0</v>
      </c>
    </row>
    <row r="67" spans="1:9" x14ac:dyDescent="0.35">
      <c r="A67" s="138"/>
      <c r="B67" s="97"/>
      <c r="C67" s="97" t="s">
        <v>284</v>
      </c>
      <c r="D67" s="97"/>
      <c r="E67" s="117" t="e">
        <f>E64/D64</f>
        <v>#DIV/0!</v>
      </c>
      <c r="F67" s="117" t="e">
        <f>F64/D64</f>
        <v>#DIV/0!</v>
      </c>
      <c r="G67" s="117" t="e">
        <f>G64/D64</f>
        <v>#DIV/0!</v>
      </c>
      <c r="H67" s="188" t="e">
        <f>H64/D64</f>
        <v>#DIV/0!</v>
      </c>
    </row>
    <row r="68" spans="1:9" x14ac:dyDescent="0.35">
      <c r="A68" s="138"/>
      <c r="B68" s="97"/>
      <c r="C68" s="189" t="s">
        <v>298</v>
      </c>
      <c r="D68" s="97"/>
      <c r="E68" s="118" t="e">
        <f>IF(E67&gt;=(2/3),"Yes","No")</f>
        <v>#DIV/0!</v>
      </c>
      <c r="F68" s="118" t="e">
        <f>IF(F67&gt;=(2/3),"Yes","No")</f>
        <v>#DIV/0!</v>
      </c>
      <c r="G68" s="118" t="e">
        <f>IF(G67&gt;=(2/3),"Yes","No")</f>
        <v>#DIV/0!</v>
      </c>
      <c r="H68" s="190" t="e">
        <f>IF(H67&gt;=(2/3),"Yes","No")</f>
        <v>#DIV/0!</v>
      </c>
    </row>
    <row r="69" spans="1:9" x14ac:dyDescent="0.35">
      <c r="A69" s="138"/>
      <c r="B69" s="97"/>
      <c r="C69" s="97"/>
      <c r="D69" s="97"/>
      <c r="E69" s="193" t="e">
        <f>IF(E68="No", "Note A", "Note B")</f>
        <v>#DIV/0!</v>
      </c>
      <c r="F69" s="193" t="e">
        <f>IF(F68="No", "Note A", "Note B")</f>
        <v>#DIV/0!</v>
      </c>
      <c r="G69" s="193" t="e">
        <f>IF(G68="No", "Note A", "Note B")</f>
        <v>#DIV/0!</v>
      </c>
      <c r="H69" s="226" t="e">
        <f>IF(H68="No", "Note A", "Note B")</f>
        <v>#DIV/0!</v>
      </c>
    </row>
    <row r="70" spans="1:9" x14ac:dyDescent="0.35">
      <c r="A70" s="138"/>
      <c r="B70" s="97"/>
      <c r="C70" s="97"/>
      <c r="D70" s="97"/>
      <c r="E70" s="193"/>
      <c r="F70" s="193"/>
      <c r="G70" s="193"/>
      <c r="H70" s="226"/>
    </row>
    <row r="71" spans="1:9" ht="15" customHeight="1" x14ac:dyDescent="0.35">
      <c r="A71" s="138"/>
      <c r="B71" s="194" t="s">
        <v>291</v>
      </c>
      <c r="C71" s="180" t="s">
        <v>316</v>
      </c>
      <c r="D71" s="180"/>
      <c r="E71" s="180"/>
      <c r="F71" s="180"/>
      <c r="G71" s="180"/>
      <c r="H71" s="195"/>
    </row>
    <row r="72" spans="1:9" ht="15" customHeight="1" x14ac:dyDescent="0.35">
      <c r="A72" s="138"/>
      <c r="B72" s="194" t="s">
        <v>292</v>
      </c>
      <c r="C72" s="248" t="s">
        <v>353</v>
      </c>
      <c r="D72" s="248"/>
      <c r="E72" s="248"/>
      <c r="F72" s="248"/>
      <c r="G72" s="248"/>
      <c r="H72" s="249"/>
    </row>
    <row r="73" spans="1:9" x14ac:dyDescent="0.35">
      <c r="A73" s="138"/>
      <c r="B73" s="196"/>
      <c r="C73" s="248"/>
      <c r="D73" s="248"/>
      <c r="E73" s="248"/>
      <c r="F73" s="248"/>
      <c r="G73" s="248"/>
      <c r="H73" s="249"/>
    </row>
    <row r="74" spans="1:9" x14ac:dyDescent="0.35">
      <c r="A74" s="95" t="s">
        <v>132</v>
      </c>
      <c r="B74" s="100" t="s">
        <v>293</v>
      </c>
      <c r="C74" s="97"/>
      <c r="D74" s="97"/>
      <c r="E74" s="118"/>
      <c r="F74" s="118"/>
      <c r="G74" s="118"/>
      <c r="H74" s="190"/>
    </row>
    <row r="75" spans="1:9" x14ac:dyDescent="0.35">
      <c r="A75" s="138"/>
      <c r="B75" s="464" t="s">
        <v>367</v>
      </c>
      <c r="C75" s="464"/>
      <c r="D75" s="464"/>
      <c r="E75" s="464"/>
      <c r="F75" s="464"/>
      <c r="G75" s="464"/>
      <c r="H75" s="465"/>
    </row>
    <row r="76" spans="1:9" x14ac:dyDescent="0.35">
      <c r="A76" s="95"/>
      <c r="B76" s="464"/>
      <c r="C76" s="464"/>
      <c r="D76" s="464"/>
      <c r="E76" s="464"/>
      <c r="F76" s="464"/>
      <c r="G76" s="464"/>
      <c r="H76" s="465"/>
    </row>
    <row r="77" spans="1:9" x14ac:dyDescent="0.35">
      <c r="A77" s="95"/>
      <c r="B77" s="97"/>
      <c r="C77" s="97"/>
      <c r="D77" s="97"/>
      <c r="E77" s="118"/>
      <c r="F77" s="118"/>
      <c r="G77" s="118"/>
      <c r="H77" s="190"/>
    </row>
    <row r="78" spans="1:9" x14ac:dyDescent="0.35">
      <c r="A78" s="95"/>
      <c r="B78" s="464" t="s">
        <v>364</v>
      </c>
      <c r="C78" s="464"/>
      <c r="D78" s="464"/>
      <c r="E78" s="464"/>
      <c r="F78" s="464"/>
      <c r="G78" s="464"/>
      <c r="H78" s="465"/>
    </row>
    <row r="79" spans="1:9" x14ac:dyDescent="0.35">
      <c r="A79" s="95"/>
      <c r="B79" s="464"/>
      <c r="C79" s="464"/>
      <c r="D79" s="464"/>
      <c r="E79" s="464"/>
      <c r="F79" s="464"/>
      <c r="G79" s="464"/>
      <c r="H79" s="465"/>
    </row>
    <row r="80" spans="1:9" x14ac:dyDescent="0.35">
      <c r="A80" s="95"/>
      <c r="B80" s="464"/>
      <c r="C80" s="464"/>
      <c r="D80" s="464"/>
      <c r="E80" s="464"/>
      <c r="F80" s="464"/>
      <c r="G80" s="464"/>
      <c r="H80" s="465"/>
    </row>
    <row r="81" spans="1:8" x14ac:dyDescent="0.35">
      <c r="A81" s="95"/>
      <c r="B81" s="464"/>
      <c r="C81" s="464"/>
      <c r="D81" s="464"/>
      <c r="E81" s="464"/>
      <c r="F81" s="464"/>
      <c r="G81" s="464"/>
      <c r="H81" s="465"/>
    </row>
    <row r="82" spans="1:8" x14ac:dyDescent="0.35">
      <c r="A82" s="95"/>
      <c r="B82" s="97"/>
      <c r="C82" s="97"/>
      <c r="D82" s="97"/>
      <c r="E82" s="118"/>
      <c r="F82" s="118"/>
      <c r="G82" s="118"/>
      <c r="H82" s="190"/>
    </row>
    <row r="83" spans="1:8" x14ac:dyDescent="0.35">
      <c r="A83" s="95"/>
      <c r="B83" s="100" t="s">
        <v>413</v>
      </c>
      <c r="C83" s="97"/>
      <c r="D83" s="450"/>
      <c r="E83" s="450"/>
      <c r="F83" s="450"/>
      <c r="G83" s="450"/>
      <c r="H83" s="451"/>
    </row>
    <row r="84" spans="1:8" x14ac:dyDescent="0.35">
      <c r="A84" s="95"/>
      <c r="B84" s="97"/>
      <c r="C84" s="169"/>
      <c r="D84" s="169"/>
      <c r="E84" s="169"/>
      <c r="F84" s="169"/>
      <c r="G84" s="169"/>
      <c r="H84" s="170"/>
    </row>
    <row r="85" spans="1:8" x14ac:dyDescent="0.35">
      <c r="A85" s="95"/>
      <c r="B85" s="97"/>
      <c r="C85" s="97"/>
      <c r="D85" s="101"/>
      <c r="E85" s="197"/>
      <c r="F85" s="197"/>
      <c r="G85" s="197"/>
      <c r="H85" s="198"/>
    </row>
    <row r="86" spans="1:8" x14ac:dyDescent="0.35">
      <c r="A86" s="95"/>
      <c r="B86" s="97"/>
      <c r="C86" s="97"/>
      <c r="D86" s="101" t="s">
        <v>366</v>
      </c>
      <c r="E86" s="197" t="s">
        <v>295</v>
      </c>
      <c r="F86" s="197" t="s">
        <v>300</v>
      </c>
      <c r="G86" s="197"/>
      <c r="H86" s="198"/>
    </row>
    <row r="87" spans="1:8" x14ac:dyDescent="0.35">
      <c r="A87" s="95"/>
      <c r="B87" s="199" t="s">
        <v>365</v>
      </c>
      <c r="C87" s="108"/>
      <c r="D87" s="200" t="s">
        <v>303</v>
      </c>
      <c r="E87" s="201" t="s">
        <v>296</v>
      </c>
      <c r="F87" s="201" t="s">
        <v>299</v>
      </c>
      <c r="G87" s="250" t="s">
        <v>304</v>
      </c>
      <c r="H87" s="251"/>
    </row>
    <row r="88" spans="1:8" x14ac:dyDescent="0.35">
      <c r="A88" s="95"/>
      <c r="B88" s="189" t="s">
        <v>318</v>
      </c>
      <c r="C88" s="97"/>
      <c r="D88" s="97"/>
      <c r="E88" s="118"/>
      <c r="F88" s="97"/>
      <c r="G88" s="118"/>
      <c r="H88" s="190"/>
    </row>
    <row r="89" spans="1:8" x14ac:dyDescent="0.35">
      <c r="A89" s="95"/>
      <c r="B89" s="97"/>
      <c r="C89" s="202" t="e">
        <f>IF(E68="Yes", "Complete Analysis", "N/A - Do Not Complete")</f>
        <v>#DIV/0!</v>
      </c>
      <c r="D89" s="323"/>
      <c r="E89" s="318"/>
      <c r="F89" s="117" t="e">
        <f>E89/E95</f>
        <v>#DIV/0!</v>
      </c>
      <c r="G89" s="473"/>
      <c r="H89" s="474"/>
    </row>
    <row r="90" spans="1:8" x14ac:dyDescent="0.35">
      <c r="A90" s="95"/>
      <c r="B90" s="97"/>
      <c r="C90" s="97"/>
      <c r="D90" s="323"/>
      <c r="E90" s="318"/>
      <c r="F90" s="117" t="e">
        <f>E90/E95</f>
        <v>#DIV/0!</v>
      </c>
      <c r="G90" s="473"/>
      <c r="H90" s="474"/>
    </row>
    <row r="91" spans="1:8" x14ac:dyDescent="0.35">
      <c r="A91" s="95"/>
      <c r="B91" s="97"/>
      <c r="C91" s="97"/>
      <c r="D91" s="323"/>
      <c r="E91" s="318"/>
      <c r="F91" s="117" t="e">
        <f>E91/E95</f>
        <v>#DIV/0!</v>
      </c>
      <c r="G91" s="473"/>
      <c r="H91" s="474"/>
    </row>
    <row r="92" spans="1:8" x14ac:dyDescent="0.35">
      <c r="A92" s="95"/>
      <c r="B92" s="97"/>
      <c r="C92" s="97"/>
      <c r="D92" s="323"/>
      <c r="E92" s="318"/>
      <c r="F92" s="117" t="e">
        <f>E92/E95</f>
        <v>#DIV/0!</v>
      </c>
      <c r="G92" s="473"/>
      <c r="H92" s="474"/>
    </row>
    <row r="93" spans="1:8" x14ac:dyDescent="0.35">
      <c r="A93" s="95"/>
      <c r="B93" s="97"/>
      <c r="C93" s="97"/>
      <c r="D93" s="323"/>
      <c r="E93" s="318"/>
      <c r="F93" s="117" t="e">
        <f>E93/E95</f>
        <v>#DIV/0!</v>
      </c>
      <c r="G93" s="473"/>
      <c r="H93" s="474"/>
    </row>
    <row r="94" spans="1:8" x14ac:dyDescent="0.35">
      <c r="A94" s="95"/>
      <c r="B94" s="97"/>
      <c r="C94" s="97"/>
      <c r="D94" s="324"/>
      <c r="E94" s="325"/>
      <c r="F94" s="117" t="e">
        <f>E94/E95</f>
        <v>#DIV/0!</v>
      </c>
      <c r="G94" s="477"/>
      <c r="H94" s="478"/>
    </row>
    <row r="95" spans="1:8" x14ac:dyDescent="0.35">
      <c r="A95" s="95"/>
      <c r="B95" s="97"/>
      <c r="C95" s="203"/>
      <c r="D95" s="203" t="s">
        <v>322</v>
      </c>
      <c r="E95" s="204">
        <f>SUM(E89:E94)</f>
        <v>0</v>
      </c>
      <c r="F95" s="118"/>
      <c r="G95" s="205" t="s">
        <v>305</v>
      </c>
      <c r="H95" s="329"/>
    </row>
    <row r="96" spans="1:8" x14ac:dyDescent="0.35">
      <c r="A96" s="95"/>
      <c r="B96" s="97"/>
      <c r="C96" s="97"/>
      <c r="D96" s="97"/>
      <c r="E96" s="118"/>
      <c r="F96" s="118"/>
      <c r="G96" s="118"/>
      <c r="H96" s="190"/>
    </row>
    <row r="97" spans="1:8" x14ac:dyDescent="0.35">
      <c r="A97" s="95"/>
      <c r="B97" s="97" t="s">
        <v>319</v>
      </c>
      <c r="C97" s="97"/>
      <c r="D97" s="97"/>
      <c r="E97" s="118"/>
      <c r="F97" s="118"/>
      <c r="G97" s="118"/>
      <c r="H97" s="190"/>
    </row>
    <row r="98" spans="1:8" x14ac:dyDescent="0.35">
      <c r="A98" s="95"/>
      <c r="B98" s="97"/>
      <c r="C98" s="202" t="e">
        <f>IF(F68="Yes", "Complete Analysis", "N/A - Do Not Complete")</f>
        <v>#DIV/0!</v>
      </c>
      <c r="D98" s="323"/>
      <c r="E98" s="318"/>
      <c r="F98" s="117" t="e">
        <f>E98/E104</f>
        <v>#DIV/0!</v>
      </c>
      <c r="G98" s="473"/>
      <c r="H98" s="474"/>
    </row>
    <row r="99" spans="1:8" x14ac:dyDescent="0.35">
      <c r="A99" s="95"/>
      <c r="B99" s="97"/>
      <c r="C99" s="97"/>
      <c r="D99" s="323"/>
      <c r="E99" s="318"/>
      <c r="F99" s="117" t="e">
        <f>E99/E104</f>
        <v>#DIV/0!</v>
      </c>
      <c r="G99" s="473"/>
      <c r="H99" s="474"/>
    </row>
    <row r="100" spans="1:8" x14ac:dyDescent="0.35">
      <c r="A100" s="95"/>
      <c r="B100" s="97"/>
      <c r="C100" s="97"/>
      <c r="D100" s="323"/>
      <c r="E100" s="318"/>
      <c r="F100" s="117" t="e">
        <f>E100/E104</f>
        <v>#DIV/0!</v>
      </c>
      <c r="G100" s="473"/>
      <c r="H100" s="474"/>
    </row>
    <row r="101" spans="1:8" x14ac:dyDescent="0.35">
      <c r="A101" s="95"/>
      <c r="B101" s="97"/>
      <c r="C101" s="97"/>
      <c r="D101" s="323"/>
      <c r="E101" s="318"/>
      <c r="F101" s="117" t="e">
        <f>E101/E104</f>
        <v>#DIV/0!</v>
      </c>
      <c r="G101" s="473"/>
      <c r="H101" s="474"/>
    </row>
    <row r="102" spans="1:8" x14ac:dyDescent="0.35">
      <c r="A102" s="95"/>
      <c r="B102" s="97"/>
      <c r="C102" s="97"/>
      <c r="D102" s="323"/>
      <c r="E102" s="318"/>
      <c r="F102" s="117" t="e">
        <f>E102/E104</f>
        <v>#DIV/0!</v>
      </c>
      <c r="G102" s="473"/>
      <c r="H102" s="474"/>
    </row>
    <row r="103" spans="1:8" x14ac:dyDescent="0.35">
      <c r="A103" s="95"/>
      <c r="B103" s="97"/>
      <c r="C103" s="97"/>
      <c r="D103" s="324"/>
      <c r="E103" s="325"/>
      <c r="F103" s="117" t="e">
        <f>E103/E104</f>
        <v>#DIV/0!</v>
      </c>
      <c r="G103" s="477"/>
      <c r="H103" s="478"/>
    </row>
    <row r="104" spans="1:8" x14ac:dyDescent="0.35">
      <c r="A104" s="95"/>
      <c r="B104" s="97"/>
      <c r="C104" s="97"/>
      <c r="D104" s="203" t="s">
        <v>323</v>
      </c>
      <c r="E104" s="204">
        <f>SUM(E98:E103)</f>
        <v>0</v>
      </c>
      <c r="F104" s="118"/>
      <c r="G104" s="205" t="s">
        <v>305</v>
      </c>
      <c r="H104" s="329"/>
    </row>
    <row r="105" spans="1:8" x14ac:dyDescent="0.35">
      <c r="A105" s="95"/>
      <c r="B105" s="97"/>
      <c r="C105" s="97"/>
      <c r="D105" s="203"/>
      <c r="E105" s="252"/>
      <c r="F105" s="118"/>
      <c r="G105" s="205"/>
      <c r="H105" s="253"/>
    </row>
    <row r="106" spans="1:8" x14ac:dyDescent="0.35">
      <c r="A106" s="138"/>
      <c r="B106" s="97" t="s">
        <v>320</v>
      </c>
      <c r="C106" s="97"/>
      <c r="D106" s="97"/>
      <c r="E106" s="118"/>
      <c r="F106" s="118"/>
      <c r="G106" s="118"/>
      <c r="H106" s="190"/>
    </row>
    <row r="107" spans="1:8" x14ac:dyDescent="0.35">
      <c r="A107" s="138"/>
      <c r="B107" s="97"/>
      <c r="C107" s="202" t="e">
        <f>IF(G68="Yes", "Complete Analysis", "N/A - Do Not Complete")</f>
        <v>#DIV/0!</v>
      </c>
      <c r="D107" s="323"/>
      <c r="E107" s="318"/>
      <c r="F107" s="117" t="e">
        <f>E107/E113</f>
        <v>#DIV/0!</v>
      </c>
      <c r="G107" s="473"/>
      <c r="H107" s="474"/>
    </row>
    <row r="108" spans="1:8" x14ac:dyDescent="0.35">
      <c r="A108" s="138"/>
      <c r="B108" s="97"/>
      <c r="C108" s="97"/>
      <c r="D108" s="323"/>
      <c r="E108" s="318"/>
      <c r="F108" s="117" t="e">
        <f>E108/E113</f>
        <v>#DIV/0!</v>
      </c>
      <c r="G108" s="473"/>
      <c r="H108" s="474"/>
    </row>
    <row r="109" spans="1:8" x14ac:dyDescent="0.35">
      <c r="A109" s="138"/>
      <c r="B109" s="97"/>
      <c r="C109" s="97"/>
      <c r="D109" s="323"/>
      <c r="E109" s="318"/>
      <c r="F109" s="117" t="e">
        <f>E109/E113</f>
        <v>#DIV/0!</v>
      </c>
      <c r="G109" s="473"/>
      <c r="H109" s="474"/>
    </row>
    <row r="110" spans="1:8" x14ac:dyDescent="0.35">
      <c r="A110" s="138"/>
      <c r="B110" s="97"/>
      <c r="C110" s="97"/>
      <c r="D110" s="323"/>
      <c r="E110" s="318"/>
      <c r="F110" s="117" t="e">
        <f>E110/E113</f>
        <v>#DIV/0!</v>
      </c>
      <c r="G110" s="473"/>
      <c r="H110" s="474"/>
    </row>
    <row r="111" spans="1:8" x14ac:dyDescent="0.35">
      <c r="A111" s="138"/>
      <c r="B111" s="97"/>
      <c r="C111" s="97"/>
      <c r="D111" s="323"/>
      <c r="E111" s="318"/>
      <c r="F111" s="117" t="e">
        <f>E111/E113</f>
        <v>#DIV/0!</v>
      </c>
      <c r="G111" s="473"/>
      <c r="H111" s="474"/>
    </row>
    <row r="112" spans="1:8" x14ac:dyDescent="0.35">
      <c r="A112" s="138"/>
      <c r="B112" s="97"/>
      <c r="C112" s="97"/>
      <c r="D112" s="324"/>
      <c r="E112" s="325"/>
      <c r="F112" s="117" t="e">
        <f>E112/E113</f>
        <v>#DIV/0!</v>
      </c>
      <c r="G112" s="477"/>
      <c r="H112" s="478"/>
    </row>
    <row r="113" spans="1:9" x14ac:dyDescent="0.35">
      <c r="A113" s="138"/>
      <c r="B113" s="97"/>
      <c r="C113" s="97"/>
      <c r="D113" s="203" t="s">
        <v>324</v>
      </c>
      <c r="E113" s="204">
        <f>SUM(E107:E112)</f>
        <v>0</v>
      </c>
      <c r="F113" s="118"/>
      <c r="G113" s="205" t="s">
        <v>305</v>
      </c>
      <c r="H113" s="329"/>
    </row>
    <row r="114" spans="1:9" x14ac:dyDescent="0.35">
      <c r="A114" s="138"/>
      <c r="B114" s="97"/>
      <c r="C114" s="97"/>
      <c r="D114" s="97"/>
      <c r="E114" s="118"/>
      <c r="F114" s="118"/>
      <c r="G114" s="118"/>
      <c r="H114" s="190"/>
    </row>
    <row r="115" spans="1:9" x14ac:dyDescent="0.35">
      <c r="A115" s="138"/>
      <c r="B115" s="97" t="s">
        <v>321</v>
      </c>
      <c r="C115" s="97"/>
      <c r="D115" s="97"/>
      <c r="E115" s="118"/>
      <c r="F115" s="118"/>
      <c r="G115" s="118"/>
      <c r="H115" s="190"/>
    </row>
    <row r="116" spans="1:9" x14ac:dyDescent="0.35">
      <c r="A116" s="138"/>
      <c r="B116" s="97"/>
      <c r="C116" s="202" t="e">
        <f>IF(H68="Yes", "Complete Analysis", "N/A - Do Not Complete")</f>
        <v>#DIV/0!</v>
      </c>
      <c r="D116" s="323"/>
      <c r="E116" s="318"/>
      <c r="F116" s="117" t="e">
        <f>E116/E122</f>
        <v>#DIV/0!</v>
      </c>
      <c r="G116" s="473"/>
      <c r="H116" s="474"/>
    </row>
    <row r="117" spans="1:9" x14ac:dyDescent="0.35">
      <c r="A117" s="138"/>
      <c r="B117" s="97"/>
      <c r="C117" s="202"/>
      <c r="D117" s="323"/>
      <c r="E117" s="318"/>
      <c r="F117" s="117" t="e">
        <f>E117/E122</f>
        <v>#DIV/0!</v>
      </c>
      <c r="G117" s="473"/>
      <c r="H117" s="474"/>
    </row>
    <row r="118" spans="1:9" x14ac:dyDescent="0.35">
      <c r="A118" s="138"/>
      <c r="B118" s="97"/>
      <c r="C118" s="202"/>
      <c r="D118" s="323"/>
      <c r="E118" s="318"/>
      <c r="F118" s="117" t="e">
        <f>E118/E122</f>
        <v>#DIV/0!</v>
      </c>
      <c r="G118" s="473"/>
      <c r="H118" s="474"/>
    </row>
    <row r="119" spans="1:9" x14ac:dyDescent="0.35">
      <c r="A119" s="138"/>
      <c r="B119" s="97"/>
      <c r="C119" s="202"/>
      <c r="D119" s="323"/>
      <c r="E119" s="318"/>
      <c r="F119" s="117" t="e">
        <f>E119/E122</f>
        <v>#DIV/0!</v>
      </c>
      <c r="G119" s="473"/>
      <c r="H119" s="474"/>
    </row>
    <row r="120" spans="1:9" x14ac:dyDescent="0.35">
      <c r="A120" s="138"/>
      <c r="B120" s="97"/>
      <c r="C120" s="202"/>
      <c r="D120" s="323"/>
      <c r="E120" s="318"/>
      <c r="F120" s="117" t="e">
        <f>E120/E122</f>
        <v>#DIV/0!</v>
      </c>
      <c r="G120" s="473"/>
      <c r="H120" s="474"/>
    </row>
    <row r="121" spans="1:9" x14ac:dyDescent="0.35">
      <c r="A121" s="138"/>
      <c r="B121" s="97"/>
      <c r="C121" s="202"/>
      <c r="D121" s="324"/>
      <c r="E121" s="325"/>
      <c r="F121" s="117" t="e">
        <f>E121/E122</f>
        <v>#DIV/0!</v>
      </c>
      <c r="G121" s="477"/>
      <c r="H121" s="478"/>
    </row>
    <row r="122" spans="1:9" x14ac:dyDescent="0.35">
      <c r="A122" s="138"/>
      <c r="B122" s="97"/>
      <c r="C122" s="202"/>
      <c r="D122" s="203" t="s">
        <v>325</v>
      </c>
      <c r="E122" s="204">
        <f>SUM(E116:E121)</f>
        <v>0</v>
      </c>
      <c r="F122" s="117"/>
      <c r="G122" s="205" t="s">
        <v>305</v>
      </c>
      <c r="H122" s="329"/>
    </row>
    <row r="123" spans="1:9" ht="15" thickBot="1" x14ac:dyDescent="0.4">
      <c r="A123" s="154"/>
      <c r="B123" s="122"/>
      <c r="C123" s="208"/>
      <c r="D123" s="209"/>
      <c r="E123" s="209"/>
      <c r="F123" s="210"/>
      <c r="G123" s="123"/>
      <c r="H123" s="211"/>
    </row>
    <row r="124" spans="1:9" ht="15" thickBot="1" x14ac:dyDescent="0.4">
      <c r="A124" s="97"/>
      <c r="B124" s="97"/>
      <c r="C124" s="202"/>
      <c r="D124" s="97"/>
      <c r="E124" s="177"/>
      <c r="F124" s="118"/>
      <c r="G124" s="118"/>
      <c r="H124" s="118"/>
      <c r="I124" s="97"/>
    </row>
    <row r="125" spans="1:9" ht="16" thickBot="1" x14ac:dyDescent="0.4">
      <c r="A125" s="436" t="s">
        <v>399</v>
      </c>
      <c r="B125" s="437"/>
      <c r="C125" s="437"/>
      <c r="D125" s="437"/>
      <c r="E125" s="437"/>
      <c r="F125" s="437"/>
      <c r="G125" s="437"/>
      <c r="H125" s="438"/>
    </row>
    <row r="126" spans="1:9" ht="15" customHeight="1" x14ac:dyDescent="0.35">
      <c r="A126" s="95" t="s">
        <v>134</v>
      </c>
      <c r="B126" s="254" t="s">
        <v>369</v>
      </c>
      <c r="C126" s="254"/>
      <c r="D126" s="254"/>
      <c r="E126" s="254"/>
      <c r="F126" s="254"/>
      <c r="G126" s="254"/>
      <c r="H126" s="255"/>
    </row>
    <row r="127" spans="1:9" x14ac:dyDescent="0.35">
      <c r="A127" s="138"/>
      <c r="B127" s="97"/>
      <c r="C127" s="97"/>
      <c r="D127" s="97"/>
      <c r="E127" s="97"/>
      <c r="F127" s="97"/>
      <c r="G127" s="97"/>
      <c r="H127" s="98"/>
    </row>
    <row r="128" spans="1:9" x14ac:dyDescent="0.35">
      <c r="A128" s="95"/>
      <c r="B128" s="100" t="s">
        <v>413</v>
      </c>
      <c r="C128" s="97"/>
      <c r="D128" s="450"/>
      <c r="E128" s="450"/>
      <c r="F128" s="450"/>
      <c r="G128" s="450"/>
      <c r="H128" s="451"/>
    </row>
    <row r="129" spans="1:9" x14ac:dyDescent="0.35">
      <c r="A129" s="95"/>
      <c r="B129" s="97"/>
      <c r="C129" s="169"/>
      <c r="D129" s="169"/>
      <c r="E129" s="169"/>
      <c r="F129" s="169"/>
      <c r="G129" s="169"/>
      <c r="H129" s="170"/>
    </row>
    <row r="130" spans="1:9" x14ac:dyDescent="0.35">
      <c r="A130" s="138"/>
      <c r="B130" s="97"/>
      <c r="C130" s="97"/>
      <c r="D130" s="97"/>
      <c r="E130" s="493" t="s">
        <v>290</v>
      </c>
      <c r="F130" s="494"/>
      <c r="G130" s="494"/>
      <c r="H130" s="495"/>
    </row>
    <row r="131" spans="1:9" x14ac:dyDescent="0.35">
      <c r="A131" s="138"/>
      <c r="B131" s="97"/>
      <c r="C131" s="97"/>
      <c r="D131" s="97"/>
      <c r="E131" s="103" t="s">
        <v>138</v>
      </c>
      <c r="F131" s="103" t="s">
        <v>138</v>
      </c>
      <c r="G131" s="103" t="s">
        <v>138</v>
      </c>
      <c r="H131" s="171" t="s">
        <v>138</v>
      </c>
    </row>
    <row r="132" spans="1:9" x14ac:dyDescent="0.35">
      <c r="A132" s="138"/>
      <c r="B132" s="97"/>
      <c r="C132" s="97"/>
      <c r="D132" s="97"/>
      <c r="E132" s="104" t="s">
        <v>257</v>
      </c>
      <c r="F132" s="104" t="s">
        <v>312</v>
      </c>
      <c r="G132" s="104" t="s">
        <v>313</v>
      </c>
      <c r="H132" s="105" t="s">
        <v>314</v>
      </c>
    </row>
    <row r="133" spans="1:9" x14ac:dyDescent="0.35">
      <c r="A133" s="138"/>
      <c r="B133" s="106" t="s">
        <v>194</v>
      </c>
      <c r="C133" s="107"/>
      <c r="D133" s="108"/>
      <c r="E133" s="111" t="s">
        <v>195</v>
      </c>
      <c r="F133" s="111" t="s">
        <v>259</v>
      </c>
      <c r="G133" s="111" t="s">
        <v>258</v>
      </c>
      <c r="H133" s="246" t="s">
        <v>315</v>
      </c>
    </row>
    <row r="134" spans="1:9" ht="22.15" customHeight="1" x14ac:dyDescent="0.35">
      <c r="A134" s="138"/>
      <c r="B134" s="113" t="s">
        <v>287</v>
      </c>
      <c r="C134" s="103"/>
      <c r="D134" s="103"/>
      <c r="E134" s="103"/>
      <c r="F134" s="103"/>
      <c r="G134" s="103"/>
      <c r="H134" s="171"/>
    </row>
    <row r="135" spans="1:9" ht="15" customHeight="1" x14ac:dyDescent="0.35">
      <c r="A135" s="138"/>
      <c r="B135" s="496"/>
      <c r="C135" s="496"/>
      <c r="D135" s="496"/>
      <c r="E135" s="323"/>
      <c r="F135" s="323"/>
      <c r="G135" s="351"/>
      <c r="H135" s="352"/>
      <c r="I135" s="97"/>
    </row>
    <row r="136" spans="1:9" x14ac:dyDescent="0.35">
      <c r="A136" s="138"/>
      <c r="B136" s="457"/>
      <c r="C136" s="472"/>
      <c r="D136" s="458"/>
      <c r="E136" s="323"/>
      <c r="F136" s="323"/>
      <c r="G136" s="351"/>
      <c r="H136" s="352"/>
      <c r="I136" s="97"/>
    </row>
    <row r="137" spans="1:9" x14ac:dyDescent="0.35">
      <c r="A137" s="138"/>
      <c r="B137" s="457"/>
      <c r="C137" s="472"/>
      <c r="D137" s="458"/>
      <c r="E137" s="323"/>
      <c r="F137" s="323"/>
      <c r="G137" s="351"/>
      <c r="H137" s="352"/>
      <c r="I137" s="97"/>
    </row>
    <row r="138" spans="1:9" x14ac:dyDescent="0.35">
      <c r="A138" s="138"/>
      <c r="B138" s="457"/>
      <c r="C138" s="472"/>
      <c r="D138" s="458"/>
      <c r="E138" s="323"/>
      <c r="F138" s="323"/>
      <c r="G138" s="351"/>
      <c r="H138" s="352"/>
      <c r="I138" s="97"/>
    </row>
    <row r="139" spans="1:9" x14ac:dyDescent="0.35">
      <c r="A139" s="138"/>
      <c r="B139" s="457"/>
      <c r="C139" s="472"/>
      <c r="D139" s="458"/>
      <c r="E139" s="323"/>
      <c r="F139" s="323"/>
      <c r="G139" s="351"/>
      <c r="H139" s="352"/>
      <c r="I139" s="97"/>
    </row>
    <row r="140" spans="1:9" x14ac:dyDescent="0.35">
      <c r="A140" s="138"/>
      <c r="B140" s="457"/>
      <c r="C140" s="472"/>
      <c r="D140" s="458"/>
      <c r="E140" s="323"/>
      <c r="F140" s="323"/>
      <c r="G140" s="351"/>
      <c r="H140" s="352"/>
      <c r="I140" s="97"/>
    </row>
    <row r="141" spans="1:9" x14ac:dyDescent="0.35">
      <c r="A141" s="138"/>
      <c r="B141" s="457"/>
      <c r="C141" s="472"/>
      <c r="D141" s="458"/>
      <c r="E141" s="323"/>
      <c r="F141" s="323"/>
      <c r="G141" s="351"/>
      <c r="H141" s="352"/>
      <c r="I141" s="97"/>
    </row>
    <row r="142" spans="1:9" x14ac:dyDescent="0.35">
      <c r="A142" s="138"/>
      <c r="B142" s="457"/>
      <c r="C142" s="472"/>
      <c r="D142" s="458"/>
      <c r="E142" s="323"/>
      <c r="F142" s="323"/>
      <c r="G142" s="351"/>
      <c r="H142" s="352"/>
      <c r="I142" s="97"/>
    </row>
    <row r="143" spans="1:9" x14ac:dyDescent="0.35">
      <c r="A143" s="138"/>
      <c r="B143" s="457"/>
      <c r="C143" s="472"/>
      <c r="D143" s="458"/>
      <c r="E143" s="323"/>
      <c r="F143" s="323"/>
      <c r="G143" s="351"/>
      <c r="H143" s="352"/>
      <c r="I143" s="97"/>
    </row>
    <row r="144" spans="1:9" x14ac:dyDescent="0.35">
      <c r="A144" s="138"/>
      <c r="B144" s="457"/>
      <c r="C144" s="472"/>
      <c r="D144" s="458"/>
      <c r="E144" s="323"/>
      <c r="F144" s="323"/>
      <c r="G144" s="351"/>
      <c r="H144" s="352"/>
      <c r="I144" s="97"/>
    </row>
    <row r="145" spans="1:9" x14ac:dyDescent="0.35">
      <c r="A145" s="138"/>
      <c r="B145" s="452" t="s">
        <v>153</v>
      </c>
      <c r="C145" s="453"/>
      <c r="D145" s="454"/>
      <c r="E145" s="323"/>
      <c r="F145" s="323"/>
      <c r="G145" s="351"/>
      <c r="H145" s="352"/>
      <c r="I145" s="97"/>
    </row>
    <row r="146" spans="1:9" x14ac:dyDescent="0.35">
      <c r="A146" s="138"/>
      <c r="B146" s="457"/>
      <c r="C146" s="472"/>
      <c r="D146" s="458"/>
      <c r="E146" s="323"/>
      <c r="F146" s="323"/>
      <c r="G146" s="351"/>
      <c r="H146" s="352"/>
      <c r="I146" s="97"/>
    </row>
    <row r="147" spans="1:9" ht="22.15" customHeight="1" x14ac:dyDescent="0.35">
      <c r="A147" s="138"/>
      <c r="B147" s="113" t="s">
        <v>288</v>
      </c>
      <c r="C147" s="146"/>
      <c r="D147" s="177"/>
      <c r="E147" s="177"/>
      <c r="F147" s="177"/>
      <c r="G147" s="178"/>
      <c r="H147" s="179"/>
    </row>
    <row r="148" spans="1:9" ht="15" customHeight="1" x14ac:dyDescent="0.35">
      <c r="A148" s="138"/>
      <c r="B148" s="457"/>
      <c r="C148" s="472"/>
      <c r="D148" s="458"/>
      <c r="E148" s="323"/>
      <c r="F148" s="323"/>
      <c r="G148" s="351"/>
      <c r="H148" s="352"/>
      <c r="I148" s="97"/>
    </row>
    <row r="149" spans="1:9" x14ac:dyDescent="0.35">
      <c r="A149" s="138"/>
      <c r="B149" s="457"/>
      <c r="C149" s="472"/>
      <c r="D149" s="458"/>
      <c r="E149" s="323"/>
      <c r="F149" s="323"/>
      <c r="G149" s="351"/>
      <c r="H149" s="352"/>
      <c r="I149" s="97"/>
    </row>
    <row r="150" spans="1:9" x14ac:dyDescent="0.35">
      <c r="A150" s="138"/>
      <c r="B150" s="457"/>
      <c r="C150" s="472"/>
      <c r="D150" s="458"/>
      <c r="E150" s="323"/>
      <c r="F150" s="323"/>
      <c r="G150" s="351"/>
      <c r="H150" s="352"/>
      <c r="I150" s="97"/>
    </row>
    <row r="151" spans="1:9" x14ac:dyDescent="0.35">
      <c r="A151" s="138"/>
      <c r="B151" s="457"/>
      <c r="C151" s="472"/>
      <c r="D151" s="458"/>
      <c r="E151" s="323"/>
      <c r="F151" s="323"/>
      <c r="G151" s="351"/>
      <c r="H151" s="352"/>
      <c r="I151" s="97"/>
    </row>
    <row r="152" spans="1:9" x14ac:dyDescent="0.35">
      <c r="A152" s="138"/>
      <c r="B152" s="457"/>
      <c r="C152" s="472"/>
      <c r="D152" s="458"/>
      <c r="E152" s="323"/>
      <c r="F152" s="323"/>
      <c r="G152" s="351"/>
      <c r="H152" s="352"/>
      <c r="I152" s="97"/>
    </row>
    <row r="153" spans="1:9" x14ac:dyDescent="0.35">
      <c r="A153" s="138"/>
      <c r="B153" s="457"/>
      <c r="C153" s="472"/>
      <c r="D153" s="458"/>
      <c r="E153" s="323"/>
      <c r="F153" s="323"/>
      <c r="G153" s="351"/>
      <c r="H153" s="352"/>
      <c r="I153" s="97"/>
    </row>
    <row r="154" spans="1:9" x14ac:dyDescent="0.35">
      <c r="A154" s="138"/>
      <c r="B154" s="457"/>
      <c r="C154" s="472"/>
      <c r="D154" s="458"/>
      <c r="E154" s="323"/>
      <c r="F154" s="323"/>
      <c r="G154" s="351"/>
      <c r="H154" s="352"/>
      <c r="I154" s="97"/>
    </row>
    <row r="155" spans="1:9" x14ac:dyDescent="0.35">
      <c r="A155" s="138"/>
      <c r="B155" s="457"/>
      <c r="C155" s="472"/>
      <c r="D155" s="458"/>
      <c r="E155" s="323"/>
      <c r="F155" s="323"/>
      <c r="G155" s="351"/>
      <c r="H155" s="352"/>
      <c r="I155" s="97"/>
    </row>
    <row r="156" spans="1:9" x14ac:dyDescent="0.35">
      <c r="A156" s="138"/>
      <c r="B156" s="457"/>
      <c r="C156" s="472"/>
      <c r="D156" s="458"/>
      <c r="E156" s="323"/>
      <c r="F156" s="323"/>
      <c r="G156" s="351"/>
      <c r="H156" s="352"/>
      <c r="I156" s="97"/>
    </row>
    <row r="157" spans="1:9" x14ac:dyDescent="0.35">
      <c r="A157" s="138"/>
      <c r="B157" s="457"/>
      <c r="C157" s="472"/>
      <c r="D157" s="458"/>
      <c r="E157" s="323"/>
      <c r="F157" s="323"/>
      <c r="G157" s="351"/>
      <c r="H157" s="352"/>
      <c r="I157" s="97"/>
    </row>
    <row r="158" spans="1:9" x14ac:dyDescent="0.35">
      <c r="A158" s="138"/>
      <c r="B158" s="452" t="s">
        <v>153</v>
      </c>
      <c r="C158" s="453"/>
      <c r="D158" s="454"/>
      <c r="E158" s="323"/>
      <c r="F158" s="323"/>
      <c r="G158" s="351"/>
      <c r="H158" s="352"/>
      <c r="I158" s="97"/>
    </row>
    <row r="159" spans="1:9" x14ac:dyDescent="0.35">
      <c r="A159" s="138"/>
      <c r="B159" s="457"/>
      <c r="C159" s="472"/>
      <c r="D159" s="458"/>
      <c r="E159" s="323"/>
      <c r="F159" s="323"/>
      <c r="G159" s="351"/>
      <c r="H159" s="352"/>
      <c r="I159" s="97"/>
    </row>
    <row r="160" spans="1:9" x14ac:dyDescent="0.35">
      <c r="A160" s="138"/>
      <c r="B160" s="180"/>
      <c r="C160" s="153"/>
      <c r="D160" s="256"/>
      <c r="E160" s="256"/>
      <c r="F160" s="256"/>
      <c r="G160" s="256"/>
      <c r="H160" s="257"/>
      <c r="I160" s="97"/>
    </row>
    <row r="161" spans="1:8" x14ac:dyDescent="0.35">
      <c r="A161" s="95" t="s">
        <v>135</v>
      </c>
      <c r="B161" s="151" t="s">
        <v>336</v>
      </c>
      <c r="C161" s="152"/>
      <c r="D161" s="152"/>
      <c r="E161" s="153"/>
      <c r="F161" s="153"/>
      <c r="G161" s="153"/>
      <c r="H161" s="212"/>
    </row>
    <row r="162" spans="1:8" x14ac:dyDescent="0.35">
      <c r="A162" s="138"/>
      <c r="B162" s="447"/>
      <c r="C162" s="447"/>
      <c r="D162" s="447"/>
      <c r="E162" s="447"/>
      <c r="F162" s="447"/>
      <c r="G162" s="447"/>
      <c r="H162" s="448"/>
    </row>
    <row r="163" spans="1:8" x14ac:dyDescent="0.35">
      <c r="A163" s="138"/>
      <c r="B163" s="447"/>
      <c r="C163" s="447"/>
      <c r="D163" s="447"/>
      <c r="E163" s="447"/>
      <c r="F163" s="447"/>
      <c r="G163" s="447"/>
      <c r="H163" s="448"/>
    </row>
    <row r="164" spans="1:8" ht="15" thickBot="1" x14ac:dyDescent="0.4">
      <c r="A164" s="154"/>
      <c r="B164" s="214"/>
      <c r="C164" s="215"/>
      <c r="D164" s="215"/>
      <c r="E164" s="215"/>
      <c r="F164" s="215"/>
      <c r="G164" s="215"/>
      <c r="H164" s="258"/>
    </row>
    <row r="165" spans="1:8" x14ac:dyDescent="0.35">
      <c r="A165" s="97"/>
      <c r="B165" s="175"/>
      <c r="C165" s="153"/>
      <c r="D165" s="153"/>
      <c r="E165" s="153"/>
      <c r="F165" s="153"/>
      <c r="G165" s="153"/>
      <c r="H165" s="153"/>
    </row>
  </sheetData>
  <sheetProtection algorithmName="SHA-512" hashValue="ST/8vgyvrQvj3RAgMSeehTOH9WzrRmHVB/wsHjCQJHavtNXtqxTdG+dts8hWlh296BzXED5jWnV8zYMqS2zCMQ==" saltValue="NjX20OpqnZepUAtUonL5Xw==" spinCount="100000" sheet="1" objects="1" scenarios="1" insertRows="0"/>
  <mergeCells count="86">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G116:H116"/>
    <mergeCell ref="B148:D148"/>
    <mergeCell ref="B149:D149"/>
    <mergeCell ref="G103:H103"/>
    <mergeCell ref="G107:H107"/>
    <mergeCell ref="G108:H108"/>
    <mergeCell ref="G109:H109"/>
    <mergeCell ref="G110:H110"/>
    <mergeCell ref="G98:H98"/>
    <mergeCell ref="G99:H99"/>
    <mergeCell ref="G100:H100"/>
    <mergeCell ref="G101:H101"/>
    <mergeCell ref="G102:H102"/>
    <mergeCell ref="G90:H90"/>
    <mergeCell ref="G91:H91"/>
    <mergeCell ref="G92:H92"/>
    <mergeCell ref="G93:H93"/>
    <mergeCell ref="G94:H94"/>
    <mergeCell ref="B60:C60"/>
    <mergeCell ref="B61:C61"/>
    <mergeCell ref="B62:C62"/>
    <mergeCell ref="B63:C63"/>
    <mergeCell ref="G89:H89"/>
    <mergeCell ref="B55:C55"/>
    <mergeCell ref="B56:C56"/>
    <mergeCell ref="B57:C57"/>
    <mergeCell ref="B58:C58"/>
    <mergeCell ref="B59:C59"/>
    <mergeCell ref="B50:C50"/>
    <mergeCell ref="B49:C49"/>
    <mergeCell ref="B52:C52"/>
    <mergeCell ref="B53:C53"/>
    <mergeCell ref="B54:C54"/>
    <mergeCell ref="B44:C44"/>
    <mergeCell ref="B45:C45"/>
    <mergeCell ref="B46:C46"/>
    <mergeCell ref="B47:C47"/>
    <mergeCell ref="B48:C48"/>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s>
  <conditionalFormatting sqref="E39:E50 E52:E64 E66:E69 B88:H95 E135:E146 E148:E159">
    <cfRule type="expression" dxfId="225" priority="5">
      <formula>$F$11="no"</formula>
    </cfRule>
  </conditionalFormatting>
  <conditionalFormatting sqref="F39:F50 F52:F64 F66:F69 B97:H104 F135:F146 F148:F159">
    <cfRule type="expression" dxfId="224" priority="4">
      <formula>$F$13="no"</formula>
    </cfRule>
  </conditionalFormatting>
  <conditionalFormatting sqref="G39:G50 G52:G64 G66:G69 B106:H113 G135:G146 G148:G159">
    <cfRule type="expression" dxfId="223" priority="3">
      <formula>$F$15="no"</formula>
    </cfRule>
  </conditionalFormatting>
  <conditionalFormatting sqref="H39:H50 H52:H64 H66:H69 B115:H122 H135:H146 H148:H159">
    <cfRule type="expression" dxfId="222" priority="2">
      <formula>$F$17="no"</formula>
    </cfRule>
  </conditionalFormatting>
  <conditionalFormatting sqref="A27:H164">
    <cfRule type="expression" dxfId="221" priority="1">
      <formula>AND($F$11="no",$F$13="no",$F$15="no",$F$17="no")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'Yes or No'!$A:$A</xm:f>
          </x14:formula1>
          <xm:sqref>F13 F11 F17 F15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H165"/>
  <sheetViews>
    <sheetView showGridLines="0" zoomScaleNormal="100" workbookViewId="0">
      <pane ySplit="7" topLeftCell="A65" activePane="bottomLeft" state="frozen"/>
      <selection pane="bottomLeft" activeCell="B28" sqref="B28:H29"/>
    </sheetView>
  </sheetViews>
  <sheetFormatPr defaultColWidth="9.26953125" defaultRowHeight="14.5" x14ac:dyDescent="0.35"/>
  <cols>
    <col min="1" max="1" width="3" style="64" customWidth="1"/>
    <col min="2" max="2" width="12.54296875" style="64" customWidth="1"/>
    <col min="3" max="3" width="46.26953125" style="64" customWidth="1"/>
    <col min="4" max="4" width="14.7265625" style="64" customWidth="1"/>
    <col min="5" max="8" width="19.26953125" style="64" customWidth="1"/>
    <col min="9" max="16384" width="9.26953125" style="64"/>
  </cols>
  <sheetData>
    <row r="1" spans="1:8" ht="18.75" customHeight="1" x14ac:dyDescent="0.45">
      <c r="A1" s="63" t="str">
        <f>'Cover and Instructions'!A1</f>
        <v>Georgia Families MHPAEA Parity</v>
      </c>
      <c r="H1" s="65" t="s">
        <v>571</v>
      </c>
    </row>
    <row r="2" spans="1:8" ht="26" x14ac:dyDescent="0.6">
      <c r="A2" s="66" t="s">
        <v>16</v>
      </c>
    </row>
    <row r="3" spans="1:8" ht="21" x14ac:dyDescent="0.5">
      <c r="A3" s="68" t="s">
        <v>361</v>
      </c>
    </row>
    <row r="5" spans="1:8" x14ac:dyDescent="0.35">
      <c r="A5" s="70" t="s">
        <v>0</v>
      </c>
      <c r="C5" s="71" t="str">
        <f>'Cover and Instructions'!$D$4</f>
        <v>Amerigroup Community Care</v>
      </c>
      <c r="D5" s="71"/>
      <c r="E5" s="71"/>
      <c r="F5" s="71"/>
      <c r="G5" s="71"/>
      <c r="H5" s="71"/>
    </row>
    <row r="6" spans="1:8" x14ac:dyDescent="0.35">
      <c r="A6" s="70" t="s">
        <v>514</v>
      </c>
      <c r="C6" s="71" t="str">
        <f>'Cover and Instructions'!D5</f>
        <v>Title XIX Foster Care and Adoption Assistance</v>
      </c>
      <c r="D6" s="71"/>
      <c r="E6" s="71"/>
      <c r="F6" s="71"/>
      <c r="G6" s="71"/>
      <c r="H6" s="71"/>
    </row>
    <row r="7" spans="1:8" ht="15" thickBot="1" x14ac:dyDescent="0.4"/>
    <row r="8" spans="1:8" x14ac:dyDescent="0.35">
      <c r="A8" s="73" t="s">
        <v>375</v>
      </c>
      <c r="B8" s="74"/>
      <c r="C8" s="74"/>
      <c r="D8" s="74"/>
      <c r="E8" s="74"/>
      <c r="F8" s="74"/>
      <c r="G8" s="74"/>
      <c r="H8" s="75"/>
    </row>
    <row r="9" spans="1:8" ht="15" customHeight="1" x14ac:dyDescent="0.35">
      <c r="A9" s="76" t="s">
        <v>374</v>
      </c>
      <c r="B9" s="77"/>
      <c r="C9" s="77"/>
      <c r="D9" s="77"/>
      <c r="E9" s="77"/>
      <c r="F9" s="77"/>
      <c r="G9" s="77"/>
      <c r="H9" s="78"/>
    </row>
    <row r="10" spans="1:8" x14ac:dyDescent="0.35">
      <c r="A10" s="79"/>
      <c r="B10" s="80"/>
      <c r="C10" s="80"/>
      <c r="D10" s="80"/>
      <c r="E10" s="80"/>
      <c r="F10" s="80"/>
      <c r="G10" s="80"/>
      <c r="H10" s="81"/>
    </row>
    <row r="11" spans="1:8" x14ac:dyDescent="0.35">
      <c r="A11" s="82" t="s">
        <v>370</v>
      </c>
      <c r="B11" s="83" t="s">
        <v>417</v>
      </c>
      <c r="C11" s="80"/>
      <c r="D11" s="80"/>
      <c r="E11" s="80"/>
      <c r="F11" s="163"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418</v>
      </c>
      <c r="C13" s="80"/>
      <c r="D13" s="80"/>
      <c r="E13" s="80"/>
      <c r="F13" s="163"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419</v>
      </c>
      <c r="C15" s="80"/>
      <c r="D15" s="80"/>
      <c r="E15" s="80"/>
      <c r="F15" s="85" t="s">
        <v>372</v>
      </c>
      <c r="G15" s="86" t="str">
        <f>IF(F15="yes","  Complete Section 1 and Section 2","")</f>
        <v/>
      </c>
      <c r="H15" s="81"/>
    </row>
    <row r="16" spans="1:8" ht="6" customHeight="1" x14ac:dyDescent="0.35">
      <c r="A16" s="82"/>
      <c r="B16" s="83"/>
      <c r="C16" s="80"/>
      <c r="D16" s="80"/>
      <c r="E16" s="80"/>
      <c r="F16" s="80"/>
      <c r="G16" s="86"/>
      <c r="H16" s="81"/>
    </row>
    <row r="17" spans="1:8" x14ac:dyDescent="0.35">
      <c r="A17" s="82" t="s">
        <v>379</v>
      </c>
      <c r="B17" s="83" t="s">
        <v>401</v>
      </c>
      <c r="C17" s="80"/>
      <c r="D17" s="80"/>
      <c r="E17" s="80"/>
      <c r="F17" s="85" t="s">
        <v>372</v>
      </c>
      <c r="G17" s="86" t="str">
        <f>IF(F17="yes","  Complete Section 1 and Section 2","")</f>
        <v/>
      </c>
      <c r="H17" s="81"/>
    </row>
    <row r="18" spans="1:8" ht="6" customHeight="1" x14ac:dyDescent="0.35">
      <c r="A18" s="82"/>
      <c r="B18" s="83"/>
      <c r="C18" s="80"/>
      <c r="D18" s="80"/>
      <c r="E18" s="80"/>
      <c r="F18" s="80"/>
      <c r="G18" s="88"/>
      <c r="H18" s="81"/>
    </row>
    <row r="19" spans="1:8" x14ac:dyDescent="0.35">
      <c r="A19" s="82" t="s">
        <v>492</v>
      </c>
      <c r="B19" s="497" t="s">
        <v>573</v>
      </c>
      <c r="C19" s="497"/>
      <c r="D19" s="497"/>
      <c r="E19" s="497"/>
      <c r="F19" s="497"/>
      <c r="G19" s="497"/>
      <c r="H19" s="498"/>
    </row>
    <row r="20" spans="1:8" x14ac:dyDescent="0.35">
      <c r="A20" s="244"/>
      <c r="B20" s="497"/>
      <c r="C20" s="497"/>
      <c r="D20" s="497"/>
      <c r="E20" s="497"/>
      <c r="F20" s="497"/>
      <c r="G20" s="497"/>
      <c r="H20" s="498"/>
    </row>
    <row r="21" spans="1:8" x14ac:dyDescent="0.35">
      <c r="A21" s="244"/>
      <c r="B21" s="497"/>
      <c r="C21" s="497"/>
      <c r="D21" s="497"/>
      <c r="E21" s="497"/>
      <c r="F21" s="497"/>
      <c r="G21" s="497"/>
      <c r="H21" s="498"/>
    </row>
    <row r="22" spans="1:8" x14ac:dyDescent="0.35">
      <c r="A22" s="244"/>
      <c r="B22" s="497"/>
      <c r="C22" s="497"/>
      <c r="D22" s="497"/>
      <c r="E22" s="497"/>
      <c r="F22" s="497"/>
      <c r="G22" s="497"/>
      <c r="H22" s="498"/>
    </row>
    <row r="23" spans="1:8" x14ac:dyDescent="0.35">
      <c r="A23" s="82"/>
      <c r="B23" s="499"/>
      <c r="C23" s="500"/>
      <c r="D23" s="500"/>
      <c r="E23" s="500"/>
      <c r="F23" s="500"/>
      <c r="G23" s="500"/>
      <c r="H23" s="501"/>
    </row>
    <row r="24" spans="1:8" x14ac:dyDescent="0.35">
      <c r="A24" s="82"/>
      <c r="B24" s="502"/>
      <c r="C24" s="502"/>
      <c r="D24" s="502"/>
      <c r="E24" s="502"/>
      <c r="F24" s="502"/>
      <c r="G24" s="502"/>
      <c r="H24" s="503"/>
    </row>
    <row r="25" spans="1:8" ht="15" thickBot="1" x14ac:dyDescent="0.4">
      <c r="A25" s="89"/>
      <c r="B25" s="90"/>
      <c r="C25" s="91"/>
      <c r="D25" s="91"/>
      <c r="E25" s="91"/>
      <c r="F25" s="91"/>
      <c r="G25" s="92"/>
      <c r="H25" s="94"/>
    </row>
    <row r="26" spans="1:8" ht="15" thickBot="1" x14ac:dyDescent="0.4"/>
    <row r="27" spans="1:8" ht="16" thickBot="1" x14ac:dyDescent="0.4">
      <c r="A27" s="436" t="s">
        <v>402</v>
      </c>
      <c r="B27" s="437"/>
      <c r="C27" s="437"/>
      <c r="D27" s="437"/>
      <c r="E27" s="437"/>
      <c r="F27" s="437"/>
      <c r="G27" s="437"/>
      <c r="H27" s="438"/>
    </row>
    <row r="28" spans="1:8" x14ac:dyDescent="0.35">
      <c r="A28" s="95" t="s">
        <v>130</v>
      </c>
      <c r="B28" s="462" t="s">
        <v>360</v>
      </c>
      <c r="C28" s="462"/>
      <c r="D28" s="462"/>
      <c r="E28" s="462"/>
      <c r="F28" s="462"/>
      <c r="G28" s="462"/>
      <c r="H28" s="463"/>
    </row>
    <row r="29" spans="1:8" x14ac:dyDescent="0.35">
      <c r="A29" s="95"/>
      <c r="B29" s="464"/>
      <c r="C29" s="464"/>
      <c r="D29" s="464"/>
      <c r="E29" s="464"/>
      <c r="F29" s="464"/>
      <c r="G29" s="464"/>
      <c r="H29" s="465"/>
    </row>
    <row r="30" spans="1:8" x14ac:dyDescent="0.35">
      <c r="A30" s="95"/>
      <c r="B30" s="99" t="s">
        <v>309</v>
      </c>
      <c r="C30" s="169"/>
      <c r="D30" s="169"/>
      <c r="E30" s="169"/>
      <c r="F30" s="169"/>
      <c r="G30" s="169"/>
      <c r="H30" s="170"/>
    </row>
    <row r="31" spans="1:8" x14ac:dyDescent="0.35">
      <c r="A31" s="95"/>
      <c r="B31" s="97"/>
      <c r="C31" s="169"/>
      <c r="D31" s="169"/>
      <c r="E31" s="169"/>
      <c r="F31" s="169"/>
      <c r="G31" s="169"/>
      <c r="H31" s="170"/>
    </row>
    <row r="32" spans="1:8" x14ac:dyDescent="0.35">
      <c r="A32" s="95"/>
      <c r="B32" s="100" t="s">
        <v>413</v>
      </c>
      <c r="C32" s="97"/>
      <c r="D32" s="450"/>
      <c r="E32" s="450"/>
      <c r="F32" s="450"/>
      <c r="G32" s="450"/>
      <c r="H32" s="451"/>
    </row>
    <row r="33" spans="1:8" x14ac:dyDescent="0.35">
      <c r="A33" s="95"/>
      <c r="B33" s="97"/>
      <c r="C33" s="169"/>
      <c r="D33" s="169"/>
      <c r="E33" s="169"/>
      <c r="F33" s="169"/>
      <c r="G33" s="169"/>
      <c r="H33" s="170"/>
    </row>
    <row r="34" spans="1:8" ht="15" customHeight="1" x14ac:dyDescent="0.35">
      <c r="A34" s="138"/>
      <c r="B34" s="169"/>
      <c r="C34" s="169"/>
      <c r="D34" s="169"/>
      <c r="E34" s="466" t="s">
        <v>358</v>
      </c>
      <c r="F34" s="466"/>
      <c r="G34" s="466"/>
      <c r="H34" s="467"/>
    </row>
    <row r="35" spans="1:8" x14ac:dyDescent="0.35">
      <c r="A35" s="138"/>
      <c r="B35" s="97"/>
      <c r="C35" s="97"/>
      <c r="D35" s="97"/>
      <c r="E35" s="169" t="s">
        <v>311</v>
      </c>
      <c r="F35" s="169" t="s">
        <v>311</v>
      </c>
      <c r="G35" s="169" t="s">
        <v>311</v>
      </c>
      <c r="H35" s="170" t="s">
        <v>311</v>
      </c>
    </row>
    <row r="36" spans="1:8" x14ac:dyDescent="0.35">
      <c r="A36" s="138"/>
      <c r="B36" s="103"/>
      <c r="C36" s="103"/>
      <c r="D36" s="103" t="s">
        <v>164</v>
      </c>
      <c r="E36" s="104" t="s">
        <v>257</v>
      </c>
      <c r="F36" s="104" t="s">
        <v>312</v>
      </c>
      <c r="G36" s="104" t="s">
        <v>313</v>
      </c>
      <c r="H36" s="105" t="s">
        <v>314</v>
      </c>
    </row>
    <row r="37" spans="1:8" x14ac:dyDescent="0.35">
      <c r="A37" s="138"/>
      <c r="B37" s="106" t="s">
        <v>191</v>
      </c>
      <c r="C37" s="107"/>
      <c r="D37" s="107" t="s">
        <v>158</v>
      </c>
      <c r="E37" s="111" t="s">
        <v>195</v>
      </c>
      <c r="F37" s="111" t="s">
        <v>259</v>
      </c>
      <c r="G37" s="111" t="s">
        <v>258</v>
      </c>
      <c r="H37" s="246" t="s">
        <v>315</v>
      </c>
    </row>
    <row r="38" spans="1:8" ht="22.15" customHeight="1" x14ac:dyDescent="0.35">
      <c r="A38" s="138"/>
      <c r="B38" s="113" t="s">
        <v>287</v>
      </c>
      <c r="C38" s="103"/>
      <c r="D38" s="103"/>
      <c r="E38" s="103"/>
      <c r="F38" s="103"/>
      <c r="G38" s="103"/>
      <c r="H38" s="171"/>
    </row>
    <row r="39" spans="1:8" ht="15" customHeight="1" x14ac:dyDescent="0.35">
      <c r="A39" s="138"/>
      <c r="B39" s="449"/>
      <c r="C39" s="449"/>
      <c r="D39" s="318"/>
      <c r="E39" s="318"/>
      <c r="F39" s="318"/>
      <c r="G39" s="321"/>
      <c r="H39" s="322"/>
    </row>
    <row r="40" spans="1:8" x14ac:dyDescent="0.35">
      <c r="A40" s="138"/>
      <c r="B40" s="449"/>
      <c r="C40" s="449"/>
      <c r="D40" s="318"/>
      <c r="E40" s="318"/>
      <c r="F40" s="318"/>
      <c r="G40" s="321"/>
      <c r="H40" s="322"/>
    </row>
    <row r="41" spans="1:8" x14ac:dyDescent="0.35">
      <c r="A41" s="138"/>
      <c r="B41" s="449"/>
      <c r="C41" s="449"/>
      <c r="D41" s="318"/>
      <c r="E41" s="318"/>
      <c r="F41" s="318"/>
      <c r="G41" s="321"/>
      <c r="H41" s="322"/>
    </row>
    <row r="42" spans="1:8" x14ac:dyDescent="0.35">
      <c r="A42" s="138"/>
      <c r="B42" s="449"/>
      <c r="C42" s="449"/>
      <c r="D42" s="318"/>
      <c r="E42" s="318"/>
      <c r="F42" s="318"/>
      <c r="G42" s="321"/>
      <c r="H42" s="322"/>
    </row>
    <row r="43" spans="1:8" x14ac:dyDescent="0.35">
      <c r="A43" s="138"/>
      <c r="B43" s="449"/>
      <c r="C43" s="449"/>
      <c r="D43" s="318"/>
      <c r="E43" s="318"/>
      <c r="F43" s="318"/>
      <c r="G43" s="321"/>
      <c r="H43" s="322"/>
    </row>
    <row r="44" spans="1:8" x14ac:dyDescent="0.35">
      <c r="A44" s="138"/>
      <c r="B44" s="449"/>
      <c r="C44" s="449"/>
      <c r="D44" s="318"/>
      <c r="E44" s="318"/>
      <c r="F44" s="318"/>
      <c r="G44" s="321"/>
      <c r="H44" s="322"/>
    </row>
    <row r="45" spans="1:8" x14ac:dyDescent="0.35">
      <c r="A45" s="138"/>
      <c r="B45" s="449"/>
      <c r="C45" s="449"/>
      <c r="D45" s="318"/>
      <c r="E45" s="318"/>
      <c r="F45" s="318"/>
      <c r="G45" s="321"/>
      <c r="H45" s="322"/>
    </row>
    <row r="46" spans="1:8" x14ac:dyDescent="0.35">
      <c r="A46" s="138"/>
      <c r="B46" s="449"/>
      <c r="C46" s="449"/>
      <c r="D46" s="318"/>
      <c r="E46" s="318"/>
      <c r="F46" s="318"/>
      <c r="G46" s="321"/>
      <c r="H46" s="322"/>
    </row>
    <row r="47" spans="1:8" x14ac:dyDescent="0.35">
      <c r="A47" s="138"/>
      <c r="B47" s="449"/>
      <c r="C47" s="449"/>
      <c r="D47" s="318"/>
      <c r="E47" s="318"/>
      <c r="F47" s="318"/>
      <c r="G47" s="321"/>
      <c r="H47" s="322"/>
    </row>
    <row r="48" spans="1:8" x14ac:dyDescent="0.35">
      <c r="A48" s="138"/>
      <c r="B48" s="449"/>
      <c r="C48" s="449"/>
      <c r="D48" s="318"/>
      <c r="E48" s="318"/>
      <c r="F48" s="318"/>
      <c r="G48" s="321"/>
      <c r="H48" s="322"/>
    </row>
    <row r="49" spans="1:8" x14ac:dyDescent="0.35">
      <c r="A49" s="138"/>
      <c r="B49" s="481" t="s">
        <v>153</v>
      </c>
      <c r="C49" s="481"/>
      <c r="D49" s="318"/>
      <c r="E49" s="318"/>
      <c r="F49" s="318"/>
      <c r="G49" s="321"/>
      <c r="H49" s="322"/>
    </row>
    <row r="50" spans="1:8" x14ac:dyDescent="0.35">
      <c r="A50" s="138"/>
      <c r="B50" s="449"/>
      <c r="C50" s="449"/>
      <c r="D50" s="318"/>
      <c r="E50" s="318"/>
      <c r="F50" s="318"/>
      <c r="G50" s="321"/>
      <c r="H50" s="322"/>
    </row>
    <row r="51" spans="1:8" ht="22.15" customHeight="1" x14ac:dyDescent="0.35">
      <c r="A51" s="138"/>
      <c r="B51" s="113" t="s">
        <v>288</v>
      </c>
      <c r="C51" s="146"/>
      <c r="D51" s="177"/>
      <c r="E51" s="177"/>
      <c r="F51" s="177"/>
      <c r="G51" s="178"/>
      <c r="H51" s="179"/>
    </row>
    <row r="52" spans="1:8" x14ac:dyDescent="0.35">
      <c r="A52" s="138"/>
      <c r="B52" s="449"/>
      <c r="C52" s="449"/>
      <c r="D52" s="318"/>
      <c r="E52" s="318"/>
      <c r="F52" s="318"/>
      <c r="G52" s="321"/>
      <c r="H52" s="322"/>
    </row>
    <row r="53" spans="1:8" x14ac:dyDescent="0.35">
      <c r="A53" s="138"/>
      <c r="B53" s="449"/>
      <c r="C53" s="449"/>
      <c r="D53" s="318"/>
      <c r="E53" s="318"/>
      <c r="F53" s="318"/>
      <c r="G53" s="321"/>
      <c r="H53" s="322"/>
    </row>
    <row r="54" spans="1:8" x14ac:dyDescent="0.35">
      <c r="A54" s="138"/>
      <c r="B54" s="449"/>
      <c r="C54" s="449"/>
      <c r="D54" s="318"/>
      <c r="E54" s="318"/>
      <c r="F54" s="318"/>
      <c r="G54" s="321"/>
      <c r="H54" s="322"/>
    </row>
    <row r="55" spans="1:8" x14ac:dyDescent="0.35">
      <c r="A55" s="138"/>
      <c r="B55" s="449"/>
      <c r="C55" s="449"/>
      <c r="D55" s="318"/>
      <c r="E55" s="318"/>
      <c r="F55" s="318"/>
      <c r="G55" s="321"/>
      <c r="H55" s="322"/>
    </row>
    <row r="56" spans="1:8" x14ac:dyDescent="0.35">
      <c r="A56" s="138"/>
      <c r="B56" s="449"/>
      <c r="C56" s="449"/>
      <c r="D56" s="318"/>
      <c r="E56" s="318"/>
      <c r="F56" s="318"/>
      <c r="G56" s="321"/>
      <c r="H56" s="322"/>
    </row>
    <row r="57" spans="1:8" x14ac:dyDescent="0.35">
      <c r="A57" s="138"/>
      <c r="B57" s="449"/>
      <c r="C57" s="449"/>
      <c r="D57" s="318"/>
      <c r="E57" s="318"/>
      <c r="F57" s="318"/>
      <c r="G57" s="321"/>
      <c r="H57" s="322"/>
    </row>
    <row r="58" spans="1:8" x14ac:dyDescent="0.35">
      <c r="A58" s="138"/>
      <c r="B58" s="449"/>
      <c r="C58" s="449"/>
      <c r="D58" s="318"/>
      <c r="E58" s="318"/>
      <c r="F58" s="318"/>
      <c r="G58" s="321"/>
      <c r="H58" s="322"/>
    </row>
    <row r="59" spans="1:8" x14ac:dyDescent="0.35">
      <c r="A59" s="138"/>
      <c r="B59" s="449"/>
      <c r="C59" s="449"/>
      <c r="D59" s="318"/>
      <c r="E59" s="318"/>
      <c r="F59" s="318"/>
      <c r="G59" s="321"/>
      <c r="H59" s="322"/>
    </row>
    <row r="60" spans="1:8" x14ac:dyDescent="0.35">
      <c r="A60" s="138"/>
      <c r="B60" s="449"/>
      <c r="C60" s="449"/>
      <c r="D60" s="318"/>
      <c r="E60" s="318"/>
      <c r="F60" s="318"/>
      <c r="G60" s="321"/>
      <c r="H60" s="322"/>
    </row>
    <row r="61" spans="1:8" x14ac:dyDescent="0.35">
      <c r="A61" s="138"/>
      <c r="B61" s="449"/>
      <c r="C61" s="449"/>
      <c r="D61" s="318"/>
      <c r="E61" s="318"/>
      <c r="F61" s="318"/>
      <c r="G61" s="321"/>
      <c r="H61" s="322"/>
    </row>
    <row r="62" spans="1:8" x14ac:dyDescent="0.35">
      <c r="A62" s="138"/>
      <c r="B62" s="481" t="s">
        <v>153</v>
      </c>
      <c r="C62" s="481"/>
      <c r="D62" s="318"/>
      <c r="E62" s="318"/>
      <c r="F62" s="318"/>
      <c r="G62" s="321"/>
      <c r="H62" s="322"/>
    </row>
    <row r="63" spans="1:8" x14ac:dyDescent="0.35">
      <c r="A63" s="138"/>
      <c r="B63" s="449"/>
      <c r="C63" s="449"/>
      <c r="D63" s="318"/>
      <c r="E63" s="318"/>
      <c r="F63" s="318"/>
      <c r="G63" s="321"/>
      <c r="H63" s="322"/>
    </row>
    <row r="64" spans="1:8" x14ac:dyDescent="0.35">
      <c r="A64" s="138"/>
      <c r="B64" s="180"/>
      <c r="C64" s="153"/>
      <c r="D64" s="182">
        <f>SUM(D39:D63)</f>
        <v>0</v>
      </c>
      <c r="E64" s="182">
        <f>SUM(E39:E63)</f>
        <v>0</v>
      </c>
      <c r="F64" s="182">
        <f>SUM(F39:F63)</f>
        <v>0</v>
      </c>
      <c r="G64" s="182">
        <f>SUM(G39:G63)</f>
        <v>0</v>
      </c>
      <c r="H64" s="247">
        <f>SUM(H39:H63)</f>
        <v>0</v>
      </c>
    </row>
    <row r="65" spans="1:8" x14ac:dyDescent="0.35">
      <c r="A65" s="95" t="s">
        <v>131</v>
      </c>
      <c r="B65" s="100" t="s">
        <v>297</v>
      </c>
      <c r="C65" s="153"/>
      <c r="D65" s="184"/>
      <c r="E65" s="184"/>
      <c r="F65" s="184"/>
      <c r="G65" s="178"/>
      <c r="H65" s="179"/>
    </row>
    <row r="66" spans="1:8" x14ac:dyDescent="0.35">
      <c r="A66" s="138"/>
      <c r="B66" s="97"/>
      <c r="C66" s="97" t="s">
        <v>283</v>
      </c>
      <c r="D66" s="182">
        <f>D64</f>
        <v>0</v>
      </c>
      <c r="E66" s="182">
        <f t="shared" ref="E66:H66" si="0">E64</f>
        <v>0</v>
      </c>
      <c r="F66" s="182">
        <f t="shared" si="0"/>
        <v>0</v>
      </c>
      <c r="G66" s="182">
        <f t="shared" si="0"/>
        <v>0</v>
      </c>
      <c r="H66" s="247">
        <f t="shared" si="0"/>
        <v>0</v>
      </c>
    </row>
    <row r="67" spans="1:8" x14ac:dyDescent="0.35">
      <c r="A67" s="138"/>
      <c r="B67" s="97"/>
      <c r="C67" s="97" t="s">
        <v>284</v>
      </c>
      <c r="D67" s="97"/>
      <c r="E67" s="117" t="e">
        <f>E64/D64</f>
        <v>#DIV/0!</v>
      </c>
      <c r="F67" s="117" t="e">
        <f>F64/D64</f>
        <v>#DIV/0!</v>
      </c>
      <c r="G67" s="117" t="e">
        <f>G64/D64</f>
        <v>#DIV/0!</v>
      </c>
      <c r="H67" s="188" t="e">
        <f>H64/D64</f>
        <v>#DIV/0!</v>
      </c>
    </row>
    <row r="68" spans="1:8" x14ac:dyDescent="0.35">
      <c r="A68" s="138"/>
      <c r="B68" s="97"/>
      <c r="C68" s="189" t="s">
        <v>298</v>
      </c>
      <c r="D68" s="97"/>
      <c r="E68" s="118" t="e">
        <f>IF(E67&gt;=(2/3),"Yes","No")</f>
        <v>#DIV/0!</v>
      </c>
      <c r="F68" s="118" t="e">
        <f>IF(F67&gt;=(2/3),"Yes","No")</f>
        <v>#DIV/0!</v>
      </c>
      <c r="G68" s="118" t="e">
        <f>IF(G67&gt;=(2/3),"Yes","No")</f>
        <v>#DIV/0!</v>
      </c>
      <c r="H68" s="190" t="e">
        <f>IF(H67&gt;=(2/3),"Yes","No")</f>
        <v>#DIV/0!</v>
      </c>
    </row>
    <row r="69" spans="1:8" x14ac:dyDescent="0.35">
      <c r="A69" s="138"/>
      <c r="B69" s="97"/>
      <c r="C69" s="97"/>
      <c r="D69" s="97"/>
      <c r="E69" s="193" t="e">
        <f>IF(E68="No", "Note A", "Note B")</f>
        <v>#DIV/0!</v>
      </c>
      <c r="F69" s="193" t="e">
        <f>IF(F68="No", "Note A", "Note B")</f>
        <v>#DIV/0!</v>
      </c>
      <c r="G69" s="193" t="e">
        <f>IF(G68="No", "Note A", "Note B")</f>
        <v>#DIV/0!</v>
      </c>
      <c r="H69" s="226" t="e">
        <f>IF(H68="No", "Note A", "Note B")</f>
        <v>#DIV/0!</v>
      </c>
    </row>
    <row r="70" spans="1:8" x14ac:dyDescent="0.35">
      <c r="A70" s="138"/>
      <c r="B70" s="97"/>
      <c r="C70" s="97"/>
      <c r="D70" s="97"/>
      <c r="E70" s="193"/>
      <c r="F70" s="193"/>
      <c r="G70" s="193"/>
      <c r="H70" s="226"/>
    </row>
    <row r="71" spans="1:8" ht="15" customHeight="1" x14ac:dyDescent="0.35">
      <c r="A71" s="138"/>
      <c r="B71" s="194" t="s">
        <v>291</v>
      </c>
      <c r="C71" s="180" t="s">
        <v>316</v>
      </c>
      <c r="D71" s="180"/>
      <c r="E71" s="180"/>
      <c r="F71" s="180"/>
      <c r="G71" s="180"/>
      <c r="H71" s="195"/>
    </row>
    <row r="72" spans="1:8" ht="15" customHeight="1" x14ac:dyDescent="0.35">
      <c r="A72" s="138"/>
      <c r="B72" s="194" t="s">
        <v>292</v>
      </c>
      <c r="C72" s="248" t="s">
        <v>353</v>
      </c>
      <c r="D72" s="248"/>
      <c r="E72" s="248"/>
      <c r="F72" s="248"/>
      <c r="G72" s="248"/>
      <c r="H72" s="249"/>
    </row>
    <row r="73" spans="1:8" x14ac:dyDescent="0.35">
      <c r="A73" s="138"/>
      <c r="B73" s="196"/>
      <c r="C73" s="248"/>
      <c r="D73" s="248"/>
      <c r="E73" s="248"/>
      <c r="F73" s="248"/>
      <c r="G73" s="248"/>
      <c r="H73" s="249"/>
    </row>
    <row r="74" spans="1:8" x14ac:dyDescent="0.35">
      <c r="A74" s="95" t="s">
        <v>132</v>
      </c>
      <c r="B74" s="100" t="s">
        <v>293</v>
      </c>
      <c r="C74" s="97"/>
      <c r="D74" s="97"/>
      <c r="E74" s="118"/>
      <c r="F74" s="118"/>
      <c r="G74" s="118"/>
      <c r="H74" s="190"/>
    </row>
    <row r="75" spans="1:8" x14ac:dyDescent="0.35">
      <c r="A75" s="138"/>
      <c r="B75" s="464" t="s">
        <v>367</v>
      </c>
      <c r="C75" s="464"/>
      <c r="D75" s="464"/>
      <c r="E75" s="464"/>
      <c r="F75" s="464"/>
      <c r="G75" s="464"/>
      <c r="H75" s="465"/>
    </row>
    <row r="76" spans="1:8" x14ac:dyDescent="0.35">
      <c r="A76" s="95"/>
      <c r="B76" s="464"/>
      <c r="C76" s="464"/>
      <c r="D76" s="464"/>
      <c r="E76" s="464"/>
      <c r="F76" s="464"/>
      <c r="G76" s="464"/>
      <c r="H76" s="465"/>
    </row>
    <row r="77" spans="1:8" x14ac:dyDescent="0.35">
      <c r="A77" s="95"/>
      <c r="B77" s="97"/>
      <c r="C77" s="97"/>
      <c r="D77" s="97"/>
      <c r="E77" s="118"/>
      <c r="F77" s="118"/>
      <c r="G77" s="118"/>
      <c r="H77" s="190"/>
    </row>
    <row r="78" spans="1:8" x14ac:dyDescent="0.35">
      <c r="A78" s="95"/>
      <c r="B78" s="464" t="s">
        <v>364</v>
      </c>
      <c r="C78" s="464"/>
      <c r="D78" s="464"/>
      <c r="E78" s="464"/>
      <c r="F78" s="464"/>
      <c r="G78" s="464"/>
      <c r="H78" s="465"/>
    </row>
    <row r="79" spans="1:8" x14ac:dyDescent="0.35">
      <c r="A79" s="95"/>
      <c r="B79" s="464"/>
      <c r="C79" s="464"/>
      <c r="D79" s="464"/>
      <c r="E79" s="464"/>
      <c r="F79" s="464"/>
      <c r="G79" s="464"/>
      <c r="H79" s="465"/>
    </row>
    <row r="80" spans="1:8" x14ac:dyDescent="0.35">
      <c r="A80" s="95"/>
      <c r="B80" s="464"/>
      <c r="C80" s="464"/>
      <c r="D80" s="464"/>
      <c r="E80" s="464"/>
      <c r="F80" s="464"/>
      <c r="G80" s="464"/>
      <c r="H80" s="465"/>
    </row>
    <row r="81" spans="1:8" x14ac:dyDescent="0.35">
      <c r="A81" s="95"/>
      <c r="B81" s="464"/>
      <c r="C81" s="464"/>
      <c r="D81" s="464"/>
      <c r="E81" s="464"/>
      <c r="F81" s="464"/>
      <c r="G81" s="464"/>
      <c r="H81" s="465"/>
    </row>
    <row r="82" spans="1:8" x14ac:dyDescent="0.35">
      <c r="A82" s="95"/>
      <c r="B82" s="97"/>
      <c r="C82" s="97"/>
      <c r="D82" s="97"/>
      <c r="E82" s="118"/>
      <c r="F82" s="118"/>
      <c r="G82" s="118"/>
      <c r="H82" s="190"/>
    </row>
    <row r="83" spans="1:8" x14ac:dyDescent="0.35">
      <c r="A83" s="95"/>
      <c r="B83" s="100" t="s">
        <v>413</v>
      </c>
      <c r="C83" s="97"/>
      <c r="D83" s="450"/>
      <c r="E83" s="450"/>
      <c r="F83" s="450"/>
      <c r="G83" s="450"/>
      <c r="H83" s="451"/>
    </row>
    <row r="84" spans="1:8" x14ac:dyDescent="0.35">
      <c r="A84" s="95"/>
      <c r="B84" s="97"/>
      <c r="C84" s="169"/>
      <c r="D84" s="169"/>
      <c r="E84" s="169"/>
      <c r="F84" s="169"/>
      <c r="G84" s="169"/>
      <c r="H84" s="170"/>
    </row>
    <row r="85" spans="1:8" x14ac:dyDescent="0.35">
      <c r="A85" s="95"/>
      <c r="B85" s="97"/>
      <c r="C85" s="97"/>
      <c r="D85" s="101"/>
      <c r="E85" s="197"/>
      <c r="F85" s="197"/>
      <c r="G85" s="197"/>
      <c r="H85" s="198"/>
    </row>
    <row r="86" spans="1:8" x14ac:dyDescent="0.35">
      <c r="A86" s="95"/>
      <c r="B86" s="97"/>
      <c r="C86" s="97"/>
      <c r="D86" s="101" t="s">
        <v>366</v>
      </c>
      <c r="E86" s="197" t="s">
        <v>295</v>
      </c>
      <c r="F86" s="197" t="s">
        <v>300</v>
      </c>
      <c r="G86" s="197"/>
      <c r="H86" s="198"/>
    </row>
    <row r="87" spans="1:8" x14ac:dyDescent="0.35">
      <c r="A87" s="95"/>
      <c r="B87" s="199" t="s">
        <v>365</v>
      </c>
      <c r="C87" s="108"/>
      <c r="D87" s="200" t="s">
        <v>303</v>
      </c>
      <c r="E87" s="201" t="s">
        <v>296</v>
      </c>
      <c r="F87" s="201" t="s">
        <v>299</v>
      </c>
      <c r="G87" s="250" t="s">
        <v>304</v>
      </c>
      <c r="H87" s="251"/>
    </row>
    <row r="88" spans="1:8" x14ac:dyDescent="0.35">
      <c r="A88" s="95"/>
      <c r="B88" s="189" t="s">
        <v>318</v>
      </c>
      <c r="C88" s="97"/>
      <c r="D88" s="97"/>
      <c r="E88" s="118"/>
      <c r="F88" s="97"/>
      <c r="G88" s="118"/>
      <c r="H88" s="190"/>
    </row>
    <row r="89" spans="1:8" x14ac:dyDescent="0.35">
      <c r="A89" s="95"/>
      <c r="B89" s="97"/>
      <c r="C89" s="202" t="e">
        <f>IF(E68="Yes", "Complete Analysis", "N/A - Do Not Complete")</f>
        <v>#DIV/0!</v>
      </c>
      <c r="D89" s="323"/>
      <c r="E89" s="318"/>
      <c r="F89" s="117" t="e">
        <f>E89/E95</f>
        <v>#DIV/0!</v>
      </c>
      <c r="G89" s="473"/>
      <c r="H89" s="474"/>
    </row>
    <row r="90" spans="1:8" x14ac:dyDescent="0.35">
      <c r="A90" s="95"/>
      <c r="B90" s="97"/>
      <c r="C90" s="97"/>
      <c r="D90" s="323"/>
      <c r="E90" s="318"/>
      <c r="F90" s="117" t="e">
        <f>E90/E95</f>
        <v>#DIV/0!</v>
      </c>
      <c r="G90" s="473"/>
      <c r="H90" s="474"/>
    </row>
    <row r="91" spans="1:8" x14ac:dyDescent="0.35">
      <c r="A91" s="95"/>
      <c r="B91" s="97"/>
      <c r="C91" s="97"/>
      <c r="D91" s="323"/>
      <c r="E91" s="318"/>
      <c r="F91" s="117" t="e">
        <f>E91/E95</f>
        <v>#DIV/0!</v>
      </c>
      <c r="G91" s="473"/>
      <c r="H91" s="474"/>
    </row>
    <row r="92" spans="1:8" x14ac:dyDescent="0.35">
      <c r="A92" s="95"/>
      <c r="B92" s="97"/>
      <c r="C92" s="97"/>
      <c r="D92" s="323"/>
      <c r="E92" s="318"/>
      <c r="F92" s="117" t="e">
        <f>E92/E95</f>
        <v>#DIV/0!</v>
      </c>
      <c r="G92" s="473"/>
      <c r="H92" s="474"/>
    </row>
    <row r="93" spans="1:8" x14ac:dyDescent="0.35">
      <c r="A93" s="95"/>
      <c r="B93" s="97"/>
      <c r="C93" s="97"/>
      <c r="D93" s="323"/>
      <c r="E93" s="318"/>
      <c r="F93" s="117" t="e">
        <f>E93/E95</f>
        <v>#DIV/0!</v>
      </c>
      <c r="G93" s="473"/>
      <c r="H93" s="474"/>
    </row>
    <row r="94" spans="1:8" x14ac:dyDescent="0.35">
      <c r="A94" s="95"/>
      <c r="B94" s="97"/>
      <c r="C94" s="97"/>
      <c r="D94" s="324"/>
      <c r="E94" s="325"/>
      <c r="F94" s="117" t="e">
        <f>E94/E95</f>
        <v>#DIV/0!</v>
      </c>
      <c r="G94" s="477"/>
      <c r="H94" s="478"/>
    </row>
    <row r="95" spans="1:8" x14ac:dyDescent="0.35">
      <c r="A95" s="95"/>
      <c r="B95" s="97"/>
      <c r="C95" s="203"/>
      <c r="D95" s="203" t="s">
        <v>322</v>
      </c>
      <c r="E95" s="204">
        <f>SUM(E89:E94)</f>
        <v>0</v>
      </c>
      <c r="F95" s="118"/>
      <c r="G95" s="205" t="s">
        <v>305</v>
      </c>
      <c r="H95" s="329"/>
    </row>
    <row r="96" spans="1:8" x14ac:dyDescent="0.35">
      <c r="A96" s="95"/>
      <c r="B96" s="97"/>
      <c r="C96" s="97"/>
      <c r="D96" s="97"/>
      <c r="E96" s="118"/>
      <c r="F96" s="118"/>
      <c r="G96" s="118"/>
      <c r="H96" s="190"/>
    </row>
    <row r="97" spans="1:8" x14ac:dyDescent="0.35">
      <c r="A97" s="95"/>
      <c r="B97" s="97" t="s">
        <v>319</v>
      </c>
      <c r="C97" s="97"/>
      <c r="D97" s="97"/>
      <c r="E97" s="118"/>
      <c r="F97" s="118"/>
      <c r="G97" s="118"/>
      <c r="H97" s="190"/>
    </row>
    <row r="98" spans="1:8" x14ac:dyDescent="0.35">
      <c r="A98" s="95"/>
      <c r="B98" s="97"/>
      <c r="C98" s="202" t="e">
        <f>IF(F68="Yes", "Complete Analysis", "N/A - Do Not Complete")</f>
        <v>#DIV/0!</v>
      </c>
      <c r="D98" s="323"/>
      <c r="E98" s="318"/>
      <c r="F98" s="117" t="e">
        <f>E98/E104</f>
        <v>#DIV/0!</v>
      </c>
      <c r="G98" s="473"/>
      <c r="H98" s="474"/>
    </row>
    <row r="99" spans="1:8" x14ac:dyDescent="0.35">
      <c r="A99" s="95"/>
      <c r="B99" s="97"/>
      <c r="C99" s="97"/>
      <c r="D99" s="323"/>
      <c r="E99" s="318"/>
      <c r="F99" s="117" t="e">
        <f>E99/E104</f>
        <v>#DIV/0!</v>
      </c>
      <c r="G99" s="473"/>
      <c r="H99" s="474"/>
    </row>
    <row r="100" spans="1:8" x14ac:dyDescent="0.35">
      <c r="A100" s="95"/>
      <c r="B100" s="97"/>
      <c r="C100" s="97"/>
      <c r="D100" s="323"/>
      <c r="E100" s="318"/>
      <c r="F100" s="117" t="e">
        <f>E100/E104</f>
        <v>#DIV/0!</v>
      </c>
      <c r="G100" s="473"/>
      <c r="H100" s="474"/>
    </row>
    <row r="101" spans="1:8" x14ac:dyDescent="0.35">
      <c r="A101" s="95"/>
      <c r="B101" s="97"/>
      <c r="C101" s="97"/>
      <c r="D101" s="323"/>
      <c r="E101" s="318"/>
      <c r="F101" s="117" t="e">
        <f>E101/E104</f>
        <v>#DIV/0!</v>
      </c>
      <c r="G101" s="473"/>
      <c r="H101" s="474"/>
    </row>
    <row r="102" spans="1:8" x14ac:dyDescent="0.35">
      <c r="A102" s="95"/>
      <c r="B102" s="97"/>
      <c r="C102" s="97"/>
      <c r="D102" s="323"/>
      <c r="E102" s="318"/>
      <c r="F102" s="117" t="e">
        <f>E102/E104</f>
        <v>#DIV/0!</v>
      </c>
      <c r="G102" s="473"/>
      <c r="H102" s="474"/>
    </row>
    <row r="103" spans="1:8" x14ac:dyDescent="0.35">
      <c r="A103" s="95"/>
      <c r="B103" s="97"/>
      <c r="C103" s="97"/>
      <c r="D103" s="324"/>
      <c r="E103" s="325"/>
      <c r="F103" s="117" t="e">
        <f>E103/E104</f>
        <v>#DIV/0!</v>
      </c>
      <c r="G103" s="477"/>
      <c r="H103" s="478"/>
    </row>
    <row r="104" spans="1:8" x14ac:dyDescent="0.35">
      <c r="A104" s="95"/>
      <c r="B104" s="97"/>
      <c r="C104" s="97"/>
      <c r="D104" s="203" t="s">
        <v>323</v>
      </c>
      <c r="E104" s="204">
        <f>SUM(E98:E103)</f>
        <v>0</v>
      </c>
      <c r="F104" s="118"/>
      <c r="G104" s="205" t="s">
        <v>305</v>
      </c>
      <c r="H104" s="329"/>
    </row>
    <row r="105" spans="1:8" x14ac:dyDescent="0.35">
      <c r="A105" s="95"/>
      <c r="B105" s="97"/>
      <c r="C105" s="97"/>
      <c r="D105" s="203"/>
      <c r="E105" s="177"/>
      <c r="F105" s="118"/>
      <c r="G105" s="205"/>
      <c r="H105" s="253"/>
    </row>
    <row r="106" spans="1:8" x14ac:dyDescent="0.35">
      <c r="A106" s="138"/>
      <c r="B106" s="97" t="s">
        <v>320</v>
      </c>
      <c r="C106" s="97"/>
      <c r="D106" s="97"/>
      <c r="E106" s="118"/>
      <c r="F106" s="118"/>
      <c r="G106" s="118"/>
      <c r="H106" s="190"/>
    </row>
    <row r="107" spans="1:8" x14ac:dyDescent="0.35">
      <c r="A107" s="138"/>
      <c r="B107" s="97"/>
      <c r="C107" s="202" t="e">
        <f>IF(G68="Yes", "Complete Analysis", "N/A - Do Not Complete")</f>
        <v>#DIV/0!</v>
      </c>
      <c r="D107" s="323"/>
      <c r="E107" s="318"/>
      <c r="F107" s="117" t="e">
        <f>E107/E113</f>
        <v>#DIV/0!</v>
      </c>
      <c r="G107" s="473"/>
      <c r="H107" s="474"/>
    </row>
    <row r="108" spans="1:8" x14ac:dyDescent="0.35">
      <c r="A108" s="138"/>
      <c r="B108" s="97"/>
      <c r="C108" s="97"/>
      <c r="D108" s="323"/>
      <c r="E108" s="318"/>
      <c r="F108" s="117" t="e">
        <f>E108/E113</f>
        <v>#DIV/0!</v>
      </c>
      <c r="G108" s="473"/>
      <c r="H108" s="474"/>
    </row>
    <row r="109" spans="1:8" x14ac:dyDescent="0.35">
      <c r="A109" s="138"/>
      <c r="B109" s="97"/>
      <c r="C109" s="97"/>
      <c r="D109" s="323"/>
      <c r="E109" s="318"/>
      <c r="F109" s="117" t="e">
        <f>E109/E113</f>
        <v>#DIV/0!</v>
      </c>
      <c r="G109" s="473"/>
      <c r="H109" s="474"/>
    </row>
    <row r="110" spans="1:8" x14ac:dyDescent="0.35">
      <c r="A110" s="138"/>
      <c r="B110" s="97"/>
      <c r="C110" s="97"/>
      <c r="D110" s="323"/>
      <c r="E110" s="318"/>
      <c r="F110" s="117" t="e">
        <f>E110/E113</f>
        <v>#DIV/0!</v>
      </c>
      <c r="G110" s="473"/>
      <c r="H110" s="474"/>
    </row>
    <row r="111" spans="1:8" x14ac:dyDescent="0.35">
      <c r="A111" s="138"/>
      <c r="B111" s="97"/>
      <c r="C111" s="97"/>
      <c r="D111" s="323"/>
      <c r="E111" s="318"/>
      <c r="F111" s="117" t="e">
        <f>E111/E113</f>
        <v>#DIV/0!</v>
      </c>
      <c r="G111" s="473"/>
      <c r="H111" s="474"/>
    </row>
    <row r="112" spans="1:8" x14ac:dyDescent="0.35">
      <c r="A112" s="138"/>
      <c r="B112" s="97"/>
      <c r="C112" s="97"/>
      <c r="D112" s="324"/>
      <c r="E112" s="325"/>
      <c r="F112" s="117" t="e">
        <f>E112/E113</f>
        <v>#DIV/0!</v>
      </c>
      <c r="G112" s="477"/>
      <c r="H112" s="478"/>
    </row>
    <row r="113" spans="1:8" x14ac:dyDescent="0.35">
      <c r="A113" s="138"/>
      <c r="B113" s="97"/>
      <c r="C113" s="97"/>
      <c r="D113" s="203" t="s">
        <v>324</v>
      </c>
      <c r="E113" s="204">
        <f>SUM(E107:E112)</f>
        <v>0</v>
      </c>
      <c r="F113" s="118"/>
      <c r="G113" s="205" t="s">
        <v>305</v>
      </c>
      <c r="H113" s="329"/>
    </row>
    <row r="114" spans="1:8" x14ac:dyDescent="0.35">
      <c r="A114" s="138"/>
      <c r="B114" s="97"/>
      <c r="C114" s="97"/>
      <c r="D114" s="97"/>
      <c r="E114" s="118"/>
      <c r="F114" s="118"/>
      <c r="G114" s="118"/>
      <c r="H114" s="190"/>
    </row>
    <row r="115" spans="1:8" x14ac:dyDescent="0.35">
      <c r="A115" s="138"/>
      <c r="B115" s="97" t="s">
        <v>321</v>
      </c>
      <c r="C115" s="97"/>
      <c r="D115" s="97"/>
      <c r="E115" s="118"/>
      <c r="F115" s="118"/>
      <c r="G115" s="118"/>
      <c r="H115" s="190"/>
    </row>
    <row r="116" spans="1:8" x14ac:dyDescent="0.35">
      <c r="A116" s="138"/>
      <c r="B116" s="97"/>
      <c r="C116" s="202" t="e">
        <f>IF(H68="Yes", "Complete Analysis", "N/A - Do Not Complete")</f>
        <v>#DIV/0!</v>
      </c>
      <c r="D116" s="323"/>
      <c r="E116" s="318"/>
      <c r="F116" s="117" t="e">
        <f>E116/E122</f>
        <v>#DIV/0!</v>
      </c>
      <c r="G116" s="473"/>
      <c r="H116" s="474"/>
    </row>
    <row r="117" spans="1:8" x14ac:dyDescent="0.35">
      <c r="A117" s="138"/>
      <c r="B117" s="97"/>
      <c r="C117" s="202"/>
      <c r="D117" s="323"/>
      <c r="E117" s="318"/>
      <c r="F117" s="117" t="e">
        <f>E117/E122</f>
        <v>#DIV/0!</v>
      </c>
      <c r="G117" s="473"/>
      <c r="H117" s="474"/>
    </row>
    <row r="118" spans="1:8" x14ac:dyDescent="0.35">
      <c r="A118" s="138"/>
      <c r="B118" s="97"/>
      <c r="C118" s="202"/>
      <c r="D118" s="323"/>
      <c r="E118" s="318"/>
      <c r="F118" s="117" t="e">
        <f>E118/E122</f>
        <v>#DIV/0!</v>
      </c>
      <c r="G118" s="473"/>
      <c r="H118" s="474"/>
    </row>
    <row r="119" spans="1:8" x14ac:dyDescent="0.35">
      <c r="A119" s="138"/>
      <c r="B119" s="97"/>
      <c r="C119" s="202"/>
      <c r="D119" s="323"/>
      <c r="E119" s="318"/>
      <c r="F119" s="117" t="e">
        <f>E119/E122</f>
        <v>#DIV/0!</v>
      </c>
      <c r="G119" s="473"/>
      <c r="H119" s="474"/>
    </row>
    <row r="120" spans="1:8" x14ac:dyDescent="0.35">
      <c r="A120" s="138"/>
      <c r="B120" s="97"/>
      <c r="C120" s="202"/>
      <c r="D120" s="323"/>
      <c r="E120" s="318"/>
      <c r="F120" s="117" t="e">
        <f>E120/E122</f>
        <v>#DIV/0!</v>
      </c>
      <c r="G120" s="473"/>
      <c r="H120" s="474"/>
    </row>
    <row r="121" spans="1:8" x14ac:dyDescent="0.35">
      <c r="A121" s="138"/>
      <c r="B121" s="97"/>
      <c r="C121" s="202"/>
      <c r="D121" s="324"/>
      <c r="E121" s="325"/>
      <c r="F121" s="117" t="e">
        <f>E121/E122</f>
        <v>#DIV/0!</v>
      </c>
      <c r="G121" s="477"/>
      <c r="H121" s="478"/>
    </row>
    <row r="122" spans="1:8" x14ac:dyDescent="0.35">
      <c r="A122" s="138"/>
      <c r="B122" s="97"/>
      <c r="C122" s="202"/>
      <c r="D122" s="203" t="s">
        <v>325</v>
      </c>
      <c r="E122" s="204">
        <f>SUM(E116:E121)</f>
        <v>0</v>
      </c>
      <c r="F122" s="117"/>
      <c r="G122" s="205" t="s">
        <v>305</v>
      </c>
      <c r="H122" s="329"/>
    </row>
    <row r="123" spans="1:8" ht="15" thickBot="1" x14ac:dyDescent="0.4">
      <c r="A123" s="154"/>
      <c r="B123" s="122"/>
      <c r="C123" s="208"/>
      <c r="D123" s="209"/>
      <c r="E123" s="209"/>
      <c r="F123" s="210"/>
      <c r="G123" s="123"/>
      <c r="H123" s="211"/>
    </row>
    <row r="124" spans="1:8" ht="15" thickBot="1" x14ac:dyDescent="0.4">
      <c r="A124" s="97"/>
      <c r="B124" s="97"/>
      <c r="C124" s="202"/>
      <c r="D124" s="97"/>
      <c r="E124" s="177"/>
      <c r="F124" s="118"/>
      <c r="G124" s="118"/>
      <c r="H124" s="118"/>
    </row>
    <row r="125" spans="1:8" ht="16" thickBot="1" x14ac:dyDescent="0.4">
      <c r="A125" s="436" t="s">
        <v>423</v>
      </c>
      <c r="B125" s="437"/>
      <c r="C125" s="437"/>
      <c r="D125" s="437"/>
      <c r="E125" s="437"/>
      <c r="F125" s="437"/>
      <c r="G125" s="437"/>
      <c r="H125" s="438"/>
    </row>
    <row r="126" spans="1:8" ht="15" customHeight="1" x14ac:dyDescent="0.35">
      <c r="A126" s="95" t="s">
        <v>134</v>
      </c>
      <c r="B126" s="254" t="s">
        <v>369</v>
      </c>
      <c r="C126" s="254"/>
      <c r="D126" s="254"/>
      <c r="E126" s="254"/>
      <c r="F126" s="254"/>
      <c r="G126" s="254"/>
      <c r="H126" s="255"/>
    </row>
    <row r="127" spans="1:8" x14ac:dyDescent="0.35">
      <c r="A127" s="138"/>
      <c r="B127" s="97"/>
      <c r="C127" s="97"/>
      <c r="D127" s="97"/>
      <c r="E127" s="97"/>
      <c r="F127" s="97"/>
      <c r="G127" s="97"/>
      <c r="H127" s="98"/>
    </row>
    <row r="128" spans="1:8" x14ac:dyDescent="0.35">
      <c r="A128" s="95"/>
      <c r="B128" s="100" t="s">
        <v>413</v>
      </c>
      <c r="C128" s="97"/>
      <c r="D128" s="450"/>
      <c r="E128" s="450"/>
      <c r="F128" s="450"/>
      <c r="G128" s="450"/>
      <c r="H128" s="451"/>
    </row>
    <row r="129" spans="1:8" x14ac:dyDescent="0.35">
      <c r="A129" s="95"/>
      <c r="B129" s="97"/>
      <c r="C129" s="169"/>
      <c r="D129" s="169"/>
      <c r="E129" s="169"/>
      <c r="F129" s="169"/>
      <c r="G129" s="169"/>
      <c r="H129" s="170"/>
    </row>
    <row r="130" spans="1:8" x14ac:dyDescent="0.35">
      <c r="A130" s="138"/>
      <c r="B130" s="97"/>
      <c r="C130" s="97"/>
      <c r="D130" s="97"/>
      <c r="E130" s="493" t="s">
        <v>290</v>
      </c>
      <c r="F130" s="494"/>
      <c r="G130" s="494"/>
      <c r="H130" s="495"/>
    </row>
    <row r="131" spans="1:8" x14ac:dyDescent="0.35">
      <c r="A131" s="138"/>
      <c r="B131" s="97"/>
      <c r="C131" s="97"/>
      <c r="D131" s="97"/>
      <c r="E131" s="103" t="s">
        <v>138</v>
      </c>
      <c r="F131" s="103" t="s">
        <v>138</v>
      </c>
      <c r="G131" s="103" t="s">
        <v>138</v>
      </c>
      <c r="H131" s="171" t="s">
        <v>138</v>
      </c>
    </row>
    <row r="132" spans="1:8" x14ac:dyDescent="0.35">
      <c r="A132" s="138"/>
      <c r="B132" s="97"/>
      <c r="C132" s="97"/>
      <c r="D132" s="97"/>
      <c r="E132" s="104" t="s">
        <v>257</v>
      </c>
      <c r="F132" s="104" t="s">
        <v>312</v>
      </c>
      <c r="G132" s="104" t="s">
        <v>313</v>
      </c>
      <c r="H132" s="105" t="s">
        <v>314</v>
      </c>
    </row>
    <row r="133" spans="1:8" x14ac:dyDescent="0.35">
      <c r="A133" s="138"/>
      <c r="B133" s="106" t="s">
        <v>199</v>
      </c>
      <c r="C133" s="107"/>
      <c r="D133" s="108"/>
      <c r="E133" s="111" t="s">
        <v>195</v>
      </c>
      <c r="F133" s="111" t="s">
        <v>259</v>
      </c>
      <c r="G133" s="111" t="s">
        <v>258</v>
      </c>
      <c r="H133" s="246" t="s">
        <v>315</v>
      </c>
    </row>
    <row r="134" spans="1:8" ht="22.15" customHeight="1" x14ac:dyDescent="0.35">
      <c r="A134" s="138"/>
      <c r="B134" s="113" t="s">
        <v>287</v>
      </c>
      <c r="C134" s="103"/>
      <c r="D134" s="103"/>
      <c r="E134" s="103"/>
      <c r="F134" s="103"/>
      <c r="G134" s="103"/>
      <c r="H134" s="171"/>
    </row>
    <row r="135" spans="1:8" ht="15" customHeight="1" x14ac:dyDescent="0.35">
      <c r="A135" s="138"/>
      <c r="B135" s="496"/>
      <c r="C135" s="496"/>
      <c r="D135" s="496"/>
      <c r="E135" s="323"/>
      <c r="F135" s="323"/>
      <c r="G135" s="351"/>
      <c r="H135" s="352"/>
    </row>
    <row r="136" spans="1:8" x14ac:dyDescent="0.35">
      <c r="A136" s="138"/>
      <c r="B136" s="457"/>
      <c r="C136" s="472"/>
      <c r="D136" s="458"/>
      <c r="E136" s="323"/>
      <c r="F136" s="323"/>
      <c r="G136" s="351"/>
      <c r="H136" s="352"/>
    </row>
    <row r="137" spans="1:8" x14ac:dyDescent="0.35">
      <c r="A137" s="138"/>
      <c r="B137" s="457"/>
      <c r="C137" s="472"/>
      <c r="D137" s="458"/>
      <c r="E137" s="323"/>
      <c r="F137" s="323"/>
      <c r="G137" s="351"/>
      <c r="H137" s="352"/>
    </row>
    <row r="138" spans="1:8" x14ac:dyDescent="0.35">
      <c r="A138" s="138"/>
      <c r="B138" s="457"/>
      <c r="C138" s="472"/>
      <c r="D138" s="458"/>
      <c r="E138" s="323"/>
      <c r="F138" s="323"/>
      <c r="G138" s="351"/>
      <c r="H138" s="352"/>
    </row>
    <row r="139" spans="1:8" x14ac:dyDescent="0.35">
      <c r="A139" s="138"/>
      <c r="B139" s="457"/>
      <c r="C139" s="472"/>
      <c r="D139" s="458"/>
      <c r="E139" s="323"/>
      <c r="F139" s="323"/>
      <c r="G139" s="351"/>
      <c r="H139" s="352"/>
    </row>
    <row r="140" spans="1:8" x14ac:dyDescent="0.35">
      <c r="A140" s="138"/>
      <c r="B140" s="457"/>
      <c r="C140" s="472"/>
      <c r="D140" s="458"/>
      <c r="E140" s="323"/>
      <c r="F140" s="323"/>
      <c r="G140" s="351"/>
      <c r="H140" s="352"/>
    </row>
    <row r="141" spans="1:8" x14ac:dyDescent="0.35">
      <c r="A141" s="138"/>
      <c r="B141" s="457"/>
      <c r="C141" s="472"/>
      <c r="D141" s="458"/>
      <c r="E141" s="323"/>
      <c r="F141" s="323"/>
      <c r="G141" s="351"/>
      <c r="H141" s="352"/>
    </row>
    <row r="142" spans="1:8" x14ac:dyDescent="0.35">
      <c r="A142" s="138"/>
      <c r="B142" s="457"/>
      <c r="C142" s="472"/>
      <c r="D142" s="458"/>
      <c r="E142" s="323"/>
      <c r="F142" s="323"/>
      <c r="G142" s="351"/>
      <c r="H142" s="352"/>
    </row>
    <row r="143" spans="1:8" x14ac:dyDescent="0.35">
      <c r="A143" s="138"/>
      <c r="B143" s="457"/>
      <c r="C143" s="472"/>
      <c r="D143" s="458"/>
      <c r="E143" s="323"/>
      <c r="F143" s="323"/>
      <c r="G143" s="351"/>
      <c r="H143" s="352"/>
    </row>
    <row r="144" spans="1:8" x14ac:dyDescent="0.35">
      <c r="A144" s="138"/>
      <c r="B144" s="457"/>
      <c r="C144" s="472"/>
      <c r="D144" s="458"/>
      <c r="E144" s="323"/>
      <c r="F144" s="323"/>
      <c r="G144" s="351"/>
      <c r="H144" s="352"/>
    </row>
    <row r="145" spans="1:8" x14ac:dyDescent="0.35">
      <c r="A145" s="138"/>
      <c r="B145" s="452" t="s">
        <v>153</v>
      </c>
      <c r="C145" s="453"/>
      <c r="D145" s="454"/>
      <c r="E145" s="323"/>
      <c r="F145" s="323"/>
      <c r="G145" s="351"/>
      <c r="H145" s="352"/>
    </row>
    <row r="146" spans="1:8" x14ac:dyDescent="0.35">
      <c r="A146" s="138"/>
      <c r="B146" s="457"/>
      <c r="C146" s="472"/>
      <c r="D146" s="458"/>
      <c r="E146" s="323"/>
      <c r="F146" s="323"/>
      <c r="G146" s="351"/>
      <c r="H146" s="352"/>
    </row>
    <row r="147" spans="1:8" ht="22.15" customHeight="1" x14ac:dyDescent="0.35">
      <c r="A147" s="138"/>
      <c r="B147" s="113" t="s">
        <v>288</v>
      </c>
      <c r="C147" s="146"/>
      <c r="D147" s="177"/>
      <c r="E147" s="177"/>
      <c r="F147" s="177"/>
      <c r="G147" s="178"/>
      <c r="H147" s="179"/>
    </row>
    <row r="148" spans="1:8" ht="15" customHeight="1" x14ac:dyDescent="0.35">
      <c r="A148" s="138"/>
      <c r="B148" s="457"/>
      <c r="C148" s="472"/>
      <c r="D148" s="458"/>
      <c r="E148" s="323"/>
      <c r="F148" s="323"/>
      <c r="G148" s="351"/>
      <c r="H148" s="352"/>
    </row>
    <row r="149" spans="1:8" x14ac:dyDescent="0.35">
      <c r="A149" s="138"/>
      <c r="B149" s="457"/>
      <c r="C149" s="472"/>
      <c r="D149" s="458"/>
      <c r="E149" s="323"/>
      <c r="F149" s="323"/>
      <c r="G149" s="351"/>
      <c r="H149" s="352"/>
    </row>
    <row r="150" spans="1:8" x14ac:dyDescent="0.35">
      <c r="A150" s="138"/>
      <c r="B150" s="457"/>
      <c r="C150" s="472"/>
      <c r="D150" s="458"/>
      <c r="E150" s="323"/>
      <c r="F150" s="323"/>
      <c r="G150" s="351"/>
      <c r="H150" s="352"/>
    </row>
    <row r="151" spans="1:8" x14ac:dyDescent="0.35">
      <c r="A151" s="138"/>
      <c r="B151" s="457"/>
      <c r="C151" s="472"/>
      <c r="D151" s="458"/>
      <c r="E151" s="323"/>
      <c r="F151" s="323"/>
      <c r="G151" s="351"/>
      <c r="H151" s="352"/>
    </row>
    <row r="152" spans="1:8" x14ac:dyDescent="0.35">
      <c r="A152" s="138"/>
      <c r="B152" s="457"/>
      <c r="C152" s="472"/>
      <c r="D152" s="458"/>
      <c r="E152" s="323"/>
      <c r="F152" s="323"/>
      <c r="G152" s="351"/>
      <c r="H152" s="352"/>
    </row>
    <row r="153" spans="1:8" x14ac:dyDescent="0.35">
      <c r="A153" s="138"/>
      <c r="B153" s="457"/>
      <c r="C153" s="472"/>
      <c r="D153" s="458"/>
      <c r="E153" s="323"/>
      <c r="F153" s="323"/>
      <c r="G153" s="351"/>
      <c r="H153" s="352"/>
    </row>
    <row r="154" spans="1:8" x14ac:dyDescent="0.35">
      <c r="A154" s="138"/>
      <c r="B154" s="457"/>
      <c r="C154" s="472"/>
      <c r="D154" s="458"/>
      <c r="E154" s="323"/>
      <c r="F154" s="323"/>
      <c r="G154" s="351"/>
      <c r="H154" s="352"/>
    </row>
    <row r="155" spans="1:8" x14ac:dyDescent="0.35">
      <c r="A155" s="138"/>
      <c r="B155" s="457"/>
      <c r="C155" s="472"/>
      <c r="D155" s="458"/>
      <c r="E155" s="323"/>
      <c r="F155" s="323"/>
      <c r="G155" s="351"/>
      <c r="H155" s="352"/>
    </row>
    <row r="156" spans="1:8" x14ac:dyDescent="0.35">
      <c r="A156" s="138"/>
      <c r="B156" s="457"/>
      <c r="C156" s="472"/>
      <c r="D156" s="458"/>
      <c r="E156" s="323"/>
      <c r="F156" s="323"/>
      <c r="G156" s="351"/>
      <c r="H156" s="352"/>
    </row>
    <row r="157" spans="1:8" x14ac:dyDescent="0.35">
      <c r="A157" s="138"/>
      <c r="B157" s="457"/>
      <c r="C157" s="472"/>
      <c r="D157" s="458"/>
      <c r="E157" s="323"/>
      <c r="F157" s="323"/>
      <c r="G157" s="351"/>
      <c r="H157" s="352"/>
    </row>
    <row r="158" spans="1:8" x14ac:dyDescent="0.35">
      <c r="A158" s="138"/>
      <c r="B158" s="452" t="s">
        <v>153</v>
      </c>
      <c r="C158" s="453"/>
      <c r="D158" s="454"/>
      <c r="E158" s="323"/>
      <c r="F158" s="323"/>
      <c r="G158" s="351"/>
      <c r="H158" s="352"/>
    </row>
    <row r="159" spans="1:8" x14ac:dyDescent="0.35">
      <c r="A159" s="138"/>
      <c r="B159" s="457"/>
      <c r="C159" s="472"/>
      <c r="D159" s="458"/>
      <c r="E159" s="323"/>
      <c r="F159" s="323"/>
      <c r="G159" s="351"/>
      <c r="H159" s="352"/>
    </row>
    <row r="160" spans="1:8" x14ac:dyDescent="0.35">
      <c r="A160" s="138"/>
      <c r="B160" s="180"/>
      <c r="C160" s="153"/>
      <c r="D160" s="256"/>
      <c r="E160" s="256"/>
      <c r="F160" s="256"/>
      <c r="G160" s="256"/>
      <c r="H160" s="257"/>
    </row>
    <row r="161" spans="1:8" x14ac:dyDescent="0.35">
      <c r="A161" s="95" t="s">
        <v>135</v>
      </c>
      <c r="B161" s="151" t="s">
        <v>336</v>
      </c>
      <c r="C161" s="152"/>
      <c r="D161" s="152"/>
      <c r="E161" s="153"/>
      <c r="F161" s="153"/>
      <c r="G161" s="153"/>
      <c r="H161" s="212"/>
    </row>
    <row r="162" spans="1:8" x14ac:dyDescent="0.35">
      <c r="A162" s="138"/>
      <c r="B162" s="447"/>
      <c r="C162" s="447"/>
      <c r="D162" s="447"/>
      <c r="E162" s="447"/>
      <c r="F162" s="447"/>
      <c r="G162" s="447"/>
      <c r="H162" s="448"/>
    </row>
    <row r="163" spans="1:8" x14ac:dyDescent="0.35">
      <c r="A163" s="138"/>
      <c r="B163" s="447"/>
      <c r="C163" s="447"/>
      <c r="D163" s="447"/>
      <c r="E163" s="447"/>
      <c r="F163" s="447"/>
      <c r="G163" s="447"/>
      <c r="H163" s="448"/>
    </row>
    <row r="164" spans="1:8" ht="15" thickBot="1" x14ac:dyDescent="0.4">
      <c r="A164" s="154"/>
      <c r="B164" s="214"/>
      <c r="C164" s="215"/>
      <c r="D164" s="215"/>
      <c r="E164" s="215"/>
      <c r="F164" s="215"/>
      <c r="G164" s="215"/>
      <c r="H164" s="258"/>
    </row>
    <row r="165" spans="1:8" x14ac:dyDescent="0.35">
      <c r="A165" s="97"/>
      <c r="B165" s="175"/>
      <c r="C165" s="153"/>
      <c r="D165" s="153"/>
      <c r="E165" s="153"/>
      <c r="F165" s="153"/>
      <c r="G165" s="153"/>
      <c r="H165" s="153"/>
    </row>
  </sheetData>
  <sheetProtection algorithmName="SHA-512" hashValue="dTXIlnGRpye2+psJ7iyrXi7Y1RP7AxFwjEhDStQTRfTeq+B3ymCEoK7LDZB/4bPlmcyL/RBIgqF5HzT+pKgVkQ==" saltValue="drtVSD1HynyfioZmR7QJkg==" spinCount="100000" sheet="1" objects="1" scenarios="1" insertRows="0"/>
  <mergeCells count="86">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 ref="B162:H163"/>
    <mergeCell ref="B153:D153"/>
    <mergeCell ref="B154:D154"/>
    <mergeCell ref="B155:D155"/>
    <mergeCell ref="B156:D156"/>
    <mergeCell ref="B157:D157"/>
    <mergeCell ref="B138:D138"/>
    <mergeCell ref="B139:D139"/>
    <mergeCell ref="B140:D140"/>
    <mergeCell ref="B141:D141"/>
    <mergeCell ref="A125:H125"/>
    <mergeCell ref="D128:H128"/>
    <mergeCell ref="E130:H130"/>
    <mergeCell ref="B135:D135"/>
    <mergeCell ref="B136:D136"/>
    <mergeCell ref="G117:H117"/>
    <mergeCell ref="G118:H118"/>
    <mergeCell ref="G119:H119"/>
    <mergeCell ref="G120:H120"/>
    <mergeCell ref="G121:H121"/>
    <mergeCell ref="G109:H109"/>
    <mergeCell ref="G110:H110"/>
    <mergeCell ref="G111:H111"/>
    <mergeCell ref="G112:H112"/>
    <mergeCell ref="G116:H116"/>
    <mergeCell ref="G101:H101"/>
    <mergeCell ref="G102:H102"/>
    <mergeCell ref="G103:H103"/>
    <mergeCell ref="G107:H107"/>
    <mergeCell ref="G108:H108"/>
    <mergeCell ref="G93:H93"/>
    <mergeCell ref="G94:H94"/>
    <mergeCell ref="G98:H98"/>
    <mergeCell ref="G99:H99"/>
    <mergeCell ref="G100:H100"/>
    <mergeCell ref="D83:H83"/>
    <mergeCell ref="G89:H89"/>
    <mergeCell ref="G90:H90"/>
    <mergeCell ref="G91:H91"/>
    <mergeCell ref="G92:H92"/>
    <mergeCell ref="B61:C61"/>
    <mergeCell ref="B62:C62"/>
    <mergeCell ref="B63:C63"/>
    <mergeCell ref="B75:H76"/>
    <mergeCell ref="B78:H81"/>
    <mergeCell ref="B56:C56"/>
    <mergeCell ref="B57:C57"/>
    <mergeCell ref="B58:C58"/>
    <mergeCell ref="B59:C59"/>
    <mergeCell ref="B60:C60"/>
    <mergeCell ref="B50:C50"/>
    <mergeCell ref="B52:C52"/>
    <mergeCell ref="B53:C53"/>
    <mergeCell ref="B54:C54"/>
    <mergeCell ref="B55:C55"/>
    <mergeCell ref="B45:C45"/>
    <mergeCell ref="B46:C46"/>
    <mergeCell ref="B47:C47"/>
    <mergeCell ref="B48:C48"/>
    <mergeCell ref="B49:C49"/>
    <mergeCell ref="B40:C40"/>
    <mergeCell ref="B41:C41"/>
    <mergeCell ref="B42:C42"/>
    <mergeCell ref="B43:C43"/>
    <mergeCell ref="B44:C44"/>
    <mergeCell ref="A27:H27"/>
    <mergeCell ref="B28:H29"/>
    <mergeCell ref="D32:H32"/>
    <mergeCell ref="E34:H34"/>
    <mergeCell ref="B39:C39"/>
  </mergeCells>
  <conditionalFormatting sqref="E39:E50 E52:E64 E66:E69 B88:H95 E135:E146 E148:E159">
    <cfRule type="expression" dxfId="220" priority="5">
      <formula>$F$11="no"</formula>
    </cfRule>
  </conditionalFormatting>
  <conditionalFormatting sqref="F39:F50 F52:F64 F66:F69 B97:H104 F135:F146 F148:F159">
    <cfRule type="expression" dxfId="219" priority="4">
      <formula>$F$13="no"</formula>
    </cfRule>
  </conditionalFormatting>
  <conditionalFormatting sqref="G39:G50 G52:G64 G66:G69 B106:H113 G135:G146 G148:G159">
    <cfRule type="expression" dxfId="218" priority="3">
      <formula>$F$15="no"</formula>
    </cfRule>
  </conditionalFormatting>
  <conditionalFormatting sqref="H39:H50 H52:H64 H66:H69 B115:H122 H135:H146 H148:H159">
    <cfRule type="expression" dxfId="217" priority="2">
      <formula>$F$17="no"</formula>
    </cfRule>
  </conditionalFormatting>
  <conditionalFormatting sqref="A27:H164">
    <cfRule type="expression" dxfId="216" priority="1">
      <formula>AND($F$11="no",$F$13="no",$F$15="no",$F$17="no")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'Yes or No'!$A:$A</xm:f>
          </x14:formula1>
          <xm:sqref>F13 F15 F17 F11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164"/>
  <sheetViews>
    <sheetView showGridLines="0" zoomScaleNormal="100" workbookViewId="0">
      <pane ySplit="7" topLeftCell="A140" activePane="bottomLeft" state="frozen"/>
      <selection pane="bottomLeft" activeCell="F17" sqref="F17"/>
    </sheetView>
  </sheetViews>
  <sheetFormatPr defaultColWidth="9.26953125" defaultRowHeight="14.5" x14ac:dyDescent="0.35"/>
  <cols>
    <col min="1" max="1" width="3" style="64" customWidth="1"/>
    <col min="2" max="2" width="12.54296875" style="64" customWidth="1"/>
    <col min="3" max="3" width="45" style="64" customWidth="1"/>
    <col min="4" max="4" width="15.7265625" style="64" customWidth="1"/>
    <col min="5" max="8" width="18.26953125" style="64" customWidth="1"/>
    <col min="9" max="16384" width="9.26953125" style="64"/>
  </cols>
  <sheetData>
    <row r="1" spans="1:8" ht="18.75" customHeight="1" x14ac:dyDescent="0.45">
      <c r="A1" s="63" t="str">
        <f>'Cover and Instructions'!A1</f>
        <v>Georgia Families MHPAEA Parity</v>
      </c>
      <c r="H1" s="65" t="s">
        <v>571</v>
      </c>
    </row>
    <row r="2" spans="1:8" ht="26" x14ac:dyDescent="0.6">
      <c r="A2" s="66" t="s">
        <v>16</v>
      </c>
    </row>
    <row r="3" spans="1:8" ht="21" x14ac:dyDescent="0.5">
      <c r="A3" s="68" t="s">
        <v>362</v>
      </c>
    </row>
    <row r="5" spans="1:8" x14ac:dyDescent="0.35">
      <c r="A5" s="70" t="s">
        <v>0</v>
      </c>
      <c r="C5" s="71" t="str">
        <f>'Cover and Instructions'!$D$4</f>
        <v>Amerigroup Community Care</v>
      </c>
      <c r="D5" s="71"/>
      <c r="E5" s="71"/>
      <c r="F5" s="71"/>
      <c r="G5" s="71"/>
      <c r="H5" s="71"/>
    </row>
    <row r="6" spans="1:8" x14ac:dyDescent="0.35">
      <c r="A6" s="70" t="s">
        <v>514</v>
      </c>
      <c r="C6" s="71" t="str">
        <f>'Cover and Instructions'!D5</f>
        <v>Title XIX Foster Care and Adoption Assistance</v>
      </c>
      <c r="D6" s="71"/>
      <c r="E6" s="71"/>
      <c r="F6" s="71"/>
      <c r="G6" s="71"/>
      <c r="H6" s="71"/>
    </row>
    <row r="7" spans="1:8" ht="15" thickBot="1" x14ac:dyDescent="0.4"/>
    <row r="8" spans="1:8" x14ac:dyDescent="0.35">
      <c r="A8" s="73" t="s">
        <v>375</v>
      </c>
      <c r="B8" s="74"/>
      <c r="C8" s="74"/>
      <c r="D8" s="74"/>
      <c r="E8" s="74"/>
      <c r="F8" s="74"/>
      <c r="G8" s="74"/>
      <c r="H8" s="75"/>
    </row>
    <row r="9" spans="1:8" ht="15" customHeight="1" x14ac:dyDescent="0.35">
      <c r="A9" s="76" t="s">
        <v>374</v>
      </c>
      <c r="B9" s="77"/>
      <c r="C9" s="77"/>
      <c r="D9" s="77"/>
      <c r="E9" s="77"/>
      <c r="F9" s="77"/>
      <c r="G9" s="77"/>
      <c r="H9" s="78"/>
    </row>
    <row r="10" spans="1:8" x14ac:dyDescent="0.35">
      <c r="A10" s="79"/>
      <c r="B10" s="80"/>
      <c r="C10" s="80"/>
      <c r="D10" s="80"/>
      <c r="E10" s="80"/>
      <c r="F10" s="80"/>
      <c r="G10" s="80"/>
      <c r="H10" s="81"/>
    </row>
    <row r="11" spans="1:8" x14ac:dyDescent="0.35">
      <c r="A11" s="82" t="s">
        <v>370</v>
      </c>
      <c r="B11" s="83" t="s">
        <v>420</v>
      </c>
      <c r="C11" s="80"/>
      <c r="D11" s="80"/>
      <c r="E11" s="80"/>
      <c r="F11" s="163"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421</v>
      </c>
      <c r="C13" s="80"/>
      <c r="D13" s="80"/>
      <c r="E13" s="80"/>
      <c r="F13" s="85"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422</v>
      </c>
      <c r="C15" s="80"/>
      <c r="D15" s="80"/>
      <c r="E15" s="80"/>
      <c r="F15" s="85" t="s">
        <v>372</v>
      </c>
      <c r="G15" s="86" t="str">
        <f>IF(F15="yes","  Complete Section 1 and Section 2","")</f>
        <v/>
      </c>
      <c r="H15" s="81"/>
    </row>
    <row r="16" spans="1:8" ht="6" customHeight="1" x14ac:dyDescent="0.35">
      <c r="A16" s="82"/>
      <c r="B16" s="83"/>
      <c r="C16" s="80"/>
      <c r="D16" s="80"/>
      <c r="E16" s="80"/>
      <c r="F16" s="80"/>
      <c r="G16" s="86"/>
      <c r="H16" s="81"/>
    </row>
    <row r="17" spans="1:8" x14ac:dyDescent="0.35">
      <c r="A17" s="82" t="s">
        <v>379</v>
      </c>
      <c r="B17" s="83" t="s">
        <v>403</v>
      </c>
      <c r="C17" s="80"/>
      <c r="D17" s="80"/>
      <c r="E17" s="80"/>
      <c r="F17" s="85" t="s">
        <v>372</v>
      </c>
      <c r="G17" s="86" t="str">
        <f>IF(F17="yes","  Complete Section 1 and Section 2","")</f>
        <v/>
      </c>
      <c r="H17" s="81"/>
    </row>
    <row r="18" spans="1:8" ht="5.25" customHeight="1" x14ac:dyDescent="0.35">
      <c r="A18" s="82"/>
      <c r="B18" s="83"/>
      <c r="C18" s="80"/>
      <c r="D18" s="80"/>
      <c r="E18" s="80"/>
      <c r="F18" s="80"/>
      <c r="G18" s="88"/>
      <c r="H18" s="81"/>
    </row>
    <row r="19" spans="1:8" x14ac:dyDescent="0.35">
      <c r="A19" s="82" t="s">
        <v>492</v>
      </c>
      <c r="B19" s="497" t="s">
        <v>573</v>
      </c>
      <c r="C19" s="497"/>
      <c r="D19" s="497"/>
      <c r="E19" s="497"/>
      <c r="F19" s="497"/>
      <c r="G19" s="497"/>
      <c r="H19" s="498"/>
    </row>
    <row r="20" spans="1:8" x14ac:dyDescent="0.35">
      <c r="A20" s="244"/>
      <c r="B20" s="497"/>
      <c r="C20" s="497"/>
      <c r="D20" s="497"/>
      <c r="E20" s="497"/>
      <c r="F20" s="497"/>
      <c r="G20" s="497"/>
      <c r="H20" s="498"/>
    </row>
    <row r="21" spans="1:8" x14ac:dyDescent="0.35">
      <c r="A21" s="244"/>
      <c r="B21" s="497"/>
      <c r="C21" s="497"/>
      <c r="D21" s="497"/>
      <c r="E21" s="497"/>
      <c r="F21" s="497"/>
      <c r="G21" s="497"/>
      <c r="H21" s="498"/>
    </row>
    <row r="22" spans="1:8" x14ac:dyDescent="0.35">
      <c r="A22" s="244"/>
      <c r="B22" s="497"/>
      <c r="C22" s="497"/>
      <c r="D22" s="497"/>
      <c r="E22" s="497"/>
      <c r="F22" s="497"/>
      <c r="G22" s="497"/>
      <c r="H22" s="498"/>
    </row>
    <row r="23" spans="1:8" x14ac:dyDescent="0.35">
      <c r="A23" s="82"/>
      <c r="B23" s="499"/>
      <c r="C23" s="500"/>
      <c r="D23" s="500"/>
      <c r="E23" s="500"/>
      <c r="F23" s="500"/>
      <c r="G23" s="500"/>
      <c r="H23" s="501"/>
    </row>
    <row r="24" spans="1:8" x14ac:dyDescent="0.35">
      <c r="A24" s="82"/>
      <c r="B24" s="502"/>
      <c r="C24" s="502"/>
      <c r="D24" s="502"/>
      <c r="E24" s="502"/>
      <c r="F24" s="502"/>
      <c r="G24" s="502"/>
      <c r="H24" s="503"/>
    </row>
    <row r="25" spans="1:8" ht="15" thickBot="1" x14ac:dyDescent="0.4">
      <c r="A25" s="89"/>
      <c r="B25" s="90"/>
      <c r="C25" s="91"/>
      <c r="D25" s="91"/>
      <c r="E25" s="91"/>
      <c r="F25" s="91"/>
      <c r="G25" s="92"/>
      <c r="H25" s="94"/>
    </row>
    <row r="26" spans="1:8" ht="15" thickBot="1" x14ac:dyDescent="0.4"/>
    <row r="27" spans="1:8" ht="16" thickBot="1" x14ac:dyDescent="0.4">
      <c r="A27" s="436" t="s">
        <v>404</v>
      </c>
      <c r="B27" s="437"/>
      <c r="C27" s="437"/>
      <c r="D27" s="437"/>
      <c r="E27" s="437"/>
      <c r="F27" s="437"/>
      <c r="G27" s="437"/>
      <c r="H27" s="438"/>
    </row>
    <row r="28" spans="1:8" x14ac:dyDescent="0.35">
      <c r="A28" s="95" t="s">
        <v>130</v>
      </c>
      <c r="B28" s="462" t="s">
        <v>360</v>
      </c>
      <c r="C28" s="462"/>
      <c r="D28" s="462"/>
      <c r="E28" s="462"/>
      <c r="F28" s="462"/>
      <c r="G28" s="462"/>
      <c r="H28" s="463"/>
    </row>
    <row r="29" spans="1:8" x14ac:dyDescent="0.35">
      <c r="A29" s="95"/>
      <c r="B29" s="464"/>
      <c r="C29" s="464"/>
      <c r="D29" s="464"/>
      <c r="E29" s="464"/>
      <c r="F29" s="464"/>
      <c r="G29" s="464"/>
      <c r="H29" s="465"/>
    </row>
    <row r="30" spans="1:8" x14ac:dyDescent="0.35">
      <c r="A30" s="95"/>
      <c r="B30" s="99" t="s">
        <v>309</v>
      </c>
      <c r="C30" s="169"/>
      <c r="D30" s="169"/>
      <c r="E30" s="169"/>
      <c r="F30" s="169"/>
      <c r="G30" s="169"/>
      <c r="H30" s="170"/>
    </row>
    <row r="31" spans="1:8" x14ac:dyDescent="0.35">
      <c r="A31" s="95"/>
      <c r="B31" s="97"/>
      <c r="C31" s="169"/>
      <c r="D31" s="169"/>
      <c r="E31" s="169"/>
      <c r="F31" s="169"/>
      <c r="G31" s="169"/>
      <c r="H31" s="170"/>
    </row>
    <row r="32" spans="1:8" x14ac:dyDescent="0.35">
      <c r="A32" s="95"/>
      <c r="B32" s="100" t="s">
        <v>413</v>
      </c>
      <c r="C32" s="97"/>
      <c r="D32" s="450"/>
      <c r="E32" s="450"/>
      <c r="F32" s="450"/>
      <c r="G32" s="450"/>
      <c r="H32" s="451"/>
    </row>
    <row r="33" spans="1:8" x14ac:dyDescent="0.35">
      <c r="A33" s="95"/>
      <c r="B33" s="97"/>
      <c r="C33" s="169"/>
      <c r="D33" s="169"/>
      <c r="E33" s="169"/>
      <c r="F33" s="169"/>
      <c r="G33" s="169"/>
      <c r="H33" s="170"/>
    </row>
    <row r="34" spans="1:8" ht="15" customHeight="1" x14ac:dyDescent="0.35">
      <c r="A34" s="138"/>
      <c r="B34" s="169"/>
      <c r="C34" s="169"/>
      <c r="D34" s="169"/>
      <c r="E34" s="466" t="s">
        <v>358</v>
      </c>
      <c r="F34" s="466"/>
      <c r="G34" s="466"/>
      <c r="H34" s="467"/>
    </row>
    <row r="35" spans="1:8" x14ac:dyDescent="0.35">
      <c r="A35" s="138"/>
      <c r="B35" s="97"/>
      <c r="C35" s="97"/>
      <c r="D35" s="97"/>
      <c r="E35" s="169" t="s">
        <v>311</v>
      </c>
      <c r="F35" s="169" t="s">
        <v>311</v>
      </c>
      <c r="G35" s="169" t="s">
        <v>311</v>
      </c>
      <c r="H35" s="170" t="s">
        <v>311</v>
      </c>
    </row>
    <row r="36" spans="1:8" x14ac:dyDescent="0.35">
      <c r="A36" s="138"/>
      <c r="B36" s="103"/>
      <c r="C36" s="103"/>
      <c r="D36" s="103" t="s">
        <v>165</v>
      </c>
      <c r="E36" s="104" t="s">
        <v>257</v>
      </c>
      <c r="F36" s="104" t="s">
        <v>312</v>
      </c>
      <c r="G36" s="104" t="s">
        <v>313</v>
      </c>
      <c r="H36" s="105" t="s">
        <v>314</v>
      </c>
    </row>
    <row r="37" spans="1:8" x14ac:dyDescent="0.35">
      <c r="A37" s="138"/>
      <c r="B37" s="106" t="s">
        <v>192</v>
      </c>
      <c r="C37" s="107"/>
      <c r="D37" s="107" t="s">
        <v>158</v>
      </c>
      <c r="E37" s="111" t="s">
        <v>195</v>
      </c>
      <c r="F37" s="111" t="s">
        <v>259</v>
      </c>
      <c r="G37" s="111" t="s">
        <v>258</v>
      </c>
      <c r="H37" s="246" t="s">
        <v>315</v>
      </c>
    </row>
    <row r="38" spans="1:8" ht="22.15" customHeight="1" x14ac:dyDescent="0.35">
      <c r="A38" s="138"/>
      <c r="B38" s="113" t="s">
        <v>287</v>
      </c>
      <c r="C38" s="103"/>
      <c r="D38" s="103"/>
      <c r="E38" s="103"/>
      <c r="F38" s="103"/>
      <c r="G38" s="103"/>
      <c r="H38" s="171"/>
    </row>
    <row r="39" spans="1:8" ht="15" customHeight="1" x14ac:dyDescent="0.35">
      <c r="A39" s="138"/>
      <c r="B39" s="449"/>
      <c r="C39" s="449"/>
      <c r="D39" s="318"/>
      <c r="E39" s="318"/>
      <c r="F39" s="318"/>
      <c r="G39" s="321"/>
      <c r="H39" s="322"/>
    </row>
    <row r="40" spans="1:8" x14ac:dyDescent="0.35">
      <c r="A40" s="138"/>
      <c r="B40" s="449"/>
      <c r="C40" s="449"/>
      <c r="D40" s="318"/>
      <c r="E40" s="318"/>
      <c r="F40" s="318"/>
      <c r="G40" s="321"/>
      <c r="H40" s="322"/>
    </row>
    <row r="41" spans="1:8" x14ac:dyDescent="0.35">
      <c r="A41" s="138"/>
      <c r="B41" s="449"/>
      <c r="C41" s="449"/>
      <c r="D41" s="318"/>
      <c r="E41" s="318"/>
      <c r="F41" s="318"/>
      <c r="G41" s="321"/>
      <c r="H41" s="322"/>
    </row>
    <row r="42" spans="1:8" x14ac:dyDescent="0.35">
      <c r="A42" s="138"/>
      <c r="B42" s="449"/>
      <c r="C42" s="449"/>
      <c r="D42" s="318"/>
      <c r="E42" s="318"/>
      <c r="F42" s="318"/>
      <c r="G42" s="321"/>
      <c r="H42" s="322"/>
    </row>
    <row r="43" spans="1:8" x14ac:dyDescent="0.35">
      <c r="A43" s="138"/>
      <c r="B43" s="449"/>
      <c r="C43" s="449"/>
      <c r="D43" s="318"/>
      <c r="E43" s="318"/>
      <c r="F43" s="318"/>
      <c r="G43" s="321"/>
      <c r="H43" s="322"/>
    </row>
    <row r="44" spans="1:8" x14ac:dyDescent="0.35">
      <c r="A44" s="138"/>
      <c r="B44" s="449"/>
      <c r="C44" s="449"/>
      <c r="D44" s="318"/>
      <c r="E44" s="318"/>
      <c r="F44" s="318"/>
      <c r="G44" s="321"/>
      <c r="H44" s="322"/>
    </row>
    <row r="45" spans="1:8" x14ac:dyDescent="0.35">
      <c r="A45" s="138"/>
      <c r="B45" s="449"/>
      <c r="C45" s="449"/>
      <c r="D45" s="318"/>
      <c r="E45" s="318"/>
      <c r="F45" s="318"/>
      <c r="G45" s="321"/>
      <c r="H45" s="322"/>
    </row>
    <row r="46" spans="1:8" x14ac:dyDescent="0.35">
      <c r="A46" s="138"/>
      <c r="B46" s="449"/>
      <c r="C46" s="449"/>
      <c r="D46" s="318"/>
      <c r="E46" s="318"/>
      <c r="F46" s="318"/>
      <c r="G46" s="321"/>
      <c r="H46" s="322"/>
    </row>
    <row r="47" spans="1:8" x14ac:dyDescent="0.35">
      <c r="A47" s="138"/>
      <c r="B47" s="449"/>
      <c r="C47" s="449"/>
      <c r="D47" s="318"/>
      <c r="E47" s="318"/>
      <c r="F47" s="318"/>
      <c r="G47" s="321"/>
      <c r="H47" s="322"/>
    </row>
    <row r="48" spans="1:8" x14ac:dyDescent="0.35">
      <c r="A48" s="138"/>
      <c r="B48" s="449"/>
      <c r="C48" s="449"/>
      <c r="D48" s="318"/>
      <c r="E48" s="318"/>
      <c r="F48" s="318"/>
      <c r="G48" s="321"/>
      <c r="H48" s="322"/>
    </row>
    <row r="49" spans="1:8" x14ac:dyDescent="0.35">
      <c r="A49" s="138"/>
      <c r="B49" s="481" t="s">
        <v>153</v>
      </c>
      <c r="C49" s="481"/>
      <c r="D49" s="318"/>
      <c r="E49" s="318"/>
      <c r="F49" s="318"/>
      <c r="G49" s="321"/>
      <c r="H49" s="322"/>
    </row>
    <row r="50" spans="1:8" x14ac:dyDescent="0.35">
      <c r="A50" s="138"/>
      <c r="B50" s="449"/>
      <c r="C50" s="449"/>
      <c r="D50" s="318"/>
      <c r="E50" s="318"/>
      <c r="F50" s="318"/>
      <c r="G50" s="321"/>
      <c r="H50" s="322"/>
    </row>
    <row r="51" spans="1:8" ht="22.15" customHeight="1" x14ac:dyDescent="0.35">
      <c r="A51" s="138"/>
      <c r="B51" s="113" t="s">
        <v>288</v>
      </c>
      <c r="C51" s="146"/>
      <c r="D51" s="177"/>
      <c r="E51" s="177"/>
      <c r="F51" s="177"/>
      <c r="G51" s="178"/>
      <c r="H51" s="179"/>
    </row>
    <row r="52" spans="1:8" x14ac:dyDescent="0.35">
      <c r="A52" s="138"/>
      <c r="B52" s="449"/>
      <c r="C52" s="449"/>
      <c r="D52" s="318"/>
      <c r="E52" s="318"/>
      <c r="F52" s="318"/>
      <c r="G52" s="321"/>
      <c r="H52" s="322"/>
    </row>
    <row r="53" spans="1:8" x14ac:dyDescent="0.35">
      <c r="A53" s="138"/>
      <c r="B53" s="449"/>
      <c r="C53" s="449"/>
      <c r="D53" s="318"/>
      <c r="E53" s="318"/>
      <c r="F53" s="318"/>
      <c r="G53" s="321"/>
      <c r="H53" s="322"/>
    </row>
    <row r="54" spans="1:8" x14ac:dyDescent="0.35">
      <c r="A54" s="138"/>
      <c r="B54" s="449"/>
      <c r="C54" s="449"/>
      <c r="D54" s="318"/>
      <c r="E54" s="318"/>
      <c r="F54" s="318"/>
      <c r="G54" s="321"/>
      <c r="H54" s="322"/>
    </row>
    <row r="55" spans="1:8" x14ac:dyDescent="0.35">
      <c r="A55" s="138"/>
      <c r="B55" s="449"/>
      <c r="C55" s="449"/>
      <c r="D55" s="318"/>
      <c r="E55" s="318"/>
      <c r="F55" s="318"/>
      <c r="G55" s="321"/>
      <c r="H55" s="322"/>
    </row>
    <row r="56" spans="1:8" x14ac:dyDescent="0.35">
      <c r="A56" s="138"/>
      <c r="B56" s="449"/>
      <c r="C56" s="449"/>
      <c r="D56" s="318"/>
      <c r="E56" s="318"/>
      <c r="F56" s="318"/>
      <c r="G56" s="321"/>
      <c r="H56" s="322"/>
    </row>
    <row r="57" spans="1:8" x14ac:dyDescent="0.35">
      <c r="A57" s="138"/>
      <c r="B57" s="449"/>
      <c r="C57" s="449"/>
      <c r="D57" s="318"/>
      <c r="E57" s="318"/>
      <c r="F57" s="318"/>
      <c r="G57" s="321"/>
      <c r="H57" s="322"/>
    </row>
    <row r="58" spans="1:8" x14ac:dyDescent="0.35">
      <c r="A58" s="138"/>
      <c r="B58" s="449"/>
      <c r="C58" s="449"/>
      <c r="D58" s="318"/>
      <c r="E58" s="318"/>
      <c r="F58" s="318"/>
      <c r="G58" s="321"/>
      <c r="H58" s="322"/>
    </row>
    <row r="59" spans="1:8" x14ac:dyDescent="0.35">
      <c r="A59" s="138"/>
      <c r="B59" s="449"/>
      <c r="C59" s="449"/>
      <c r="D59" s="318"/>
      <c r="E59" s="318"/>
      <c r="F59" s="318"/>
      <c r="G59" s="321"/>
      <c r="H59" s="322"/>
    </row>
    <row r="60" spans="1:8" x14ac:dyDescent="0.35">
      <c r="A60" s="138"/>
      <c r="B60" s="449"/>
      <c r="C60" s="449"/>
      <c r="D60" s="318"/>
      <c r="E60" s="318"/>
      <c r="F60" s="318"/>
      <c r="G60" s="321"/>
      <c r="H60" s="322"/>
    </row>
    <row r="61" spans="1:8" x14ac:dyDescent="0.35">
      <c r="A61" s="138"/>
      <c r="B61" s="449"/>
      <c r="C61" s="449"/>
      <c r="D61" s="318"/>
      <c r="E61" s="318"/>
      <c r="F61" s="318"/>
      <c r="G61" s="321"/>
      <c r="H61" s="322"/>
    </row>
    <row r="62" spans="1:8" x14ac:dyDescent="0.35">
      <c r="A62" s="138"/>
      <c r="B62" s="481" t="s">
        <v>153</v>
      </c>
      <c r="C62" s="481"/>
      <c r="D62" s="318"/>
      <c r="E62" s="318"/>
      <c r="F62" s="318"/>
      <c r="G62" s="321"/>
      <c r="H62" s="322"/>
    </row>
    <row r="63" spans="1:8" x14ac:dyDescent="0.35">
      <c r="A63" s="138"/>
      <c r="B63" s="449"/>
      <c r="C63" s="449"/>
      <c r="D63" s="318"/>
      <c r="E63" s="318"/>
      <c r="F63" s="318"/>
      <c r="G63" s="321"/>
      <c r="H63" s="322"/>
    </row>
    <row r="64" spans="1:8" x14ac:dyDescent="0.35">
      <c r="A64" s="138"/>
      <c r="B64" s="180"/>
      <c r="C64" s="153"/>
      <c r="D64" s="182">
        <f>SUM(D39:D63)</f>
        <v>0</v>
      </c>
      <c r="E64" s="182">
        <f>SUM(E39:E63)</f>
        <v>0</v>
      </c>
      <c r="F64" s="182">
        <f>SUM(F39:F63)</f>
        <v>0</v>
      </c>
      <c r="G64" s="182">
        <f>SUM(G39:G63)</f>
        <v>0</v>
      </c>
      <c r="H64" s="247">
        <f>SUM(H39:H63)</f>
        <v>0</v>
      </c>
    </row>
    <row r="65" spans="1:8" x14ac:dyDescent="0.35">
      <c r="A65" s="95" t="s">
        <v>131</v>
      </c>
      <c r="B65" s="100" t="s">
        <v>297</v>
      </c>
      <c r="C65" s="153"/>
      <c r="D65" s="184"/>
      <c r="E65" s="184"/>
      <c r="F65" s="184"/>
      <c r="G65" s="178"/>
      <c r="H65" s="179"/>
    </row>
    <row r="66" spans="1:8" x14ac:dyDescent="0.35">
      <c r="A66" s="138"/>
      <c r="B66" s="97"/>
      <c r="C66" s="97" t="s">
        <v>283</v>
      </c>
      <c r="D66" s="182">
        <f>D64</f>
        <v>0</v>
      </c>
      <c r="E66" s="182">
        <f t="shared" ref="E66:H66" si="0">E64</f>
        <v>0</v>
      </c>
      <c r="F66" s="182">
        <f t="shared" si="0"/>
        <v>0</v>
      </c>
      <c r="G66" s="182">
        <f t="shared" si="0"/>
        <v>0</v>
      </c>
      <c r="H66" s="247">
        <f t="shared" si="0"/>
        <v>0</v>
      </c>
    </row>
    <row r="67" spans="1:8" x14ac:dyDescent="0.35">
      <c r="A67" s="138"/>
      <c r="B67" s="97"/>
      <c r="C67" s="97" t="s">
        <v>284</v>
      </c>
      <c r="D67" s="97"/>
      <c r="E67" s="117" t="e">
        <f>E64/D64</f>
        <v>#DIV/0!</v>
      </c>
      <c r="F67" s="117" t="e">
        <f>F64/D64</f>
        <v>#DIV/0!</v>
      </c>
      <c r="G67" s="117" t="e">
        <f>G64/D64</f>
        <v>#DIV/0!</v>
      </c>
      <c r="H67" s="188" t="e">
        <f>H64/D64</f>
        <v>#DIV/0!</v>
      </c>
    </row>
    <row r="68" spans="1:8" x14ac:dyDescent="0.35">
      <c r="A68" s="138"/>
      <c r="B68" s="97"/>
      <c r="C68" s="189" t="s">
        <v>298</v>
      </c>
      <c r="D68" s="97"/>
      <c r="E68" s="118" t="e">
        <f>IF(E67&gt;=(2/3),"Yes","No")</f>
        <v>#DIV/0!</v>
      </c>
      <c r="F68" s="118" t="e">
        <f>IF(F67&gt;=(2/3),"Yes","No")</f>
        <v>#DIV/0!</v>
      </c>
      <c r="G68" s="118" t="e">
        <f>IF(G67&gt;=(2/3),"Yes","No")</f>
        <v>#DIV/0!</v>
      </c>
      <c r="H68" s="190" t="e">
        <f>IF(H67&gt;=(2/3),"Yes","No")</f>
        <v>#DIV/0!</v>
      </c>
    </row>
    <row r="69" spans="1:8" x14ac:dyDescent="0.35">
      <c r="A69" s="138"/>
      <c r="B69" s="97"/>
      <c r="C69" s="97"/>
      <c r="D69" s="97"/>
      <c r="E69" s="193" t="e">
        <f>IF(E68="No", "Note A", "Note B")</f>
        <v>#DIV/0!</v>
      </c>
      <c r="F69" s="193" t="e">
        <f>IF(F68="No", "Note A", "Note B")</f>
        <v>#DIV/0!</v>
      </c>
      <c r="G69" s="193" t="e">
        <f>IF(G68="No", "Note A", "Note B")</f>
        <v>#DIV/0!</v>
      </c>
      <c r="H69" s="226" t="e">
        <f>IF(H68="No", "Note A", "Note B")</f>
        <v>#DIV/0!</v>
      </c>
    </row>
    <row r="70" spans="1:8" x14ac:dyDescent="0.35">
      <c r="A70" s="138"/>
      <c r="B70" s="97"/>
      <c r="C70" s="97"/>
      <c r="D70" s="97"/>
      <c r="E70" s="193"/>
      <c r="F70" s="193"/>
      <c r="G70" s="193"/>
      <c r="H70" s="226"/>
    </row>
    <row r="71" spans="1:8" ht="15" customHeight="1" x14ac:dyDescent="0.35">
      <c r="A71" s="138"/>
      <c r="B71" s="194" t="s">
        <v>291</v>
      </c>
      <c r="C71" s="180" t="s">
        <v>316</v>
      </c>
      <c r="D71" s="180"/>
      <c r="E71" s="180"/>
      <c r="F71" s="180"/>
      <c r="G71" s="180"/>
      <c r="H71" s="195"/>
    </row>
    <row r="72" spans="1:8" ht="30.75" customHeight="1" x14ac:dyDescent="0.35">
      <c r="A72" s="138"/>
      <c r="B72" s="259" t="s">
        <v>292</v>
      </c>
      <c r="C72" s="504" t="s">
        <v>353</v>
      </c>
      <c r="D72" s="504"/>
      <c r="E72" s="504"/>
      <c r="F72" s="504"/>
      <c r="G72" s="504"/>
      <c r="H72" s="505"/>
    </row>
    <row r="73" spans="1:8" x14ac:dyDescent="0.35">
      <c r="A73" s="138"/>
      <c r="B73" s="196"/>
      <c r="C73" s="248"/>
      <c r="D73" s="248"/>
      <c r="E73" s="248"/>
      <c r="F73" s="248"/>
      <c r="G73" s="248"/>
      <c r="H73" s="249"/>
    </row>
    <row r="74" spans="1:8" x14ac:dyDescent="0.35">
      <c r="A74" s="95" t="s">
        <v>132</v>
      </c>
      <c r="B74" s="100" t="s">
        <v>293</v>
      </c>
      <c r="C74" s="97"/>
      <c r="D74" s="97"/>
      <c r="E74" s="118"/>
      <c r="F74" s="118"/>
      <c r="G74" s="118"/>
      <c r="H74" s="190"/>
    </row>
    <row r="75" spans="1:8" x14ac:dyDescent="0.35">
      <c r="A75" s="138"/>
      <c r="B75" s="464" t="s">
        <v>367</v>
      </c>
      <c r="C75" s="464"/>
      <c r="D75" s="464"/>
      <c r="E75" s="464"/>
      <c r="F75" s="464"/>
      <c r="G75" s="464"/>
      <c r="H75" s="465"/>
    </row>
    <row r="76" spans="1:8" x14ac:dyDescent="0.35">
      <c r="A76" s="95"/>
      <c r="B76" s="464"/>
      <c r="C76" s="464"/>
      <c r="D76" s="464"/>
      <c r="E76" s="464"/>
      <c r="F76" s="464"/>
      <c r="G76" s="464"/>
      <c r="H76" s="465"/>
    </row>
    <row r="77" spans="1:8" x14ac:dyDescent="0.35">
      <c r="A77" s="95"/>
      <c r="B77" s="97"/>
      <c r="C77" s="97"/>
      <c r="D77" s="97"/>
      <c r="E77" s="118"/>
      <c r="F77" s="118"/>
      <c r="G77" s="118"/>
      <c r="H77" s="190"/>
    </row>
    <row r="78" spans="1:8" x14ac:dyDescent="0.35">
      <c r="A78" s="95"/>
      <c r="B78" s="464" t="s">
        <v>364</v>
      </c>
      <c r="C78" s="464"/>
      <c r="D78" s="464"/>
      <c r="E78" s="464"/>
      <c r="F78" s="464"/>
      <c r="G78" s="464"/>
      <c r="H78" s="465"/>
    </row>
    <row r="79" spans="1:8" x14ac:dyDescent="0.35">
      <c r="A79" s="95"/>
      <c r="B79" s="464"/>
      <c r="C79" s="464"/>
      <c r="D79" s="464"/>
      <c r="E79" s="464"/>
      <c r="F79" s="464"/>
      <c r="G79" s="464"/>
      <c r="H79" s="465"/>
    </row>
    <row r="80" spans="1:8" x14ac:dyDescent="0.35">
      <c r="A80" s="95"/>
      <c r="B80" s="464"/>
      <c r="C80" s="464"/>
      <c r="D80" s="464"/>
      <c r="E80" s="464"/>
      <c r="F80" s="464"/>
      <c r="G80" s="464"/>
      <c r="H80" s="465"/>
    </row>
    <row r="81" spans="1:8" x14ac:dyDescent="0.35">
      <c r="A81" s="95"/>
      <c r="B81" s="464"/>
      <c r="C81" s="464"/>
      <c r="D81" s="464"/>
      <c r="E81" s="464"/>
      <c r="F81" s="464"/>
      <c r="G81" s="464"/>
      <c r="H81" s="465"/>
    </row>
    <row r="82" spans="1:8" x14ac:dyDescent="0.35">
      <c r="A82" s="95"/>
      <c r="B82" s="97"/>
      <c r="C82" s="97"/>
      <c r="D82" s="97"/>
      <c r="E82" s="118"/>
      <c r="F82" s="118"/>
      <c r="G82" s="118"/>
      <c r="H82" s="190"/>
    </row>
    <row r="83" spans="1:8" x14ac:dyDescent="0.35">
      <c r="A83" s="95"/>
      <c r="B83" s="100" t="s">
        <v>413</v>
      </c>
      <c r="C83" s="97"/>
      <c r="D83" s="450"/>
      <c r="E83" s="450"/>
      <c r="F83" s="450"/>
      <c r="G83" s="450"/>
      <c r="H83" s="451"/>
    </row>
    <row r="84" spans="1:8" x14ac:dyDescent="0.35">
      <c r="A84" s="95"/>
      <c r="B84" s="97"/>
      <c r="C84" s="169"/>
      <c r="D84" s="169"/>
      <c r="E84" s="169"/>
      <c r="F84" s="169"/>
      <c r="G84" s="169"/>
      <c r="H84" s="170"/>
    </row>
    <row r="85" spans="1:8" x14ac:dyDescent="0.35">
      <c r="A85" s="95"/>
      <c r="B85" s="97"/>
      <c r="C85" s="97"/>
      <c r="D85" s="101"/>
      <c r="E85" s="197"/>
      <c r="F85" s="197"/>
      <c r="G85" s="197"/>
      <c r="H85" s="198"/>
    </row>
    <row r="86" spans="1:8" x14ac:dyDescent="0.35">
      <c r="A86" s="95"/>
      <c r="B86" s="97"/>
      <c r="C86" s="97"/>
      <c r="D86" s="101" t="s">
        <v>366</v>
      </c>
      <c r="E86" s="197" t="s">
        <v>295</v>
      </c>
      <c r="F86" s="197" t="s">
        <v>300</v>
      </c>
      <c r="G86" s="197"/>
      <c r="H86" s="198"/>
    </row>
    <row r="87" spans="1:8" x14ac:dyDescent="0.35">
      <c r="A87" s="95"/>
      <c r="B87" s="199" t="s">
        <v>365</v>
      </c>
      <c r="C87" s="108"/>
      <c r="D87" s="200" t="s">
        <v>303</v>
      </c>
      <c r="E87" s="201" t="s">
        <v>296</v>
      </c>
      <c r="F87" s="201" t="s">
        <v>299</v>
      </c>
      <c r="G87" s="250" t="s">
        <v>304</v>
      </c>
      <c r="H87" s="251"/>
    </row>
    <row r="88" spans="1:8" x14ac:dyDescent="0.35">
      <c r="A88" s="95"/>
      <c r="B88" s="189" t="s">
        <v>318</v>
      </c>
      <c r="C88" s="97"/>
      <c r="D88" s="97"/>
      <c r="E88" s="118"/>
      <c r="F88" s="97"/>
      <c r="G88" s="118"/>
      <c r="H88" s="190"/>
    </row>
    <row r="89" spans="1:8" x14ac:dyDescent="0.35">
      <c r="A89" s="95"/>
      <c r="B89" s="97"/>
      <c r="C89" s="202" t="e">
        <f>IF(E68="Yes", "Complete Analysis", "N/A - Do Not Complete")</f>
        <v>#DIV/0!</v>
      </c>
      <c r="D89" s="323"/>
      <c r="E89" s="318"/>
      <c r="F89" s="117" t="e">
        <f>E89/E95</f>
        <v>#DIV/0!</v>
      </c>
      <c r="G89" s="473"/>
      <c r="H89" s="474"/>
    </row>
    <row r="90" spans="1:8" x14ac:dyDescent="0.35">
      <c r="A90" s="95"/>
      <c r="B90" s="97"/>
      <c r="C90" s="97"/>
      <c r="D90" s="323"/>
      <c r="E90" s="318"/>
      <c r="F90" s="117" t="e">
        <f>E90/E95</f>
        <v>#DIV/0!</v>
      </c>
      <c r="G90" s="473"/>
      <c r="H90" s="474"/>
    </row>
    <row r="91" spans="1:8" x14ac:dyDescent="0.35">
      <c r="A91" s="95"/>
      <c r="B91" s="97"/>
      <c r="C91" s="97"/>
      <c r="D91" s="323"/>
      <c r="E91" s="318"/>
      <c r="F91" s="117" t="e">
        <f>E91/E95</f>
        <v>#DIV/0!</v>
      </c>
      <c r="G91" s="473"/>
      <c r="H91" s="474"/>
    </row>
    <row r="92" spans="1:8" x14ac:dyDescent="0.35">
      <c r="A92" s="95"/>
      <c r="B92" s="97"/>
      <c r="C92" s="97"/>
      <c r="D92" s="323"/>
      <c r="E92" s="318"/>
      <c r="F92" s="117" t="e">
        <f>E92/E95</f>
        <v>#DIV/0!</v>
      </c>
      <c r="G92" s="473"/>
      <c r="H92" s="474"/>
    </row>
    <row r="93" spans="1:8" x14ac:dyDescent="0.35">
      <c r="A93" s="95"/>
      <c r="B93" s="97"/>
      <c r="C93" s="97"/>
      <c r="D93" s="323"/>
      <c r="E93" s="318"/>
      <c r="F93" s="117" t="e">
        <f>E93/E95</f>
        <v>#DIV/0!</v>
      </c>
      <c r="G93" s="473"/>
      <c r="H93" s="474"/>
    </row>
    <row r="94" spans="1:8" x14ac:dyDescent="0.35">
      <c r="A94" s="95"/>
      <c r="B94" s="97"/>
      <c r="C94" s="97"/>
      <c r="D94" s="324"/>
      <c r="E94" s="325"/>
      <c r="F94" s="117" t="e">
        <f>E94/E95</f>
        <v>#DIV/0!</v>
      </c>
      <c r="G94" s="477"/>
      <c r="H94" s="478"/>
    </row>
    <row r="95" spans="1:8" x14ac:dyDescent="0.35">
      <c r="A95" s="95"/>
      <c r="B95" s="97"/>
      <c r="C95" s="203"/>
      <c r="D95" s="203" t="s">
        <v>322</v>
      </c>
      <c r="E95" s="204">
        <f>SUM(E89:E94)</f>
        <v>0</v>
      </c>
      <c r="F95" s="118"/>
      <c r="G95" s="205" t="s">
        <v>305</v>
      </c>
      <c r="H95" s="329"/>
    </row>
    <row r="96" spans="1:8" x14ac:dyDescent="0.35">
      <c r="A96" s="95"/>
      <c r="B96" s="97"/>
      <c r="C96" s="97"/>
      <c r="D96" s="97"/>
      <c r="E96" s="118"/>
      <c r="F96" s="118"/>
      <c r="G96" s="118"/>
      <c r="H96" s="190"/>
    </row>
    <row r="97" spans="1:8" x14ac:dyDescent="0.35">
      <c r="A97" s="95"/>
      <c r="B97" s="97" t="s">
        <v>319</v>
      </c>
      <c r="C97" s="97"/>
      <c r="D97" s="97"/>
      <c r="E97" s="118"/>
      <c r="F97" s="118"/>
      <c r="G97" s="118"/>
      <c r="H97" s="190"/>
    </row>
    <row r="98" spans="1:8" x14ac:dyDescent="0.35">
      <c r="A98" s="95"/>
      <c r="B98" s="97"/>
      <c r="C98" s="202" t="e">
        <f>IF(F68="Yes", "Complete Analysis", "N/A - Do Not Complete")</f>
        <v>#DIV/0!</v>
      </c>
      <c r="D98" s="323"/>
      <c r="E98" s="318"/>
      <c r="F98" s="117" t="e">
        <f>E98/E104</f>
        <v>#DIV/0!</v>
      </c>
      <c r="G98" s="473"/>
      <c r="H98" s="474"/>
    </row>
    <row r="99" spans="1:8" x14ac:dyDescent="0.35">
      <c r="A99" s="95"/>
      <c r="B99" s="97"/>
      <c r="C99" s="97"/>
      <c r="D99" s="323"/>
      <c r="E99" s="318"/>
      <c r="F99" s="117" t="e">
        <f>E99/E104</f>
        <v>#DIV/0!</v>
      </c>
      <c r="G99" s="473"/>
      <c r="H99" s="474"/>
    </row>
    <row r="100" spans="1:8" x14ac:dyDescent="0.35">
      <c r="A100" s="95"/>
      <c r="B100" s="97"/>
      <c r="C100" s="97"/>
      <c r="D100" s="323"/>
      <c r="E100" s="318"/>
      <c r="F100" s="117" t="e">
        <f>E100/E104</f>
        <v>#DIV/0!</v>
      </c>
      <c r="G100" s="473"/>
      <c r="H100" s="474"/>
    </row>
    <row r="101" spans="1:8" x14ac:dyDescent="0.35">
      <c r="A101" s="95"/>
      <c r="B101" s="97"/>
      <c r="C101" s="97"/>
      <c r="D101" s="323"/>
      <c r="E101" s="318"/>
      <c r="F101" s="117" t="e">
        <f>E101/E104</f>
        <v>#DIV/0!</v>
      </c>
      <c r="G101" s="473"/>
      <c r="H101" s="474"/>
    </row>
    <row r="102" spans="1:8" x14ac:dyDescent="0.35">
      <c r="A102" s="95"/>
      <c r="B102" s="97"/>
      <c r="C102" s="97"/>
      <c r="D102" s="323"/>
      <c r="E102" s="318"/>
      <c r="F102" s="117" t="e">
        <f>E102/E104</f>
        <v>#DIV/0!</v>
      </c>
      <c r="G102" s="473"/>
      <c r="H102" s="474"/>
    </row>
    <row r="103" spans="1:8" x14ac:dyDescent="0.35">
      <c r="A103" s="95"/>
      <c r="B103" s="97"/>
      <c r="C103" s="97"/>
      <c r="D103" s="324"/>
      <c r="E103" s="325"/>
      <c r="F103" s="117" t="e">
        <f>E103/E104</f>
        <v>#DIV/0!</v>
      </c>
      <c r="G103" s="477"/>
      <c r="H103" s="478"/>
    </row>
    <row r="104" spans="1:8" x14ac:dyDescent="0.35">
      <c r="A104" s="95"/>
      <c r="B104" s="97"/>
      <c r="C104" s="97"/>
      <c r="D104" s="203" t="s">
        <v>323</v>
      </c>
      <c r="E104" s="204">
        <f>SUM(E98:E103)</f>
        <v>0</v>
      </c>
      <c r="F104" s="118"/>
      <c r="G104" s="205" t="s">
        <v>305</v>
      </c>
      <c r="H104" s="329"/>
    </row>
    <row r="105" spans="1:8" x14ac:dyDescent="0.35">
      <c r="A105" s="95"/>
      <c r="B105" s="97"/>
      <c r="C105" s="97"/>
      <c r="D105" s="203"/>
      <c r="E105" s="177"/>
      <c r="F105" s="118"/>
      <c r="G105" s="205"/>
      <c r="H105" s="253"/>
    </row>
    <row r="106" spans="1:8" x14ac:dyDescent="0.35">
      <c r="A106" s="138"/>
      <c r="B106" s="97" t="s">
        <v>320</v>
      </c>
      <c r="C106" s="97"/>
      <c r="D106" s="97"/>
      <c r="E106" s="118"/>
      <c r="F106" s="118"/>
      <c r="G106" s="118"/>
      <c r="H106" s="190"/>
    </row>
    <row r="107" spans="1:8" x14ac:dyDescent="0.35">
      <c r="A107" s="138"/>
      <c r="B107" s="97"/>
      <c r="C107" s="202" t="e">
        <f>IF(G68="Yes", "Complete Analysis", "N/A - Do Not Complete")</f>
        <v>#DIV/0!</v>
      </c>
      <c r="D107" s="323"/>
      <c r="E107" s="318"/>
      <c r="F107" s="117" t="e">
        <f>E107/E113</f>
        <v>#DIV/0!</v>
      </c>
      <c r="G107" s="473"/>
      <c r="H107" s="474"/>
    </row>
    <row r="108" spans="1:8" x14ac:dyDescent="0.35">
      <c r="A108" s="138"/>
      <c r="B108" s="97"/>
      <c r="C108" s="97"/>
      <c r="D108" s="323"/>
      <c r="E108" s="318"/>
      <c r="F108" s="117" t="e">
        <f>E108/E113</f>
        <v>#DIV/0!</v>
      </c>
      <c r="G108" s="473"/>
      <c r="H108" s="474"/>
    </row>
    <row r="109" spans="1:8" x14ac:dyDescent="0.35">
      <c r="A109" s="138"/>
      <c r="B109" s="97"/>
      <c r="C109" s="97"/>
      <c r="D109" s="323"/>
      <c r="E109" s="318"/>
      <c r="F109" s="117" t="e">
        <f>E109/E113</f>
        <v>#DIV/0!</v>
      </c>
      <c r="G109" s="473"/>
      <c r="H109" s="474"/>
    </row>
    <row r="110" spans="1:8" x14ac:dyDescent="0.35">
      <c r="A110" s="138"/>
      <c r="B110" s="97"/>
      <c r="C110" s="97"/>
      <c r="D110" s="323"/>
      <c r="E110" s="318"/>
      <c r="F110" s="117" t="e">
        <f>E110/E113</f>
        <v>#DIV/0!</v>
      </c>
      <c r="G110" s="473"/>
      <c r="H110" s="474"/>
    </row>
    <row r="111" spans="1:8" x14ac:dyDescent="0.35">
      <c r="A111" s="138"/>
      <c r="B111" s="97"/>
      <c r="C111" s="97"/>
      <c r="D111" s="323"/>
      <c r="E111" s="318"/>
      <c r="F111" s="117" t="e">
        <f>E111/E113</f>
        <v>#DIV/0!</v>
      </c>
      <c r="G111" s="473"/>
      <c r="H111" s="474"/>
    </row>
    <row r="112" spans="1:8" x14ac:dyDescent="0.35">
      <c r="A112" s="138"/>
      <c r="B112" s="97"/>
      <c r="C112" s="97"/>
      <c r="D112" s="324"/>
      <c r="E112" s="325"/>
      <c r="F112" s="117" t="e">
        <f>E112/E113</f>
        <v>#DIV/0!</v>
      </c>
      <c r="G112" s="477"/>
      <c r="H112" s="478"/>
    </row>
    <row r="113" spans="1:8" x14ac:dyDescent="0.35">
      <c r="A113" s="138"/>
      <c r="B113" s="97"/>
      <c r="C113" s="97"/>
      <c r="D113" s="203" t="s">
        <v>324</v>
      </c>
      <c r="E113" s="204">
        <f>SUM(E107:E112)</f>
        <v>0</v>
      </c>
      <c r="F113" s="118"/>
      <c r="G113" s="205" t="s">
        <v>305</v>
      </c>
      <c r="H113" s="329"/>
    </row>
    <row r="114" spans="1:8" x14ac:dyDescent="0.35">
      <c r="A114" s="138"/>
      <c r="B114" s="97"/>
      <c r="C114" s="97"/>
      <c r="D114" s="97"/>
      <c r="E114" s="118"/>
      <c r="F114" s="118"/>
      <c r="G114" s="118"/>
      <c r="H114" s="190"/>
    </row>
    <row r="115" spans="1:8" x14ac:dyDescent="0.35">
      <c r="A115" s="138"/>
      <c r="B115" s="97" t="s">
        <v>321</v>
      </c>
      <c r="C115" s="97"/>
      <c r="D115" s="97"/>
      <c r="E115" s="118"/>
      <c r="F115" s="118"/>
      <c r="G115" s="118"/>
      <c r="H115" s="190"/>
    </row>
    <row r="116" spans="1:8" x14ac:dyDescent="0.35">
      <c r="A116" s="138"/>
      <c r="B116" s="97"/>
      <c r="C116" s="202" t="e">
        <f>IF(H68="Yes", "Complete Analysis", "N/A - Do Not Complete")</f>
        <v>#DIV/0!</v>
      </c>
      <c r="D116" s="323"/>
      <c r="E116" s="318"/>
      <c r="F116" s="117" t="e">
        <f>E116/E122</f>
        <v>#DIV/0!</v>
      </c>
      <c r="G116" s="473"/>
      <c r="H116" s="474"/>
    </row>
    <row r="117" spans="1:8" x14ac:dyDescent="0.35">
      <c r="A117" s="138"/>
      <c r="B117" s="97"/>
      <c r="C117" s="202"/>
      <c r="D117" s="323"/>
      <c r="E117" s="318"/>
      <c r="F117" s="117" t="e">
        <f>E117/E122</f>
        <v>#DIV/0!</v>
      </c>
      <c r="G117" s="473"/>
      <c r="H117" s="474"/>
    </row>
    <row r="118" spans="1:8" x14ac:dyDescent="0.35">
      <c r="A118" s="138"/>
      <c r="B118" s="97"/>
      <c r="C118" s="202"/>
      <c r="D118" s="323"/>
      <c r="E118" s="318"/>
      <c r="F118" s="117" t="e">
        <f>E118/E122</f>
        <v>#DIV/0!</v>
      </c>
      <c r="G118" s="473"/>
      <c r="H118" s="474"/>
    </row>
    <row r="119" spans="1:8" x14ac:dyDescent="0.35">
      <c r="A119" s="138"/>
      <c r="B119" s="97"/>
      <c r="C119" s="202"/>
      <c r="D119" s="323"/>
      <c r="E119" s="318"/>
      <c r="F119" s="117" t="e">
        <f>E119/E122</f>
        <v>#DIV/0!</v>
      </c>
      <c r="G119" s="473"/>
      <c r="H119" s="474"/>
    </row>
    <row r="120" spans="1:8" x14ac:dyDescent="0.35">
      <c r="A120" s="138"/>
      <c r="B120" s="97"/>
      <c r="C120" s="202"/>
      <c r="D120" s="323"/>
      <c r="E120" s="318"/>
      <c r="F120" s="117" t="e">
        <f>E120/E122</f>
        <v>#DIV/0!</v>
      </c>
      <c r="G120" s="473"/>
      <c r="H120" s="474"/>
    </row>
    <row r="121" spans="1:8" x14ac:dyDescent="0.35">
      <c r="A121" s="138"/>
      <c r="B121" s="97"/>
      <c r="C121" s="202"/>
      <c r="D121" s="324"/>
      <c r="E121" s="325"/>
      <c r="F121" s="117" t="e">
        <f>E121/E122</f>
        <v>#DIV/0!</v>
      </c>
      <c r="G121" s="477"/>
      <c r="H121" s="478"/>
    </row>
    <row r="122" spans="1:8" x14ac:dyDescent="0.35">
      <c r="A122" s="138"/>
      <c r="B122" s="97"/>
      <c r="C122" s="202"/>
      <c r="D122" s="203" t="s">
        <v>325</v>
      </c>
      <c r="E122" s="204">
        <f>SUM(E116:E121)</f>
        <v>0</v>
      </c>
      <c r="F122" s="117"/>
      <c r="G122" s="205" t="s">
        <v>305</v>
      </c>
      <c r="H122" s="329"/>
    </row>
    <row r="123" spans="1:8" ht="15" thickBot="1" x14ac:dyDescent="0.4">
      <c r="A123" s="154"/>
      <c r="B123" s="122"/>
      <c r="C123" s="208"/>
      <c r="D123" s="209"/>
      <c r="E123" s="209"/>
      <c r="F123" s="210"/>
      <c r="G123" s="123"/>
      <c r="H123" s="211"/>
    </row>
    <row r="124" spans="1:8" ht="15" thickBot="1" x14ac:dyDescent="0.4">
      <c r="A124" s="97"/>
      <c r="B124" s="97"/>
      <c r="C124" s="202"/>
      <c r="D124" s="97"/>
      <c r="E124" s="177"/>
      <c r="F124" s="118"/>
      <c r="G124" s="118"/>
      <c r="H124" s="118"/>
    </row>
    <row r="125" spans="1:8" ht="16" thickBot="1" x14ac:dyDescent="0.4">
      <c r="A125" s="436" t="s">
        <v>405</v>
      </c>
      <c r="B125" s="437"/>
      <c r="C125" s="437"/>
      <c r="D125" s="437"/>
      <c r="E125" s="437"/>
      <c r="F125" s="437"/>
      <c r="G125" s="437"/>
      <c r="H125" s="438"/>
    </row>
    <row r="126" spans="1:8" ht="15" customHeight="1" x14ac:dyDescent="0.35">
      <c r="A126" s="95" t="s">
        <v>134</v>
      </c>
      <c r="B126" s="254" t="s">
        <v>369</v>
      </c>
      <c r="C126" s="254"/>
      <c r="D126" s="254"/>
      <c r="E126" s="254"/>
      <c r="F126" s="254"/>
      <c r="G126" s="254"/>
      <c r="H126" s="255"/>
    </row>
    <row r="127" spans="1:8" x14ac:dyDescent="0.35">
      <c r="A127" s="138"/>
      <c r="B127" s="97"/>
      <c r="C127" s="97"/>
      <c r="D127" s="97"/>
      <c r="E127" s="97"/>
      <c r="F127" s="97"/>
      <c r="G127" s="97"/>
      <c r="H127" s="98"/>
    </row>
    <row r="128" spans="1:8" x14ac:dyDescent="0.35">
      <c r="A128" s="95"/>
      <c r="B128" s="100" t="s">
        <v>413</v>
      </c>
      <c r="C128" s="97"/>
      <c r="D128" s="450"/>
      <c r="E128" s="450"/>
      <c r="F128" s="450"/>
      <c r="G128" s="450"/>
      <c r="H128" s="451"/>
    </row>
    <row r="129" spans="1:8" x14ac:dyDescent="0.35">
      <c r="A129" s="95"/>
      <c r="B129" s="97"/>
      <c r="C129" s="169"/>
      <c r="D129" s="169"/>
      <c r="E129" s="169"/>
      <c r="F129" s="169"/>
      <c r="G129" s="169"/>
      <c r="H129" s="170"/>
    </row>
    <row r="130" spans="1:8" x14ac:dyDescent="0.35">
      <c r="A130" s="138"/>
      <c r="B130" s="97"/>
      <c r="C130" s="97"/>
      <c r="D130" s="97"/>
      <c r="E130" s="493" t="s">
        <v>290</v>
      </c>
      <c r="F130" s="494"/>
      <c r="G130" s="494"/>
      <c r="H130" s="495"/>
    </row>
    <row r="131" spans="1:8" x14ac:dyDescent="0.35">
      <c r="A131" s="138"/>
      <c r="B131" s="97"/>
      <c r="C131" s="97"/>
      <c r="D131" s="97"/>
      <c r="E131" s="103" t="s">
        <v>138</v>
      </c>
      <c r="F131" s="103" t="s">
        <v>138</v>
      </c>
      <c r="G131" s="103" t="s">
        <v>138</v>
      </c>
      <c r="H131" s="171" t="s">
        <v>138</v>
      </c>
    </row>
    <row r="132" spans="1:8" x14ac:dyDescent="0.35">
      <c r="A132" s="138"/>
      <c r="B132" s="97"/>
      <c r="C132" s="97"/>
      <c r="D132" s="97"/>
      <c r="E132" s="104" t="s">
        <v>257</v>
      </c>
      <c r="F132" s="104" t="s">
        <v>312</v>
      </c>
      <c r="G132" s="104" t="s">
        <v>313</v>
      </c>
      <c r="H132" s="105" t="s">
        <v>314</v>
      </c>
    </row>
    <row r="133" spans="1:8" x14ac:dyDescent="0.35">
      <c r="A133" s="138"/>
      <c r="B133" s="106" t="s">
        <v>200</v>
      </c>
      <c r="C133" s="107"/>
      <c r="D133" s="108"/>
      <c r="E133" s="111" t="s">
        <v>195</v>
      </c>
      <c r="F133" s="111" t="s">
        <v>259</v>
      </c>
      <c r="G133" s="111" t="s">
        <v>258</v>
      </c>
      <c r="H133" s="246" t="s">
        <v>315</v>
      </c>
    </row>
    <row r="134" spans="1:8" ht="22.15" customHeight="1" x14ac:dyDescent="0.35">
      <c r="A134" s="138"/>
      <c r="B134" s="113" t="s">
        <v>287</v>
      </c>
      <c r="C134" s="103"/>
      <c r="D134" s="103"/>
      <c r="E134" s="103"/>
      <c r="F134" s="103"/>
      <c r="G134" s="103"/>
      <c r="H134" s="171"/>
    </row>
    <row r="135" spans="1:8" ht="15" customHeight="1" x14ac:dyDescent="0.35">
      <c r="A135" s="138"/>
      <c r="B135" s="457"/>
      <c r="C135" s="472"/>
      <c r="D135" s="458"/>
      <c r="E135" s="323"/>
      <c r="F135" s="323"/>
      <c r="G135" s="351"/>
      <c r="H135" s="352"/>
    </row>
    <row r="136" spans="1:8" x14ac:dyDescent="0.35">
      <c r="A136" s="138"/>
      <c r="B136" s="457"/>
      <c r="C136" s="472"/>
      <c r="D136" s="458"/>
      <c r="E136" s="323"/>
      <c r="F136" s="323"/>
      <c r="G136" s="351"/>
      <c r="H136" s="352"/>
    </row>
    <row r="137" spans="1:8" x14ac:dyDescent="0.35">
      <c r="A137" s="138"/>
      <c r="B137" s="457"/>
      <c r="C137" s="472"/>
      <c r="D137" s="458"/>
      <c r="E137" s="323"/>
      <c r="F137" s="323"/>
      <c r="G137" s="351"/>
      <c r="H137" s="352"/>
    </row>
    <row r="138" spans="1:8" x14ac:dyDescent="0.35">
      <c r="A138" s="138"/>
      <c r="B138" s="457"/>
      <c r="C138" s="472"/>
      <c r="D138" s="458"/>
      <c r="E138" s="323"/>
      <c r="F138" s="323"/>
      <c r="G138" s="351"/>
      <c r="H138" s="352"/>
    </row>
    <row r="139" spans="1:8" x14ac:dyDescent="0.35">
      <c r="A139" s="138"/>
      <c r="B139" s="457"/>
      <c r="C139" s="472"/>
      <c r="D139" s="458"/>
      <c r="E139" s="323"/>
      <c r="F139" s="323"/>
      <c r="G139" s="351"/>
      <c r="H139" s="352"/>
    </row>
    <row r="140" spans="1:8" x14ac:dyDescent="0.35">
      <c r="A140" s="138"/>
      <c r="B140" s="457"/>
      <c r="C140" s="472"/>
      <c r="D140" s="458"/>
      <c r="E140" s="323"/>
      <c r="F140" s="323"/>
      <c r="G140" s="351"/>
      <c r="H140" s="352"/>
    </row>
    <row r="141" spans="1:8" x14ac:dyDescent="0.35">
      <c r="A141" s="138"/>
      <c r="B141" s="457"/>
      <c r="C141" s="472"/>
      <c r="D141" s="458"/>
      <c r="E141" s="323"/>
      <c r="F141" s="323"/>
      <c r="G141" s="351"/>
      <c r="H141" s="352"/>
    </row>
    <row r="142" spans="1:8" x14ac:dyDescent="0.35">
      <c r="A142" s="138"/>
      <c r="B142" s="457"/>
      <c r="C142" s="472"/>
      <c r="D142" s="458"/>
      <c r="E142" s="323"/>
      <c r="F142" s="323"/>
      <c r="G142" s="351"/>
      <c r="H142" s="352"/>
    </row>
    <row r="143" spans="1:8" x14ac:dyDescent="0.35">
      <c r="A143" s="138"/>
      <c r="B143" s="457"/>
      <c r="C143" s="472"/>
      <c r="D143" s="458"/>
      <c r="E143" s="323"/>
      <c r="F143" s="323"/>
      <c r="G143" s="351"/>
      <c r="H143" s="352"/>
    </row>
    <row r="144" spans="1:8" x14ac:dyDescent="0.35">
      <c r="A144" s="138"/>
      <c r="B144" s="457"/>
      <c r="C144" s="472"/>
      <c r="D144" s="458"/>
      <c r="E144" s="323"/>
      <c r="F144" s="323"/>
      <c r="G144" s="351"/>
      <c r="H144" s="352"/>
    </row>
    <row r="145" spans="1:8" x14ac:dyDescent="0.35">
      <c r="A145" s="138"/>
      <c r="B145" s="452" t="s">
        <v>153</v>
      </c>
      <c r="C145" s="453"/>
      <c r="D145" s="454"/>
      <c r="E145" s="323"/>
      <c r="F145" s="323"/>
      <c r="G145" s="351"/>
      <c r="H145" s="352"/>
    </row>
    <row r="146" spans="1:8" x14ac:dyDescent="0.35">
      <c r="A146" s="138"/>
      <c r="B146" s="457"/>
      <c r="C146" s="472"/>
      <c r="D146" s="458"/>
      <c r="E146" s="323"/>
      <c r="F146" s="323"/>
      <c r="G146" s="351"/>
      <c r="H146" s="352"/>
    </row>
    <row r="147" spans="1:8" ht="22.15" customHeight="1" x14ac:dyDescent="0.35">
      <c r="A147" s="138"/>
      <c r="B147" s="113" t="s">
        <v>288</v>
      </c>
      <c r="C147" s="146"/>
      <c r="D147" s="177"/>
      <c r="E147" s="177"/>
      <c r="F147" s="177"/>
      <c r="G147" s="178"/>
      <c r="H147" s="179"/>
    </row>
    <row r="148" spans="1:8" ht="15" customHeight="1" x14ac:dyDescent="0.35">
      <c r="A148" s="138"/>
      <c r="B148" s="457"/>
      <c r="C148" s="472"/>
      <c r="D148" s="458"/>
      <c r="E148" s="323"/>
      <c r="F148" s="323"/>
      <c r="G148" s="351"/>
      <c r="H148" s="352"/>
    </row>
    <row r="149" spans="1:8" x14ac:dyDescent="0.35">
      <c r="A149" s="138"/>
      <c r="B149" s="457"/>
      <c r="C149" s="472"/>
      <c r="D149" s="458"/>
      <c r="E149" s="323"/>
      <c r="F149" s="323"/>
      <c r="G149" s="351"/>
      <c r="H149" s="352"/>
    </row>
    <row r="150" spans="1:8" x14ac:dyDescent="0.35">
      <c r="A150" s="138"/>
      <c r="B150" s="457"/>
      <c r="C150" s="472"/>
      <c r="D150" s="458"/>
      <c r="E150" s="323"/>
      <c r="F150" s="323"/>
      <c r="G150" s="351"/>
      <c r="H150" s="352"/>
    </row>
    <row r="151" spans="1:8" x14ac:dyDescent="0.35">
      <c r="A151" s="138"/>
      <c r="B151" s="457"/>
      <c r="C151" s="472"/>
      <c r="D151" s="458"/>
      <c r="E151" s="323"/>
      <c r="F151" s="323"/>
      <c r="G151" s="351"/>
      <c r="H151" s="352"/>
    </row>
    <row r="152" spans="1:8" x14ac:dyDescent="0.35">
      <c r="A152" s="138"/>
      <c r="B152" s="457"/>
      <c r="C152" s="472"/>
      <c r="D152" s="458"/>
      <c r="E152" s="323"/>
      <c r="F152" s="323"/>
      <c r="G152" s="351"/>
      <c r="H152" s="352"/>
    </row>
    <row r="153" spans="1:8" x14ac:dyDescent="0.35">
      <c r="A153" s="138"/>
      <c r="B153" s="457"/>
      <c r="C153" s="472"/>
      <c r="D153" s="458"/>
      <c r="E153" s="323"/>
      <c r="F153" s="323"/>
      <c r="G153" s="351"/>
      <c r="H153" s="352"/>
    </row>
    <row r="154" spans="1:8" x14ac:dyDescent="0.35">
      <c r="A154" s="138"/>
      <c r="B154" s="457"/>
      <c r="C154" s="472"/>
      <c r="D154" s="458"/>
      <c r="E154" s="323"/>
      <c r="F154" s="323"/>
      <c r="G154" s="351"/>
      <c r="H154" s="352"/>
    </row>
    <row r="155" spans="1:8" x14ac:dyDescent="0.35">
      <c r="A155" s="138"/>
      <c r="B155" s="457"/>
      <c r="C155" s="472"/>
      <c r="D155" s="458"/>
      <c r="E155" s="323"/>
      <c r="F155" s="323"/>
      <c r="G155" s="351"/>
      <c r="H155" s="352"/>
    </row>
    <row r="156" spans="1:8" x14ac:dyDescent="0.35">
      <c r="A156" s="138"/>
      <c r="B156" s="457"/>
      <c r="C156" s="472"/>
      <c r="D156" s="458"/>
      <c r="E156" s="323"/>
      <c r="F156" s="323"/>
      <c r="G156" s="351"/>
      <c r="H156" s="352"/>
    </row>
    <row r="157" spans="1:8" x14ac:dyDescent="0.35">
      <c r="A157" s="138"/>
      <c r="B157" s="457"/>
      <c r="C157" s="472"/>
      <c r="D157" s="458"/>
      <c r="E157" s="323"/>
      <c r="F157" s="323"/>
      <c r="G157" s="351"/>
      <c r="H157" s="352"/>
    </row>
    <row r="158" spans="1:8" x14ac:dyDescent="0.35">
      <c r="A158" s="138"/>
      <c r="B158" s="452" t="s">
        <v>153</v>
      </c>
      <c r="C158" s="453"/>
      <c r="D158" s="454"/>
      <c r="E158" s="323"/>
      <c r="F158" s="323"/>
      <c r="G158" s="351"/>
      <c r="H158" s="352"/>
    </row>
    <row r="159" spans="1:8" x14ac:dyDescent="0.35">
      <c r="A159" s="138"/>
      <c r="B159" s="457"/>
      <c r="C159" s="472"/>
      <c r="D159" s="458"/>
      <c r="E159" s="323"/>
      <c r="F159" s="323"/>
      <c r="G159" s="351"/>
      <c r="H159" s="352"/>
    </row>
    <row r="160" spans="1:8" x14ac:dyDescent="0.35">
      <c r="A160" s="138"/>
      <c r="B160" s="180"/>
      <c r="C160" s="153"/>
      <c r="D160" s="256"/>
      <c r="E160" s="256"/>
      <c r="F160" s="256"/>
      <c r="G160" s="256"/>
      <c r="H160" s="257"/>
    </row>
    <row r="161" spans="1:8" x14ac:dyDescent="0.35">
      <c r="A161" s="95" t="s">
        <v>135</v>
      </c>
      <c r="B161" s="151" t="s">
        <v>336</v>
      </c>
      <c r="C161" s="152"/>
      <c r="D161" s="152"/>
      <c r="E161" s="153"/>
      <c r="F161" s="153"/>
      <c r="G161" s="153"/>
      <c r="H161" s="212"/>
    </row>
    <row r="162" spans="1:8" x14ac:dyDescent="0.35">
      <c r="A162" s="138"/>
      <c r="B162" s="447"/>
      <c r="C162" s="447"/>
      <c r="D162" s="447"/>
      <c r="E162" s="447"/>
      <c r="F162" s="447"/>
      <c r="G162" s="447"/>
      <c r="H162" s="448"/>
    </row>
    <row r="163" spans="1:8" x14ac:dyDescent="0.35">
      <c r="A163" s="138"/>
      <c r="B163" s="447"/>
      <c r="C163" s="447"/>
      <c r="D163" s="447"/>
      <c r="E163" s="447"/>
      <c r="F163" s="447"/>
      <c r="G163" s="447"/>
      <c r="H163" s="448"/>
    </row>
    <row r="164" spans="1:8" ht="15" thickBot="1" x14ac:dyDescent="0.4">
      <c r="A164" s="154"/>
      <c r="B164" s="214"/>
      <c r="C164" s="215"/>
      <c r="D164" s="215"/>
      <c r="E164" s="215"/>
      <c r="F164" s="215"/>
      <c r="G164" s="215"/>
      <c r="H164" s="258"/>
    </row>
  </sheetData>
  <sheetProtection algorithmName="SHA-512" hashValue="LHo3c6R+9f4LLFNRLSVW/7CPD+QbxEO0qV7XB63s4mFCE4vF5q/JYDBonVC+PoCnfBgDbovSqlB8ZZURd01LuQ==" saltValue="Mz8nvtCUZ/oPWcJi2lksCA==" spinCount="100000" sheet="1" objects="1" scenarios="1" insertRows="0"/>
  <mergeCells count="8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 ref="B162:H163"/>
    <mergeCell ref="B153:D153"/>
    <mergeCell ref="B154:D154"/>
    <mergeCell ref="B155:D155"/>
    <mergeCell ref="B156:D156"/>
    <mergeCell ref="B157:D157"/>
    <mergeCell ref="B138:D138"/>
    <mergeCell ref="B139:D139"/>
    <mergeCell ref="B140:D140"/>
    <mergeCell ref="B141:D141"/>
    <mergeCell ref="A125:H125"/>
    <mergeCell ref="D128:H128"/>
    <mergeCell ref="E130:H130"/>
    <mergeCell ref="B135:D135"/>
    <mergeCell ref="B136:D136"/>
    <mergeCell ref="G117:H117"/>
    <mergeCell ref="G118:H118"/>
    <mergeCell ref="G119:H119"/>
    <mergeCell ref="G120:H120"/>
    <mergeCell ref="G121:H121"/>
    <mergeCell ref="G109:H109"/>
    <mergeCell ref="G110:H110"/>
    <mergeCell ref="G111:H111"/>
    <mergeCell ref="G112:H112"/>
    <mergeCell ref="G116:H116"/>
    <mergeCell ref="G101:H101"/>
    <mergeCell ref="G102:H102"/>
    <mergeCell ref="G103:H103"/>
    <mergeCell ref="G107:H107"/>
    <mergeCell ref="G108:H108"/>
    <mergeCell ref="G93:H93"/>
    <mergeCell ref="G94:H94"/>
    <mergeCell ref="G98:H98"/>
    <mergeCell ref="G99:H99"/>
    <mergeCell ref="G100:H100"/>
    <mergeCell ref="D83:H83"/>
    <mergeCell ref="G89:H89"/>
    <mergeCell ref="G90:H90"/>
    <mergeCell ref="G91:H91"/>
    <mergeCell ref="G92:H92"/>
    <mergeCell ref="B61:C61"/>
    <mergeCell ref="B62:C62"/>
    <mergeCell ref="B63:C63"/>
    <mergeCell ref="B75:H76"/>
    <mergeCell ref="B78:H81"/>
    <mergeCell ref="C72:H72"/>
    <mergeCell ref="B56:C56"/>
    <mergeCell ref="B57:C57"/>
    <mergeCell ref="B58:C58"/>
    <mergeCell ref="B59:C59"/>
    <mergeCell ref="B60:C60"/>
    <mergeCell ref="B50:C50"/>
    <mergeCell ref="B52:C52"/>
    <mergeCell ref="B53:C53"/>
    <mergeCell ref="B54:C54"/>
    <mergeCell ref="B55:C55"/>
    <mergeCell ref="B45:C45"/>
    <mergeCell ref="B46:C46"/>
    <mergeCell ref="B47:C47"/>
    <mergeCell ref="B48:C48"/>
    <mergeCell ref="B49:C49"/>
    <mergeCell ref="B40:C40"/>
    <mergeCell ref="B41:C41"/>
    <mergeCell ref="B42:C42"/>
    <mergeCell ref="B43:C43"/>
    <mergeCell ref="B44:C44"/>
    <mergeCell ref="A27:H27"/>
    <mergeCell ref="B28:H29"/>
    <mergeCell ref="D32:H32"/>
    <mergeCell ref="E34:H34"/>
    <mergeCell ref="B39:C39"/>
  </mergeCells>
  <conditionalFormatting sqref="E39:E50 E52:E64 E66:E69 B88:H95 E135:E146 E148:E159">
    <cfRule type="expression" dxfId="215" priority="5">
      <formula>$F$11="no"</formula>
    </cfRule>
  </conditionalFormatting>
  <conditionalFormatting sqref="F39:F50 F52:F64 F66:F69 B97:H104 F135:F146 F148:F159">
    <cfRule type="expression" dxfId="214" priority="4">
      <formula>$F$13="no"</formula>
    </cfRule>
  </conditionalFormatting>
  <conditionalFormatting sqref="G39:G50 G52:G64 G66:G69 B106:H113 G135:G146 G148:G159">
    <cfRule type="expression" dxfId="213" priority="3">
      <formula>$F$15="no"</formula>
    </cfRule>
  </conditionalFormatting>
  <conditionalFormatting sqref="H39:H50 H52:H64 H66:H69 B115:H122 H135:H146 H148:H159">
    <cfRule type="expression" dxfId="212" priority="2">
      <formula>$F$17="no"</formula>
    </cfRule>
  </conditionalFormatting>
  <conditionalFormatting sqref="A27:H164">
    <cfRule type="expression" dxfId="211" priority="1">
      <formula>AND($F$11="no",$F$13="no",$F$15="no",$F$17="no")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'Yes or No'!$A:$A</xm:f>
          </x14:formula1>
          <xm:sqref>F11 F17 F13 F15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O151"/>
  <sheetViews>
    <sheetView showGridLines="0" zoomScaleNormal="100" workbookViewId="0">
      <selection activeCell="F17" sqref="F17"/>
    </sheetView>
  </sheetViews>
  <sheetFormatPr defaultColWidth="9.26953125" defaultRowHeight="14.5" x14ac:dyDescent="0.35"/>
  <cols>
    <col min="1" max="1" width="3" style="64" customWidth="1"/>
    <col min="2" max="2" width="13" style="64" customWidth="1"/>
    <col min="3" max="3" width="39.7265625" style="64" customWidth="1"/>
    <col min="4" max="8" width="18.54296875" style="64" customWidth="1"/>
    <col min="9" max="9" width="2.7265625" style="64" customWidth="1"/>
    <col min="10" max="16384" width="9.26953125" style="64"/>
  </cols>
  <sheetData>
    <row r="1" spans="1:10" ht="18.75" customHeight="1" x14ac:dyDescent="0.45">
      <c r="A1" s="63" t="str">
        <f>'Cover and Instructions'!A1</f>
        <v>Georgia Families MHPAEA Parity</v>
      </c>
      <c r="H1" s="65" t="s">
        <v>571</v>
      </c>
    </row>
    <row r="2" spans="1:10" ht="26" x14ac:dyDescent="0.6">
      <c r="A2" s="260" t="s">
        <v>16</v>
      </c>
    </row>
    <row r="3" spans="1:10" ht="21" x14ac:dyDescent="0.5">
      <c r="A3" s="68" t="s">
        <v>435</v>
      </c>
    </row>
    <row r="5" spans="1:10" x14ac:dyDescent="0.35">
      <c r="A5" s="70" t="s">
        <v>0</v>
      </c>
      <c r="C5" s="71" t="str">
        <f>'Cover and Instructions'!$D$4</f>
        <v>Amerigroup Community Care</v>
      </c>
      <c r="D5" s="71"/>
      <c r="E5" s="71"/>
      <c r="F5" s="71"/>
      <c r="G5" s="71"/>
      <c r="H5" s="71"/>
    </row>
    <row r="6" spans="1:10" x14ac:dyDescent="0.35">
      <c r="A6" s="70" t="s">
        <v>514</v>
      </c>
      <c r="C6" s="71" t="str">
        <f>'Cover and Instructions'!D5</f>
        <v>Title XIX Foster Care and Adoption Assistance</v>
      </c>
      <c r="D6" s="71"/>
      <c r="E6" s="71"/>
      <c r="F6" s="71"/>
      <c r="G6" s="71"/>
      <c r="H6" s="71"/>
    </row>
    <row r="7" spans="1:10" ht="15" thickBot="1" x14ac:dyDescent="0.4"/>
    <row r="8" spans="1:10" x14ac:dyDescent="0.35">
      <c r="A8" s="73" t="s">
        <v>375</v>
      </c>
      <c r="B8" s="74"/>
      <c r="C8" s="74"/>
      <c r="D8" s="74"/>
      <c r="E8" s="74"/>
      <c r="F8" s="74"/>
      <c r="G8" s="74"/>
      <c r="H8" s="75"/>
    </row>
    <row r="9" spans="1:10" ht="15" customHeight="1" x14ac:dyDescent="0.35">
      <c r="A9" s="76" t="s">
        <v>374</v>
      </c>
      <c r="B9" s="77"/>
      <c r="C9" s="77"/>
      <c r="D9" s="77"/>
      <c r="E9" s="77"/>
      <c r="F9" s="77"/>
      <c r="G9" s="77"/>
      <c r="H9" s="78"/>
    </row>
    <row r="10" spans="1:10" x14ac:dyDescent="0.35">
      <c r="A10" s="79"/>
      <c r="B10" s="80"/>
      <c r="C10" s="80"/>
      <c r="D10" s="80"/>
      <c r="E10" s="80"/>
      <c r="F10" s="80"/>
      <c r="G10" s="80"/>
      <c r="H10" s="81"/>
    </row>
    <row r="11" spans="1:10" x14ac:dyDescent="0.35">
      <c r="A11" s="82" t="s">
        <v>370</v>
      </c>
      <c r="B11" s="83" t="s">
        <v>436</v>
      </c>
      <c r="C11" s="80"/>
      <c r="D11" s="80"/>
      <c r="E11" s="80"/>
      <c r="F11" s="163" t="s">
        <v>372</v>
      </c>
      <c r="G11" s="86" t="str">
        <f>IF(F11="yes","  Complete Section 1 and Section 2","")</f>
        <v/>
      </c>
      <c r="H11" s="81"/>
    </row>
    <row r="12" spans="1:10" ht="6" customHeight="1" x14ac:dyDescent="0.35">
      <c r="A12" s="82"/>
      <c r="B12" s="83"/>
      <c r="C12" s="80"/>
      <c r="D12" s="80"/>
      <c r="E12" s="80"/>
      <c r="F12" s="80"/>
      <c r="G12" s="80"/>
      <c r="H12" s="81"/>
    </row>
    <row r="13" spans="1:10" x14ac:dyDescent="0.35">
      <c r="A13" s="82" t="s">
        <v>373</v>
      </c>
      <c r="B13" s="83" t="s">
        <v>437</v>
      </c>
      <c r="C13" s="80"/>
      <c r="D13" s="80"/>
      <c r="E13" s="80"/>
      <c r="F13" s="85" t="s">
        <v>372</v>
      </c>
      <c r="G13" s="86" t="str">
        <f>IF(F13="yes","  Complete Section 1 and Section 2","")</f>
        <v/>
      </c>
      <c r="H13" s="81"/>
    </row>
    <row r="14" spans="1:10" ht="6" customHeight="1" x14ac:dyDescent="0.35">
      <c r="A14" s="82"/>
      <c r="B14" s="83"/>
      <c r="C14" s="80"/>
      <c r="D14" s="80"/>
      <c r="E14" s="80"/>
      <c r="F14" s="80"/>
      <c r="G14" s="80"/>
      <c r="H14" s="81"/>
    </row>
    <row r="15" spans="1:10" x14ac:dyDescent="0.35">
      <c r="A15" s="82" t="s">
        <v>378</v>
      </c>
      <c r="B15" s="83" t="s">
        <v>438</v>
      </c>
      <c r="C15" s="80"/>
      <c r="D15" s="80"/>
      <c r="E15" s="80"/>
      <c r="F15" s="85" t="s">
        <v>372</v>
      </c>
      <c r="G15" s="86" t="str">
        <f>IF(F15="yes","  Complete Section 1 and Section 2","")</f>
        <v/>
      </c>
      <c r="H15" s="81"/>
      <c r="J15" s="166"/>
    </row>
    <row r="16" spans="1:10" ht="6" customHeight="1" x14ac:dyDescent="0.35">
      <c r="A16" s="82"/>
      <c r="B16" s="83"/>
      <c r="C16" s="80"/>
      <c r="D16" s="80"/>
      <c r="E16" s="80"/>
      <c r="F16" s="80"/>
      <c r="G16" s="80"/>
      <c r="H16" s="81"/>
      <c r="J16" s="166"/>
    </row>
    <row r="17" spans="1:8" x14ac:dyDescent="0.35">
      <c r="A17" s="82" t="s">
        <v>379</v>
      </c>
      <c r="B17" s="83" t="s">
        <v>439</v>
      </c>
      <c r="C17" s="80"/>
      <c r="D17" s="80"/>
      <c r="E17" s="80"/>
      <c r="F17" s="85" t="s">
        <v>372</v>
      </c>
      <c r="G17" s="86" t="str">
        <f>IF(F17="yes","  Complete Section 1 and Section 2","")</f>
        <v/>
      </c>
      <c r="H17" s="81"/>
    </row>
    <row r="18" spans="1:8" ht="6" customHeight="1" x14ac:dyDescent="0.35">
      <c r="A18" s="82"/>
      <c r="B18" s="83"/>
      <c r="C18" s="80"/>
      <c r="D18" s="80"/>
      <c r="E18" s="80"/>
      <c r="F18" s="80"/>
      <c r="G18" s="80"/>
      <c r="H18" s="261"/>
    </row>
    <row r="19" spans="1:8" x14ac:dyDescent="0.35">
      <c r="A19" s="82" t="s">
        <v>492</v>
      </c>
      <c r="B19" s="497" t="s">
        <v>573</v>
      </c>
      <c r="C19" s="497"/>
      <c r="D19" s="497"/>
      <c r="E19" s="497"/>
      <c r="F19" s="497"/>
      <c r="G19" s="497"/>
      <c r="H19" s="498"/>
    </row>
    <row r="20" spans="1:8" x14ac:dyDescent="0.35">
      <c r="A20" s="244"/>
      <c r="B20" s="497"/>
      <c r="C20" s="497"/>
      <c r="D20" s="497"/>
      <c r="E20" s="497"/>
      <c r="F20" s="497"/>
      <c r="G20" s="497"/>
      <c r="H20" s="498"/>
    </row>
    <row r="21" spans="1:8" x14ac:dyDescent="0.35">
      <c r="A21" s="244"/>
      <c r="B21" s="497"/>
      <c r="C21" s="497"/>
      <c r="D21" s="497"/>
      <c r="E21" s="497"/>
      <c r="F21" s="497"/>
      <c r="G21" s="497"/>
      <c r="H21" s="498"/>
    </row>
    <row r="22" spans="1:8" x14ac:dyDescent="0.35">
      <c r="A22" s="244"/>
      <c r="B22" s="497"/>
      <c r="C22" s="497"/>
      <c r="D22" s="497"/>
      <c r="E22" s="497"/>
      <c r="F22" s="497"/>
      <c r="G22" s="497"/>
      <c r="H22" s="498"/>
    </row>
    <row r="23" spans="1:8" x14ac:dyDescent="0.35">
      <c r="A23" s="82"/>
      <c r="B23" s="470"/>
      <c r="C23" s="515"/>
      <c r="D23" s="515"/>
      <c r="E23" s="515"/>
      <c r="F23" s="515"/>
      <c r="G23" s="515"/>
      <c r="H23" s="516"/>
    </row>
    <row r="24" spans="1:8" x14ac:dyDescent="0.35">
      <c r="A24" s="82"/>
      <c r="B24" s="517"/>
      <c r="C24" s="517"/>
      <c r="D24" s="517"/>
      <c r="E24" s="517"/>
      <c r="F24" s="517"/>
      <c r="G24" s="517"/>
      <c r="H24" s="518"/>
    </row>
    <row r="25" spans="1:8" ht="15" thickBot="1" x14ac:dyDescent="0.4">
      <c r="A25" s="89"/>
      <c r="B25" s="90"/>
      <c r="C25" s="91"/>
      <c r="D25" s="91"/>
      <c r="E25" s="91"/>
      <c r="F25" s="91"/>
      <c r="G25" s="91"/>
      <c r="H25" s="262"/>
    </row>
    <row r="26" spans="1:8" ht="15" thickBot="1" x14ac:dyDescent="0.4"/>
    <row r="27" spans="1:8" ht="16" thickBot="1" x14ac:dyDescent="0.4">
      <c r="A27" s="436" t="s">
        <v>406</v>
      </c>
      <c r="B27" s="437"/>
      <c r="C27" s="437"/>
      <c r="D27" s="437"/>
      <c r="E27" s="437"/>
      <c r="F27" s="437"/>
      <c r="G27" s="437"/>
      <c r="H27" s="438"/>
    </row>
    <row r="28" spans="1:8" x14ac:dyDescent="0.35">
      <c r="A28" s="95" t="s">
        <v>130</v>
      </c>
      <c r="B28" s="462" t="s">
        <v>360</v>
      </c>
      <c r="C28" s="462"/>
      <c r="D28" s="462"/>
      <c r="E28" s="462"/>
      <c r="F28" s="462"/>
      <c r="G28" s="462"/>
      <c r="H28" s="463"/>
    </row>
    <row r="29" spans="1:8" x14ac:dyDescent="0.35">
      <c r="A29" s="95"/>
      <c r="B29" s="464"/>
      <c r="C29" s="464"/>
      <c r="D29" s="464"/>
      <c r="E29" s="464"/>
      <c r="F29" s="464"/>
      <c r="G29" s="464"/>
      <c r="H29" s="465"/>
    </row>
    <row r="30" spans="1:8" x14ac:dyDescent="0.35">
      <c r="A30" s="95"/>
      <c r="B30" s="99" t="s">
        <v>309</v>
      </c>
      <c r="C30" s="169"/>
      <c r="D30" s="169"/>
      <c r="E30" s="169"/>
      <c r="F30" s="169"/>
      <c r="G30" s="169"/>
      <c r="H30" s="170"/>
    </row>
    <row r="31" spans="1:8" x14ac:dyDescent="0.35">
      <c r="A31" s="95"/>
      <c r="B31" s="97"/>
      <c r="C31" s="169"/>
      <c r="D31" s="169"/>
      <c r="E31" s="169"/>
      <c r="F31" s="169"/>
      <c r="G31" s="169"/>
      <c r="H31" s="170"/>
    </row>
    <row r="32" spans="1:8" x14ac:dyDescent="0.35">
      <c r="A32" s="95"/>
      <c r="B32" s="100" t="s">
        <v>413</v>
      </c>
      <c r="C32" s="169"/>
      <c r="D32" s="169"/>
      <c r="E32" s="506"/>
      <c r="F32" s="506"/>
      <c r="G32" s="506"/>
      <c r="H32" s="507"/>
    </row>
    <row r="33" spans="1:10" x14ac:dyDescent="0.35">
      <c r="A33" s="95"/>
      <c r="B33" s="97"/>
      <c r="C33" s="169"/>
      <c r="D33" s="169"/>
      <c r="E33" s="169"/>
      <c r="F33" s="169"/>
      <c r="G33" s="169"/>
      <c r="H33" s="170"/>
    </row>
    <row r="34" spans="1:10" ht="15" customHeight="1" x14ac:dyDescent="0.35">
      <c r="A34" s="138"/>
      <c r="B34" s="169"/>
      <c r="C34" s="169"/>
      <c r="D34" s="169"/>
      <c r="E34" s="466" t="s">
        <v>358</v>
      </c>
      <c r="F34" s="466"/>
      <c r="G34" s="466"/>
      <c r="H34" s="467"/>
    </row>
    <row r="35" spans="1:10" x14ac:dyDescent="0.35">
      <c r="A35" s="138"/>
      <c r="B35" s="97"/>
      <c r="C35" s="97"/>
      <c r="D35" s="97"/>
      <c r="E35" s="169" t="s">
        <v>311</v>
      </c>
      <c r="F35" s="169" t="s">
        <v>311</v>
      </c>
      <c r="G35" s="169" t="s">
        <v>311</v>
      </c>
      <c r="H35" s="170" t="s">
        <v>311</v>
      </c>
      <c r="J35" s="245"/>
    </row>
    <row r="36" spans="1:10" x14ac:dyDescent="0.35">
      <c r="A36" s="138"/>
      <c r="B36" s="103"/>
      <c r="C36" s="103"/>
      <c r="D36" s="103" t="s">
        <v>180</v>
      </c>
      <c r="E36" s="104" t="s">
        <v>440</v>
      </c>
      <c r="F36" s="104" t="s">
        <v>440</v>
      </c>
      <c r="G36" s="104" t="s">
        <v>440</v>
      </c>
      <c r="H36" s="105" t="s">
        <v>314</v>
      </c>
      <c r="I36" s="97"/>
      <c r="J36" s="103"/>
    </row>
    <row r="37" spans="1:10" x14ac:dyDescent="0.35">
      <c r="A37" s="138"/>
      <c r="B37" s="106" t="s">
        <v>193</v>
      </c>
      <c r="C37" s="107"/>
      <c r="D37" s="107" t="s">
        <v>158</v>
      </c>
      <c r="E37" s="111" t="s">
        <v>195</v>
      </c>
      <c r="F37" s="111" t="s">
        <v>442</v>
      </c>
      <c r="G37" s="111" t="s">
        <v>441</v>
      </c>
      <c r="H37" s="246" t="s">
        <v>315</v>
      </c>
      <c r="I37" s="97"/>
      <c r="J37" s="103"/>
    </row>
    <row r="38" spans="1:10" ht="22.15" customHeight="1" x14ac:dyDescent="0.35">
      <c r="A38" s="138"/>
      <c r="B38" s="113" t="s">
        <v>287</v>
      </c>
      <c r="C38" s="103"/>
      <c r="D38" s="103"/>
      <c r="E38" s="103"/>
      <c r="F38" s="103"/>
      <c r="G38" s="103"/>
      <c r="H38" s="171"/>
    </row>
    <row r="39" spans="1:10" x14ac:dyDescent="0.35">
      <c r="A39" s="138"/>
      <c r="B39" s="508"/>
      <c r="C39" s="508"/>
      <c r="D39" s="317"/>
      <c r="E39" s="317"/>
      <c r="F39" s="318"/>
      <c r="G39" s="317"/>
      <c r="H39" s="322"/>
      <c r="I39" s="97"/>
      <c r="J39" s="176"/>
    </row>
    <row r="40" spans="1:10" x14ac:dyDescent="0.35">
      <c r="A40" s="138"/>
      <c r="B40" s="508"/>
      <c r="C40" s="508"/>
      <c r="D40" s="317"/>
      <c r="E40" s="317"/>
      <c r="F40" s="318"/>
      <c r="G40" s="317"/>
      <c r="H40" s="322"/>
      <c r="I40" s="97"/>
    </row>
    <row r="41" spans="1:10" x14ac:dyDescent="0.35">
      <c r="A41" s="138"/>
      <c r="B41" s="508"/>
      <c r="C41" s="508"/>
      <c r="D41" s="318"/>
      <c r="E41" s="318"/>
      <c r="F41" s="318"/>
      <c r="G41" s="321"/>
      <c r="H41" s="322"/>
      <c r="I41" s="97"/>
    </row>
    <row r="42" spans="1:10" x14ac:dyDescent="0.35">
      <c r="A42" s="138"/>
      <c r="B42" s="481" t="s">
        <v>153</v>
      </c>
      <c r="C42" s="481"/>
      <c r="D42" s="318"/>
      <c r="E42" s="318"/>
      <c r="F42" s="318"/>
      <c r="G42" s="321"/>
      <c r="H42" s="322"/>
      <c r="I42" s="97"/>
    </row>
    <row r="43" spans="1:10" x14ac:dyDescent="0.35">
      <c r="A43" s="138"/>
      <c r="B43" s="449"/>
      <c r="C43" s="449"/>
      <c r="D43" s="318"/>
      <c r="E43" s="318"/>
      <c r="F43" s="318"/>
      <c r="G43" s="321"/>
      <c r="H43" s="322"/>
      <c r="I43" s="97"/>
    </row>
    <row r="44" spans="1:10" ht="22.15" customHeight="1" x14ac:dyDescent="0.35">
      <c r="A44" s="138"/>
      <c r="B44" s="113" t="s">
        <v>288</v>
      </c>
      <c r="C44" s="146"/>
      <c r="D44" s="177"/>
      <c r="E44" s="177"/>
      <c r="F44" s="177"/>
      <c r="G44" s="178"/>
      <c r="H44" s="179"/>
    </row>
    <row r="45" spans="1:10" x14ac:dyDescent="0.35">
      <c r="A45" s="138"/>
      <c r="B45" s="449"/>
      <c r="C45" s="449"/>
      <c r="D45" s="318"/>
      <c r="E45" s="318"/>
      <c r="F45" s="318"/>
      <c r="G45" s="321"/>
      <c r="H45" s="322"/>
      <c r="I45" s="97"/>
    </row>
    <row r="46" spans="1:10" x14ac:dyDescent="0.35">
      <c r="A46" s="138"/>
      <c r="B46" s="457"/>
      <c r="C46" s="458"/>
      <c r="D46" s="318"/>
      <c r="E46" s="318"/>
      <c r="F46" s="318"/>
      <c r="G46" s="321"/>
      <c r="H46" s="322"/>
      <c r="I46" s="97"/>
    </row>
    <row r="47" spans="1:10" x14ac:dyDescent="0.35">
      <c r="A47" s="138"/>
      <c r="B47" s="457"/>
      <c r="C47" s="458"/>
      <c r="D47" s="318"/>
      <c r="E47" s="318"/>
      <c r="F47" s="318"/>
      <c r="G47" s="321"/>
      <c r="H47" s="322"/>
      <c r="I47" s="97"/>
    </row>
    <row r="48" spans="1:10" x14ac:dyDescent="0.35">
      <c r="A48" s="138"/>
      <c r="B48" s="452" t="s">
        <v>153</v>
      </c>
      <c r="C48" s="454"/>
      <c r="D48" s="318"/>
      <c r="E48" s="318"/>
      <c r="F48" s="318"/>
      <c r="G48" s="321"/>
      <c r="H48" s="322"/>
      <c r="I48" s="97"/>
    </row>
    <row r="49" spans="1:9" x14ac:dyDescent="0.35">
      <c r="A49" s="138"/>
      <c r="B49" s="449"/>
      <c r="C49" s="449"/>
      <c r="D49" s="318"/>
      <c r="E49" s="318"/>
      <c r="F49" s="318"/>
      <c r="G49" s="321"/>
      <c r="H49" s="322"/>
      <c r="I49" s="97"/>
    </row>
    <row r="50" spans="1:9" x14ac:dyDescent="0.35">
      <c r="A50" s="138"/>
      <c r="B50" s="180"/>
      <c r="C50" s="153"/>
      <c r="D50" s="181">
        <f>SUM(D39:D49)</f>
        <v>0</v>
      </c>
      <c r="E50" s="263">
        <f>SUM(E39:E49)</f>
        <v>0</v>
      </c>
      <c r="F50" s="264">
        <f>SUM(F39:F49)</f>
        <v>0</v>
      </c>
      <c r="G50" s="263">
        <f>SUM(G39:G49)</f>
        <v>0</v>
      </c>
      <c r="H50" s="265">
        <f>SUM(H39:H49)</f>
        <v>0</v>
      </c>
      <c r="I50" s="97"/>
    </row>
    <row r="51" spans="1:9" x14ac:dyDescent="0.35">
      <c r="A51" s="95" t="s">
        <v>131</v>
      </c>
      <c r="B51" s="100" t="s">
        <v>297</v>
      </c>
      <c r="C51" s="153"/>
      <c r="D51" s="184"/>
      <c r="E51" s="184"/>
      <c r="F51" s="184"/>
      <c r="G51" s="178"/>
      <c r="H51" s="179"/>
      <c r="I51" s="97"/>
    </row>
    <row r="52" spans="1:9" x14ac:dyDescent="0.35">
      <c r="A52" s="138"/>
      <c r="B52" s="97"/>
      <c r="C52" s="97" t="s">
        <v>283</v>
      </c>
      <c r="D52" s="181">
        <f>D50</f>
        <v>0</v>
      </c>
      <c r="E52" s="181">
        <f t="shared" ref="E52:H52" si="0">E50</f>
        <v>0</v>
      </c>
      <c r="F52" s="182">
        <f t="shared" si="0"/>
        <v>0</v>
      </c>
      <c r="G52" s="181">
        <f t="shared" si="0"/>
        <v>0</v>
      </c>
      <c r="H52" s="247">
        <f t="shared" si="0"/>
        <v>0</v>
      </c>
    </row>
    <row r="53" spans="1:9" x14ac:dyDescent="0.35">
      <c r="A53" s="138"/>
      <c r="B53" s="97"/>
      <c r="C53" s="97" t="s">
        <v>284</v>
      </c>
      <c r="D53" s="97"/>
      <c r="E53" s="117" t="e">
        <f>E52/D52</f>
        <v>#DIV/0!</v>
      </c>
      <c r="F53" s="117" t="e">
        <f>F52/D52</f>
        <v>#DIV/0!</v>
      </c>
      <c r="G53" s="117" t="e">
        <f>G52/D52</f>
        <v>#DIV/0!</v>
      </c>
      <c r="H53" s="188" t="e">
        <f>H52/D52</f>
        <v>#DIV/0!</v>
      </c>
    </row>
    <row r="54" spans="1:9" x14ac:dyDescent="0.35">
      <c r="A54" s="138"/>
      <c r="B54" s="97"/>
      <c r="C54" s="189" t="s">
        <v>298</v>
      </c>
      <c r="D54" s="97"/>
      <c r="E54" s="118" t="e">
        <f t="shared" ref="E54:H54" si="1">IF(E53&gt;=(2/3),"Yes","No")</f>
        <v>#DIV/0!</v>
      </c>
      <c r="F54" s="118" t="e">
        <f t="shared" si="1"/>
        <v>#DIV/0!</v>
      </c>
      <c r="G54" s="118" t="e">
        <f t="shared" si="1"/>
        <v>#DIV/0!</v>
      </c>
      <c r="H54" s="190" t="e">
        <f t="shared" si="1"/>
        <v>#DIV/0!</v>
      </c>
    </row>
    <row r="55" spans="1:9" x14ac:dyDescent="0.35">
      <c r="A55" s="138"/>
      <c r="B55" s="97"/>
      <c r="C55" s="97"/>
      <c r="D55" s="97"/>
      <c r="E55" s="193" t="e">
        <f t="shared" ref="E55:H55" si="2">IF(E54="No", "Note A", "Note B")</f>
        <v>#DIV/0!</v>
      </c>
      <c r="F55" s="193" t="e">
        <f t="shared" si="2"/>
        <v>#DIV/0!</v>
      </c>
      <c r="G55" s="193" t="e">
        <f t="shared" si="2"/>
        <v>#DIV/0!</v>
      </c>
      <c r="H55" s="226" t="e">
        <f t="shared" si="2"/>
        <v>#DIV/0!</v>
      </c>
    </row>
    <row r="56" spans="1:9" x14ac:dyDescent="0.35">
      <c r="A56" s="138"/>
      <c r="B56" s="97"/>
      <c r="C56" s="97"/>
      <c r="D56" s="97"/>
      <c r="E56" s="193"/>
      <c r="F56" s="193"/>
      <c r="G56" s="193"/>
      <c r="H56" s="226"/>
    </row>
    <row r="57" spans="1:9" ht="15" customHeight="1" x14ac:dyDescent="0.35">
      <c r="A57" s="138"/>
      <c r="B57" s="194" t="s">
        <v>291</v>
      </c>
      <c r="C57" s="180" t="s">
        <v>316</v>
      </c>
      <c r="D57" s="180"/>
      <c r="E57" s="180"/>
      <c r="F57" s="180"/>
      <c r="G57" s="180"/>
      <c r="H57" s="195"/>
    </row>
    <row r="58" spans="1:9" ht="30" customHeight="1" x14ac:dyDescent="0.35">
      <c r="A58" s="138"/>
      <c r="B58" s="259" t="s">
        <v>292</v>
      </c>
      <c r="C58" s="504" t="s">
        <v>353</v>
      </c>
      <c r="D58" s="504"/>
      <c r="E58" s="504"/>
      <c r="F58" s="504"/>
      <c r="G58" s="504"/>
      <c r="H58" s="505"/>
    </row>
    <row r="59" spans="1:9" x14ac:dyDescent="0.35">
      <c r="A59" s="138"/>
      <c r="B59" s="196"/>
      <c r="C59" s="248"/>
      <c r="D59" s="248"/>
      <c r="E59" s="248"/>
      <c r="F59" s="248"/>
      <c r="G59" s="248"/>
      <c r="H59" s="249"/>
    </row>
    <row r="60" spans="1:9" x14ac:dyDescent="0.35">
      <c r="A60" s="95" t="s">
        <v>132</v>
      </c>
      <c r="B60" s="100" t="s">
        <v>293</v>
      </c>
      <c r="C60" s="97"/>
      <c r="D60" s="97"/>
      <c r="E60" s="118"/>
      <c r="F60" s="118"/>
      <c r="G60" s="118"/>
      <c r="H60" s="190"/>
    </row>
    <row r="61" spans="1:9" x14ac:dyDescent="0.35">
      <c r="A61" s="138"/>
      <c r="B61" s="464" t="s">
        <v>367</v>
      </c>
      <c r="C61" s="464"/>
      <c r="D61" s="464"/>
      <c r="E61" s="464"/>
      <c r="F61" s="464"/>
      <c r="G61" s="464"/>
      <c r="H61" s="465"/>
    </row>
    <row r="62" spans="1:9" x14ac:dyDescent="0.35">
      <c r="A62" s="95"/>
      <c r="B62" s="464"/>
      <c r="C62" s="464"/>
      <c r="D62" s="464"/>
      <c r="E62" s="464"/>
      <c r="F62" s="464"/>
      <c r="G62" s="464"/>
      <c r="H62" s="465"/>
    </row>
    <row r="63" spans="1:9" x14ac:dyDescent="0.35">
      <c r="A63" s="95"/>
      <c r="B63" s="97"/>
      <c r="C63" s="97"/>
      <c r="D63" s="97"/>
      <c r="E63" s="118"/>
      <c r="F63" s="118"/>
      <c r="G63" s="118"/>
      <c r="H63" s="190"/>
    </row>
    <row r="64" spans="1:9" x14ac:dyDescent="0.35">
      <c r="A64" s="95"/>
      <c r="B64" s="464" t="s">
        <v>364</v>
      </c>
      <c r="C64" s="464"/>
      <c r="D64" s="464"/>
      <c r="E64" s="464"/>
      <c r="F64" s="464"/>
      <c r="G64" s="464"/>
      <c r="H64" s="465"/>
    </row>
    <row r="65" spans="1:10" x14ac:dyDescent="0.35">
      <c r="A65" s="95"/>
      <c r="B65" s="464"/>
      <c r="C65" s="464"/>
      <c r="D65" s="464"/>
      <c r="E65" s="464"/>
      <c r="F65" s="464"/>
      <c r="G65" s="464"/>
      <c r="H65" s="465"/>
    </row>
    <row r="66" spans="1:10" x14ac:dyDescent="0.35">
      <c r="A66" s="95"/>
      <c r="B66" s="464"/>
      <c r="C66" s="464"/>
      <c r="D66" s="464"/>
      <c r="E66" s="464"/>
      <c r="F66" s="464"/>
      <c r="G66" s="464"/>
      <c r="H66" s="465"/>
    </row>
    <row r="67" spans="1:10" x14ac:dyDescent="0.35">
      <c r="A67" s="95"/>
      <c r="B67" s="464"/>
      <c r="C67" s="464"/>
      <c r="D67" s="464"/>
      <c r="E67" s="464"/>
      <c r="F67" s="464"/>
      <c r="G67" s="464"/>
      <c r="H67" s="465"/>
    </row>
    <row r="68" spans="1:10" x14ac:dyDescent="0.35">
      <c r="A68" s="95"/>
      <c r="B68" s="97"/>
      <c r="C68" s="97"/>
      <c r="D68" s="97"/>
      <c r="E68" s="118"/>
      <c r="F68" s="118"/>
      <c r="G68" s="118"/>
      <c r="H68" s="190"/>
    </row>
    <row r="69" spans="1:10" x14ac:dyDescent="0.35">
      <c r="A69" s="95"/>
      <c r="B69" s="100" t="s">
        <v>413</v>
      </c>
      <c r="C69" s="169"/>
      <c r="D69" s="169"/>
      <c r="E69" s="509"/>
      <c r="F69" s="509"/>
      <c r="G69" s="509"/>
      <c r="H69" s="510"/>
      <c r="J69" s="176"/>
    </row>
    <row r="70" spans="1:10" x14ac:dyDescent="0.35">
      <c r="A70" s="95"/>
      <c r="B70" s="97"/>
      <c r="C70" s="97"/>
      <c r="D70" s="101"/>
      <c r="E70" s="197"/>
      <c r="F70" s="197"/>
      <c r="G70" s="197"/>
      <c r="H70" s="198"/>
    </row>
    <row r="71" spans="1:10" x14ac:dyDescent="0.35">
      <c r="A71" s="95"/>
      <c r="B71" s="97"/>
      <c r="C71" s="97"/>
      <c r="D71" s="101" t="s">
        <v>366</v>
      </c>
      <c r="E71" s="197" t="s">
        <v>295</v>
      </c>
      <c r="F71" s="197" t="s">
        <v>300</v>
      </c>
      <c r="G71" s="197"/>
      <c r="H71" s="198"/>
    </row>
    <row r="72" spans="1:10" x14ac:dyDescent="0.35">
      <c r="A72" s="95"/>
      <c r="B72" s="199" t="s">
        <v>365</v>
      </c>
      <c r="C72" s="108"/>
      <c r="D72" s="200" t="s">
        <v>303</v>
      </c>
      <c r="E72" s="201" t="s">
        <v>296</v>
      </c>
      <c r="F72" s="201" t="s">
        <v>299</v>
      </c>
      <c r="G72" s="250" t="s">
        <v>304</v>
      </c>
      <c r="H72" s="251"/>
    </row>
    <row r="73" spans="1:10" x14ac:dyDescent="0.35">
      <c r="A73" s="95"/>
      <c r="B73" s="189" t="s">
        <v>458</v>
      </c>
      <c r="C73" s="97"/>
      <c r="D73" s="97"/>
      <c r="E73" s="118"/>
      <c r="F73" s="97"/>
      <c r="G73" s="118"/>
      <c r="H73" s="190"/>
    </row>
    <row r="74" spans="1:10" x14ac:dyDescent="0.35">
      <c r="A74" s="95"/>
      <c r="B74" s="97"/>
      <c r="C74" s="202" t="e">
        <f>IF(E54="Yes", "Complete Analysis", "N/A - Do Not Complete")</f>
        <v>#DIV/0!</v>
      </c>
      <c r="D74" s="330"/>
      <c r="E74" s="317"/>
      <c r="F74" s="117" t="e">
        <f t="shared" ref="F74:F75" si="3">E74/$E$80</f>
        <v>#DIV/0!</v>
      </c>
      <c r="G74" s="473"/>
      <c r="H74" s="474"/>
    </row>
    <row r="75" spans="1:10" x14ac:dyDescent="0.35">
      <c r="A75" s="95"/>
      <c r="B75" s="97"/>
      <c r="C75" s="97"/>
      <c r="D75" s="330"/>
      <c r="E75" s="317"/>
      <c r="F75" s="117" t="e">
        <f t="shared" si="3"/>
        <v>#DIV/0!</v>
      </c>
      <c r="G75" s="473"/>
      <c r="H75" s="474"/>
    </row>
    <row r="76" spans="1:10" x14ac:dyDescent="0.35">
      <c r="A76" s="95"/>
      <c r="B76" s="97"/>
      <c r="C76" s="97"/>
      <c r="D76" s="323"/>
      <c r="E76" s="318"/>
      <c r="F76" s="117" t="e">
        <f>E76/$E$80</f>
        <v>#DIV/0!</v>
      </c>
      <c r="G76" s="473"/>
      <c r="H76" s="474"/>
    </row>
    <row r="77" spans="1:10" x14ac:dyDescent="0.35">
      <c r="A77" s="95"/>
      <c r="B77" s="97"/>
      <c r="C77" s="97"/>
      <c r="D77" s="323"/>
      <c r="E77" s="318"/>
      <c r="F77" s="117" t="e">
        <f>E77/E80</f>
        <v>#DIV/0!</v>
      </c>
      <c r="G77" s="473"/>
      <c r="H77" s="474"/>
    </row>
    <row r="78" spans="1:10" x14ac:dyDescent="0.35">
      <c r="A78" s="95"/>
      <c r="B78" s="97"/>
      <c r="C78" s="97"/>
      <c r="D78" s="323"/>
      <c r="E78" s="318"/>
      <c r="F78" s="117" t="e">
        <f>E78/E80</f>
        <v>#DIV/0!</v>
      </c>
      <c r="G78" s="473"/>
      <c r="H78" s="474"/>
    </row>
    <row r="79" spans="1:10" x14ac:dyDescent="0.35">
      <c r="A79" s="95"/>
      <c r="B79" s="97"/>
      <c r="C79" s="97"/>
      <c r="D79" s="324"/>
      <c r="E79" s="325"/>
      <c r="F79" s="117" t="e">
        <f>E79/E80</f>
        <v>#DIV/0!</v>
      </c>
      <c r="G79" s="477"/>
      <c r="H79" s="478"/>
    </row>
    <row r="80" spans="1:10" x14ac:dyDescent="0.35">
      <c r="A80" s="95"/>
      <c r="B80" s="97"/>
      <c r="C80" s="203"/>
      <c r="D80" s="203" t="s">
        <v>322</v>
      </c>
      <c r="E80" s="207">
        <f>SUM(E74:E79)</f>
        <v>0</v>
      </c>
      <c r="F80" s="118"/>
      <c r="G80" s="243" t="s">
        <v>473</v>
      </c>
      <c r="H80" s="353"/>
      <c r="J80" s="176"/>
    </row>
    <row r="81" spans="1:8" x14ac:dyDescent="0.35">
      <c r="A81" s="95"/>
      <c r="B81" s="97"/>
      <c r="C81" s="203"/>
      <c r="D81" s="203"/>
      <c r="E81" s="229"/>
      <c r="F81" s="118"/>
      <c r="G81" s="243" t="s">
        <v>472</v>
      </c>
      <c r="H81" s="354"/>
    </row>
    <row r="82" spans="1:8" x14ac:dyDescent="0.35">
      <c r="A82" s="95"/>
      <c r="B82" s="97"/>
      <c r="C82" s="97"/>
      <c r="D82" s="97"/>
      <c r="E82" s="118"/>
      <c r="F82" s="118"/>
      <c r="G82" s="118"/>
      <c r="H82" s="190"/>
    </row>
    <row r="83" spans="1:8" x14ac:dyDescent="0.35">
      <c r="A83" s="95"/>
      <c r="B83" s="97" t="s">
        <v>459</v>
      </c>
      <c r="C83" s="97"/>
      <c r="D83" s="97"/>
      <c r="E83" s="118"/>
      <c r="F83" s="118"/>
      <c r="G83" s="118"/>
      <c r="H83" s="190"/>
    </row>
    <row r="84" spans="1:8" x14ac:dyDescent="0.35">
      <c r="A84" s="95"/>
      <c r="B84" s="97"/>
      <c r="C84" s="202" t="e">
        <f>IF(F54="Yes", "Complete Analysis", "N/A - Do Not Complete")</f>
        <v>#DIV/0!</v>
      </c>
      <c r="D84" s="323"/>
      <c r="E84" s="318"/>
      <c r="F84" s="117" t="e">
        <f>E84/E90</f>
        <v>#DIV/0!</v>
      </c>
      <c r="G84" s="473"/>
      <c r="H84" s="474"/>
    </row>
    <row r="85" spans="1:8" x14ac:dyDescent="0.35">
      <c r="A85" s="95"/>
      <c r="B85" s="97"/>
      <c r="C85" s="97"/>
      <c r="D85" s="323"/>
      <c r="E85" s="318"/>
      <c r="F85" s="117" t="e">
        <f>E85/E90</f>
        <v>#DIV/0!</v>
      </c>
      <c r="G85" s="473"/>
      <c r="H85" s="474"/>
    </row>
    <row r="86" spans="1:8" x14ac:dyDescent="0.35">
      <c r="A86" s="95"/>
      <c r="B86" s="97"/>
      <c r="C86" s="97"/>
      <c r="D86" s="323"/>
      <c r="E86" s="318"/>
      <c r="F86" s="117" t="e">
        <f>E86/E90</f>
        <v>#DIV/0!</v>
      </c>
      <c r="G86" s="473"/>
      <c r="H86" s="474"/>
    </row>
    <row r="87" spans="1:8" x14ac:dyDescent="0.35">
      <c r="A87" s="95"/>
      <c r="B87" s="97"/>
      <c r="C87" s="97"/>
      <c r="D87" s="323"/>
      <c r="E87" s="318"/>
      <c r="F87" s="117" t="e">
        <f>E87/E90</f>
        <v>#DIV/0!</v>
      </c>
      <c r="G87" s="473"/>
      <c r="H87" s="474"/>
    </row>
    <row r="88" spans="1:8" x14ac:dyDescent="0.35">
      <c r="A88" s="95"/>
      <c r="B88" s="97"/>
      <c r="C88" s="97"/>
      <c r="D88" s="323"/>
      <c r="E88" s="318"/>
      <c r="F88" s="117" t="e">
        <f>E88/E90</f>
        <v>#DIV/0!</v>
      </c>
      <c r="G88" s="473"/>
      <c r="H88" s="474"/>
    </row>
    <row r="89" spans="1:8" x14ac:dyDescent="0.35">
      <c r="A89" s="95"/>
      <c r="B89" s="97"/>
      <c r="C89" s="97"/>
      <c r="D89" s="324"/>
      <c r="E89" s="325"/>
      <c r="F89" s="117" t="e">
        <f>E89/E90</f>
        <v>#DIV/0!</v>
      </c>
      <c r="G89" s="477"/>
      <c r="H89" s="478"/>
    </row>
    <row r="90" spans="1:8" x14ac:dyDescent="0.35">
      <c r="A90" s="95"/>
      <c r="B90" s="97"/>
      <c r="C90" s="97"/>
      <c r="D90" s="203" t="s">
        <v>323</v>
      </c>
      <c r="E90" s="204">
        <f>SUM(E84:E89)</f>
        <v>0</v>
      </c>
      <c r="F90" s="118"/>
      <c r="G90" s="205" t="s">
        <v>305</v>
      </c>
      <c r="H90" s="329"/>
    </row>
    <row r="91" spans="1:8" x14ac:dyDescent="0.35">
      <c r="A91" s="95"/>
      <c r="B91" s="97"/>
      <c r="C91" s="97"/>
      <c r="D91" s="203"/>
      <c r="E91" s="177"/>
      <c r="F91" s="118"/>
      <c r="G91" s="205"/>
      <c r="H91" s="253"/>
    </row>
    <row r="92" spans="1:8" x14ac:dyDescent="0.35">
      <c r="A92" s="138"/>
      <c r="B92" s="97" t="s">
        <v>460</v>
      </c>
      <c r="C92" s="97"/>
      <c r="D92" s="97"/>
      <c r="E92" s="118"/>
      <c r="F92" s="118"/>
      <c r="G92" s="118"/>
      <c r="H92" s="190"/>
    </row>
    <row r="93" spans="1:8" x14ac:dyDescent="0.35">
      <c r="A93" s="138"/>
      <c r="B93" s="97"/>
      <c r="C93" s="202" t="e">
        <f>IF(G54="Yes", "Complete Analysis", "N/A - Do Not Complete")</f>
        <v>#DIV/0!</v>
      </c>
      <c r="D93" s="323"/>
      <c r="E93" s="318"/>
      <c r="F93" s="117" t="e">
        <f>E93/E99</f>
        <v>#DIV/0!</v>
      </c>
      <c r="G93" s="473"/>
      <c r="H93" s="474"/>
    </row>
    <row r="94" spans="1:8" x14ac:dyDescent="0.35">
      <c r="A94" s="138"/>
      <c r="B94" s="97"/>
      <c r="C94" s="97"/>
      <c r="D94" s="323"/>
      <c r="E94" s="318"/>
      <c r="F94" s="117" t="e">
        <f>E94/E99</f>
        <v>#DIV/0!</v>
      </c>
      <c r="G94" s="473"/>
      <c r="H94" s="474"/>
    </row>
    <row r="95" spans="1:8" x14ac:dyDescent="0.35">
      <c r="A95" s="138"/>
      <c r="B95" s="97"/>
      <c r="C95" s="97"/>
      <c r="D95" s="323"/>
      <c r="E95" s="318"/>
      <c r="F95" s="117" t="e">
        <f>E95/E99</f>
        <v>#DIV/0!</v>
      </c>
      <c r="G95" s="473"/>
      <c r="H95" s="474"/>
    </row>
    <row r="96" spans="1:8" x14ac:dyDescent="0.35">
      <c r="A96" s="138"/>
      <c r="B96" s="97"/>
      <c r="C96" s="97"/>
      <c r="D96" s="323"/>
      <c r="E96" s="318"/>
      <c r="F96" s="117" t="e">
        <f>E96/E99</f>
        <v>#DIV/0!</v>
      </c>
      <c r="G96" s="473"/>
      <c r="H96" s="474"/>
    </row>
    <row r="97" spans="1:9" x14ac:dyDescent="0.35">
      <c r="A97" s="138"/>
      <c r="B97" s="97"/>
      <c r="C97" s="97"/>
      <c r="D97" s="323"/>
      <c r="E97" s="318"/>
      <c r="F97" s="117" t="e">
        <f>E97/E99</f>
        <v>#DIV/0!</v>
      </c>
      <c r="G97" s="473"/>
      <c r="H97" s="474"/>
    </row>
    <row r="98" spans="1:9" x14ac:dyDescent="0.35">
      <c r="A98" s="138"/>
      <c r="B98" s="97"/>
      <c r="C98" s="97"/>
      <c r="D98" s="324"/>
      <c r="E98" s="325"/>
      <c r="F98" s="117" t="e">
        <f>E98/E99</f>
        <v>#DIV/0!</v>
      </c>
      <c r="G98" s="477"/>
      <c r="H98" s="478"/>
    </row>
    <row r="99" spans="1:9" x14ac:dyDescent="0.35">
      <c r="A99" s="138"/>
      <c r="B99" s="97"/>
      <c r="C99" s="97"/>
      <c r="D99" s="203" t="s">
        <v>324</v>
      </c>
      <c r="E99" s="204">
        <f>SUM(E93:E98)</f>
        <v>0</v>
      </c>
      <c r="F99" s="118"/>
      <c r="G99" s="205" t="s">
        <v>305</v>
      </c>
      <c r="H99" s="329"/>
    </row>
    <row r="100" spans="1:9" x14ac:dyDescent="0.35">
      <c r="A100" s="138"/>
      <c r="B100" s="97"/>
      <c r="C100" s="97"/>
      <c r="D100" s="97"/>
      <c r="E100" s="118"/>
      <c r="F100" s="118"/>
      <c r="G100" s="118"/>
      <c r="H100" s="190"/>
    </row>
    <row r="101" spans="1:9" x14ac:dyDescent="0.35">
      <c r="A101" s="138"/>
      <c r="B101" s="97" t="s">
        <v>321</v>
      </c>
      <c r="C101" s="97"/>
      <c r="D101" s="97"/>
      <c r="E101" s="118"/>
      <c r="F101" s="118"/>
      <c r="G101" s="118"/>
      <c r="H101" s="190"/>
    </row>
    <row r="102" spans="1:9" x14ac:dyDescent="0.35">
      <c r="A102" s="138"/>
      <c r="B102" s="97"/>
      <c r="C102" s="202" t="e">
        <f>IF(H54="Yes", "Complete Analysis", "N/A - Do Not Complete")</f>
        <v>#DIV/0!</v>
      </c>
      <c r="D102" s="323"/>
      <c r="E102" s="318"/>
      <c r="F102" s="117" t="e">
        <f>E102/E108</f>
        <v>#DIV/0!</v>
      </c>
      <c r="G102" s="473"/>
      <c r="H102" s="474"/>
    </row>
    <row r="103" spans="1:9" x14ac:dyDescent="0.35">
      <c r="A103" s="138"/>
      <c r="B103" s="97"/>
      <c r="C103" s="202"/>
      <c r="D103" s="323"/>
      <c r="E103" s="318"/>
      <c r="F103" s="117" t="e">
        <f>E103/E108</f>
        <v>#DIV/0!</v>
      </c>
      <c r="G103" s="473"/>
      <c r="H103" s="474"/>
    </row>
    <row r="104" spans="1:9" x14ac:dyDescent="0.35">
      <c r="A104" s="138"/>
      <c r="B104" s="97"/>
      <c r="C104" s="202"/>
      <c r="D104" s="323"/>
      <c r="E104" s="318"/>
      <c r="F104" s="117" t="e">
        <f>E104/E108</f>
        <v>#DIV/0!</v>
      </c>
      <c r="G104" s="473"/>
      <c r="H104" s="474"/>
    </row>
    <row r="105" spans="1:9" x14ac:dyDescent="0.35">
      <c r="A105" s="138"/>
      <c r="B105" s="97"/>
      <c r="C105" s="202"/>
      <c r="D105" s="323"/>
      <c r="E105" s="318"/>
      <c r="F105" s="117" t="e">
        <f>E105/E108</f>
        <v>#DIV/0!</v>
      </c>
      <c r="G105" s="473"/>
      <c r="H105" s="474"/>
    </row>
    <row r="106" spans="1:9" x14ac:dyDescent="0.35">
      <c r="A106" s="138"/>
      <c r="B106" s="97"/>
      <c r="C106" s="202"/>
      <c r="D106" s="323"/>
      <c r="E106" s="318"/>
      <c r="F106" s="117" t="e">
        <f>E106/E108</f>
        <v>#DIV/0!</v>
      </c>
      <c r="G106" s="473"/>
      <c r="H106" s="474"/>
    </row>
    <row r="107" spans="1:9" x14ac:dyDescent="0.35">
      <c r="A107" s="138"/>
      <c r="B107" s="97"/>
      <c r="C107" s="202"/>
      <c r="D107" s="324"/>
      <c r="E107" s="325"/>
      <c r="F107" s="117" t="e">
        <f>E107/E108</f>
        <v>#DIV/0!</v>
      </c>
      <c r="G107" s="477"/>
      <c r="H107" s="478"/>
    </row>
    <row r="108" spans="1:9" x14ac:dyDescent="0.35">
      <c r="A108" s="138"/>
      <c r="B108" s="97"/>
      <c r="C108" s="202"/>
      <c r="D108" s="203" t="s">
        <v>325</v>
      </c>
      <c r="E108" s="204">
        <f>SUM(E102:E107)</f>
        <v>0</v>
      </c>
      <c r="F108" s="117"/>
      <c r="G108" s="205" t="s">
        <v>305</v>
      </c>
      <c r="H108" s="329"/>
    </row>
    <row r="109" spans="1:9" ht="15" thickBot="1" x14ac:dyDescent="0.4">
      <c r="A109" s="154"/>
      <c r="B109" s="122"/>
      <c r="C109" s="208"/>
      <c r="D109" s="209"/>
      <c r="E109" s="209"/>
      <c r="F109" s="210"/>
      <c r="G109" s="123"/>
      <c r="H109" s="211"/>
    </row>
    <row r="110" spans="1:9" ht="15" thickBot="1" x14ac:dyDescent="0.4">
      <c r="A110" s="97"/>
      <c r="B110" s="97"/>
      <c r="C110" s="202"/>
      <c r="D110" s="97"/>
      <c r="E110" s="177"/>
      <c r="F110" s="118"/>
      <c r="G110" s="118"/>
      <c r="H110" s="118"/>
      <c r="I110" s="97"/>
    </row>
    <row r="111" spans="1:9" ht="16" thickBot="1" x14ac:dyDescent="0.4">
      <c r="A111" s="436" t="s">
        <v>434</v>
      </c>
      <c r="B111" s="437"/>
      <c r="C111" s="437"/>
      <c r="D111" s="437"/>
      <c r="E111" s="437"/>
      <c r="F111" s="437"/>
      <c r="G111" s="437"/>
      <c r="H111" s="438"/>
    </row>
    <row r="112" spans="1:9" ht="15" customHeight="1" x14ac:dyDescent="0.35">
      <c r="A112" s="95" t="s">
        <v>134</v>
      </c>
      <c r="B112" s="254" t="s">
        <v>369</v>
      </c>
      <c r="C112" s="254"/>
      <c r="D112" s="254"/>
      <c r="E112" s="254"/>
      <c r="F112" s="254"/>
      <c r="G112" s="254"/>
      <c r="H112" s="255"/>
    </row>
    <row r="113" spans="1:8" x14ac:dyDescent="0.35">
      <c r="A113" s="138"/>
      <c r="B113" s="97"/>
      <c r="C113" s="97"/>
      <c r="D113" s="97"/>
      <c r="E113" s="97"/>
      <c r="F113" s="97"/>
      <c r="G113" s="97"/>
      <c r="H113" s="98"/>
    </row>
    <row r="114" spans="1:8" x14ac:dyDescent="0.35">
      <c r="A114" s="95"/>
      <c r="B114" s="100" t="s">
        <v>413</v>
      </c>
      <c r="C114" s="169"/>
      <c r="D114" s="169"/>
      <c r="E114" s="506"/>
      <c r="F114" s="506"/>
      <c r="G114" s="506"/>
      <c r="H114" s="507"/>
    </row>
    <row r="115" spans="1:8" x14ac:dyDescent="0.35">
      <c r="A115" s="95"/>
      <c r="B115" s="97"/>
      <c r="C115" s="169"/>
      <c r="D115" s="169"/>
      <c r="E115" s="169"/>
      <c r="F115" s="169"/>
      <c r="G115" s="169"/>
      <c r="H115" s="170"/>
    </row>
    <row r="116" spans="1:8" x14ac:dyDescent="0.35">
      <c r="A116" s="138"/>
      <c r="B116" s="97"/>
      <c r="C116" s="97"/>
      <c r="D116" s="97"/>
      <c r="E116" s="466" t="s">
        <v>290</v>
      </c>
      <c r="F116" s="466"/>
      <c r="G116" s="466"/>
      <c r="H116" s="467"/>
    </row>
    <row r="117" spans="1:8" x14ac:dyDescent="0.35">
      <c r="A117" s="138"/>
      <c r="B117" s="97"/>
      <c r="C117" s="97"/>
      <c r="D117" s="97"/>
      <c r="E117" s="103" t="s">
        <v>138</v>
      </c>
      <c r="F117" s="103" t="s">
        <v>138</v>
      </c>
      <c r="G117" s="103" t="s">
        <v>138</v>
      </c>
      <c r="H117" s="171" t="s">
        <v>138</v>
      </c>
    </row>
    <row r="118" spans="1:8" x14ac:dyDescent="0.35">
      <c r="A118" s="138"/>
      <c r="B118" s="97"/>
      <c r="C118" s="97"/>
      <c r="D118" s="97"/>
      <c r="E118" s="104" t="s">
        <v>257</v>
      </c>
      <c r="F118" s="104" t="s">
        <v>440</v>
      </c>
      <c r="G118" s="104" t="s">
        <v>440</v>
      </c>
      <c r="H118" s="105" t="s">
        <v>314</v>
      </c>
    </row>
    <row r="119" spans="1:8" x14ac:dyDescent="0.35">
      <c r="A119" s="138"/>
      <c r="B119" s="106" t="s">
        <v>201</v>
      </c>
      <c r="C119" s="107"/>
      <c r="D119" s="108"/>
      <c r="E119" s="111" t="s">
        <v>195</v>
      </c>
      <c r="F119" s="111" t="s">
        <v>442</v>
      </c>
      <c r="G119" s="111" t="s">
        <v>441</v>
      </c>
      <c r="H119" s="246" t="s">
        <v>315</v>
      </c>
    </row>
    <row r="120" spans="1:8" ht="22.15" customHeight="1" x14ac:dyDescent="0.35">
      <c r="A120" s="138"/>
      <c r="B120" s="113" t="s">
        <v>287</v>
      </c>
      <c r="C120" s="103"/>
      <c r="D120" s="103"/>
      <c r="E120" s="103"/>
      <c r="F120" s="103"/>
      <c r="G120" s="103"/>
      <c r="H120" s="171"/>
    </row>
    <row r="121" spans="1:8" x14ac:dyDescent="0.35">
      <c r="A121" s="138"/>
      <c r="B121" s="455"/>
      <c r="C121" s="455"/>
      <c r="D121" s="455"/>
      <c r="E121" s="355"/>
      <c r="F121" s="335"/>
      <c r="G121" s="350"/>
      <c r="H121" s="336"/>
    </row>
    <row r="122" spans="1:8" x14ac:dyDescent="0.35">
      <c r="A122" s="138"/>
      <c r="B122" s="449"/>
      <c r="C122" s="449"/>
      <c r="D122" s="449"/>
      <c r="E122" s="355"/>
      <c r="F122" s="335"/>
      <c r="G122" s="350"/>
      <c r="H122" s="336"/>
    </row>
    <row r="123" spans="1:8" x14ac:dyDescent="0.35">
      <c r="A123" s="138"/>
      <c r="B123" s="449"/>
      <c r="C123" s="449"/>
      <c r="D123" s="449"/>
      <c r="E123" s="355"/>
      <c r="F123" s="335"/>
      <c r="G123" s="350"/>
      <c r="H123" s="336"/>
    </row>
    <row r="124" spans="1:8" x14ac:dyDescent="0.35">
      <c r="A124" s="138"/>
      <c r="B124" s="449"/>
      <c r="C124" s="449"/>
      <c r="D124" s="449"/>
      <c r="E124" s="335"/>
      <c r="F124" s="335"/>
      <c r="G124" s="350"/>
      <c r="H124" s="336"/>
    </row>
    <row r="125" spans="1:8" x14ac:dyDescent="0.35">
      <c r="A125" s="138"/>
      <c r="B125" s="449"/>
      <c r="C125" s="449"/>
      <c r="D125" s="449"/>
      <c r="E125" s="335"/>
      <c r="F125" s="335"/>
      <c r="G125" s="350"/>
      <c r="H125" s="336"/>
    </row>
    <row r="126" spans="1:8" x14ac:dyDescent="0.35">
      <c r="A126" s="138"/>
      <c r="B126" s="449"/>
      <c r="C126" s="449"/>
      <c r="D126" s="449"/>
      <c r="E126" s="335"/>
      <c r="F126" s="335"/>
      <c r="G126" s="350"/>
      <c r="H126" s="336"/>
    </row>
    <row r="127" spans="1:8" x14ac:dyDescent="0.35">
      <c r="A127" s="138"/>
      <c r="B127" s="457"/>
      <c r="C127" s="472"/>
      <c r="D127" s="458"/>
      <c r="E127" s="335"/>
      <c r="F127" s="335"/>
      <c r="G127" s="350"/>
      <c r="H127" s="336"/>
    </row>
    <row r="128" spans="1:8" x14ac:dyDescent="0.35">
      <c r="A128" s="138"/>
      <c r="B128" s="457"/>
      <c r="C128" s="472"/>
      <c r="D128" s="458"/>
      <c r="E128" s="335"/>
      <c r="F128" s="335"/>
      <c r="G128" s="350"/>
      <c r="H128" s="336"/>
    </row>
    <row r="129" spans="1:8" x14ac:dyDescent="0.35">
      <c r="A129" s="138"/>
      <c r="B129" s="457"/>
      <c r="C129" s="472"/>
      <c r="D129" s="458"/>
      <c r="E129" s="335"/>
      <c r="F129" s="335"/>
      <c r="G129" s="350"/>
      <c r="H129" s="336"/>
    </row>
    <row r="130" spans="1:8" x14ac:dyDescent="0.35">
      <c r="A130" s="138"/>
      <c r="B130" s="457"/>
      <c r="C130" s="472"/>
      <c r="D130" s="458"/>
      <c r="E130" s="335"/>
      <c r="F130" s="335"/>
      <c r="G130" s="350"/>
      <c r="H130" s="336"/>
    </row>
    <row r="131" spans="1:8" x14ac:dyDescent="0.35">
      <c r="A131" s="138"/>
      <c r="B131" s="511" t="s">
        <v>153</v>
      </c>
      <c r="C131" s="512"/>
      <c r="D131" s="513"/>
      <c r="E131" s="335"/>
      <c r="F131" s="335"/>
      <c r="G131" s="350"/>
      <c r="H131" s="336"/>
    </row>
    <row r="132" spans="1:8" x14ac:dyDescent="0.35">
      <c r="A132" s="138"/>
      <c r="B132" s="449"/>
      <c r="C132" s="449"/>
      <c r="D132" s="449"/>
      <c r="E132" s="335"/>
      <c r="F132" s="335"/>
      <c r="G132" s="350"/>
      <c r="H132" s="336"/>
    </row>
    <row r="133" spans="1:8" ht="22.15" customHeight="1" x14ac:dyDescent="0.35">
      <c r="A133" s="138"/>
      <c r="B133" s="113" t="s">
        <v>288</v>
      </c>
      <c r="C133" s="146"/>
      <c r="D133" s="177"/>
      <c r="E133" s="177"/>
      <c r="F133" s="177"/>
      <c r="G133" s="178"/>
      <c r="H133" s="179"/>
    </row>
    <row r="134" spans="1:8" x14ac:dyDescent="0.35">
      <c r="A134" s="138"/>
      <c r="B134" s="449"/>
      <c r="C134" s="449"/>
      <c r="D134" s="449"/>
      <c r="E134" s="335"/>
      <c r="F134" s="335"/>
      <c r="G134" s="335"/>
      <c r="H134" s="336"/>
    </row>
    <row r="135" spans="1:8" x14ac:dyDescent="0.35">
      <c r="A135" s="138"/>
      <c r="B135" s="460"/>
      <c r="C135" s="514"/>
      <c r="D135" s="461"/>
      <c r="E135" s="335"/>
      <c r="F135" s="335"/>
      <c r="G135" s="335"/>
      <c r="H135" s="336"/>
    </row>
    <row r="136" spans="1:8" x14ac:dyDescent="0.35">
      <c r="A136" s="138"/>
      <c r="B136" s="460"/>
      <c r="C136" s="514"/>
      <c r="D136" s="461"/>
      <c r="E136" s="335"/>
      <c r="F136" s="335"/>
      <c r="G136" s="335"/>
      <c r="H136" s="336"/>
    </row>
    <row r="137" spans="1:8" x14ac:dyDescent="0.35">
      <c r="A137" s="138"/>
      <c r="B137" s="460"/>
      <c r="C137" s="514"/>
      <c r="D137" s="461"/>
      <c r="E137" s="335"/>
      <c r="F137" s="335"/>
      <c r="G137" s="335"/>
      <c r="H137" s="336"/>
    </row>
    <row r="138" spans="1:8" x14ac:dyDescent="0.35">
      <c r="A138" s="138"/>
      <c r="B138" s="460"/>
      <c r="C138" s="514"/>
      <c r="D138" s="461"/>
      <c r="E138" s="335"/>
      <c r="F138" s="335"/>
      <c r="G138" s="335"/>
      <c r="H138" s="336"/>
    </row>
    <row r="139" spans="1:8" x14ac:dyDescent="0.35">
      <c r="A139" s="138"/>
      <c r="B139" s="460"/>
      <c r="C139" s="514"/>
      <c r="D139" s="461"/>
      <c r="E139" s="335"/>
      <c r="F139" s="335"/>
      <c r="G139" s="335"/>
      <c r="H139" s="336"/>
    </row>
    <row r="140" spans="1:8" x14ac:dyDescent="0.35">
      <c r="A140" s="138"/>
      <c r="B140" s="460"/>
      <c r="C140" s="514"/>
      <c r="D140" s="461"/>
      <c r="E140" s="335"/>
      <c r="F140" s="335"/>
      <c r="G140" s="335"/>
      <c r="H140" s="336"/>
    </row>
    <row r="141" spans="1:8" x14ac:dyDescent="0.35">
      <c r="A141" s="138"/>
      <c r="B141" s="460"/>
      <c r="C141" s="514"/>
      <c r="D141" s="461"/>
      <c r="E141" s="335"/>
      <c r="F141" s="335"/>
      <c r="G141" s="335"/>
      <c r="H141" s="336"/>
    </row>
    <row r="142" spans="1:8" x14ac:dyDescent="0.35">
      <c r="A142" s="138"/>
      <c r="B142" s="460"/>
      <c r="C142" s="514"/>
      <c r="D142" s="461"/>
      <c r="E142" s="335"/>
      <c r="F142" s="335"/>
      <c r="G142" s="335"/>
      <c r="H142" s="336"/>
    </row>
    <row r="143" spans="1:8" x14ac:dyDescent="0.35">
      <c r="A143" s="138"/>
      <c r="B143" s="460"/>
      <c r="C143" s="514"/>
      <c r="D143" s="461"/>
      <c r="E143" s="335"/>
      <c r="F143" s="335"/>
      <c r="G143" s="335"/>
      <c r="H143" s="336"/>
    </row>
    <row r="144" spans="1:8" x14ac:dyDescent="0.35">
      <c r="A144" s="138"/>
      <c r="B144" s="511" t="s">
        <v>153</v>
      </c>
      <c r="C144" s="512"/>
      <c r="D144" s="513"/>
      <c r="E144" s="335"/>
      <c r="F144" s="335"/>
      <c r="G144" s="335"/>
      <c r="H144" s="336"/>
    </row>
    <row r="145" spans="1:15" x14ac:dyDescent="0.35">
      <c r="A145" s="138"/>
      <c r="B145" s="449"/>
      <c r="C145" s="449"/>
      <c r="D145" s="449"/>
      <c r="E145" s="335"/>
      <c r="F145" s="335"/>
      <c r="G145" s="335"/>
      <c r="H145" s="336"/>
    </row>
    <row r="146" spans="1:15" x14ac:dyDescent="0.35">
      <c r="A146" s="138"/>
      <c r="B146" s="152"/>
      <c r="C146" s="152"/>
      <c r="D146" s="152"/>
      <c r="E146" s="153"/>
      <c r="F146" s="153"/>
      <c r="G146" s="153"/>
      <c r="H146" s="212"/>
    </row>
    <row r="147" spans="1:15" x14ac:dyDescent="0.35">
      <c r="A147" s="95" t="s">
        <v>135</v>
      </c>
      <c r="B147" s="151" t="s">
        <v>336</v>
      </c>
      <c r="C147" s="152"/>
      <c r="D147" s="152"/>
      <c r="E147" s="153"/>
      <c r="F147" s="153"/>
      <c r="G147" s="153"/>
      <c r="H147" s="212"/>
      <c r="J147" s="176"/>
    </row>
    <row r="148" spans="1:15" x14ac:dyDescent="0.35">
      <c r="A148" s="138"/>
      <c r="B148" s="447"/>
      <c r="C148" s="447"/>
      <c r="D148" s="447"/>
      <c r="E148" s="447"/>
      <c r="F148" s="447"/>
      <c r="G148" s="447"/>
      <c r="H148" s="448"/>
      <c r="I148" s="266"/>
      <c r="J148" s="267"/>
      <c r="K148" s="267"/>
      <c r="L148" s="267"/>
      <c r="M148" s="267"/>
      <c r="N148" s="267"/>
      <c r="O148" s="267"/>
    </row>
    <row r="149" spans="1:15" ht="70.900000000000006" customHeight="1" x14ac:dyDescent="0.35">
      <c r="A149" s="138"/>
      <c r="B149" s="447"/>
      <c r="C149" s="447"/>
      <c r="D149" s="447"/>
      <c r="E149" s="447"/>
      <c r="F149" s="447"/>
      <c r="G149" s="447"/>
      <c r="H149" s="448"/>
      <c r="I149" s="266"/>
      <c r="J149" s="267"/>
      <c r="K149" s="267"/>
      <c r="L149" s="267"/>
      <c r="M149" s="267"/>
      <c r="N149" s="267"/>
      <c r="O149" s="267"/>
    </row>
    <row r="150" spans="1:15" ht="15" thickBot="1" x14ac:dyDescent="0.4">
      <c r="A150" s="154"/>
      <c r="B150" s="214"/>
      <c r="C150" s="215"/>
      <c r="D150" s="215"/>
      <c r="E150" s="215"/>
      <c r="F150" s="215"/>
      <c r="G150" s="215"/>
      <c r="H150" s="258"/>
    </row>
    <row r="151" spans="1:15" x14ac:dyDescent="0.35">
      <c r="A151" s="97"/>
      <c r="B151" s="175"/>
      <c r="C151" s="153"/>
      <c r="D151" s="153"/>
      <c r="E151" s="153"/>
      <c r="F151" s="153"/>
      <c r="G151" s="153"/>
      <c r="H151" s="153"/>
    </row>
  </sheetData>
  <sheetProtection algorithmName="SHA-512" hashValue="VYV1BEynBOQL1QRIMTIq/IkastleN2LBWFTyCsCu2wcmE4xVipoF3MxVjq15ks3oJkW/8cNiGKqfftzIPzORxw==" saltValue="P3if3BXkEzGeECVVc5oo1g==" spinCount="100000" sheet="1" objects="1" scenarios="1" insertRows="0"/>
  <mergeCells count="7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27:D127"/>
    <mergeCell ref="B128:D128"/>
    <mergeCell ref="B129:D129"/>
    <mergeCell ref="B130:D130"/>
    <mergeCell ref="B131:D131"/>
    <mergeCell ref="G104:H104"/>
    <mergeCell ref="G87:H87"/>
    <mergeCell ref="G88:H88"/>
    <mergeCell ref="G89:H89"/>
    <mergeCell ref="G93:H93"/>
    <mergeCell ref="G94:H94"/>
    <mergeCell ref="G95:H95"/>
    <mergeCell ref="G96:H96"/>
    <mergeCell ref="G97:H97"/>
    <mergeCell ref="G98:H98"/>
    <mergeCell ref="G102:H102"/>
    <mergeCell ref="G103:H103"/>
    <mergeCell ref="G86:H86"/>
    <mergeCell ref="B61:H62"/>
    <mergeCell ref="B64:H67"/>
    <mergeCell ref="E69:H69"/>
    <mergeCell ref="G74:H74"/>
    <mergeCell ref="G75:H75"/>
    <mergeCell ref="G76:H76"/>
    <mergeCell ref="G77:H77"/>
    <mergeCell ref="G78:H78"/>
    <mergeCell ref="G79:H79"/>
    <mergeCell ref="G84:H84"/>
    <mergeCell ref="G85:H85"/>
    <mergeCell ref="B40:C40"/>
    <mergeCell ref="B41:C41"/>
    <mergeCell ref="B42:C42"/>
    <mergeCell ref="B49:C49"/>
    <mergeCell ref="B45:C45"/>
    <mergeCell ref="B43:C43"/>
    <mergeCell ref="B48:C48"/>
    <mergeCell ref="B47:C47"/>
    <mergeCell ref="B46:C46"/>
    <mergeCell ref="A27:H27"/>
    <mergeCell ref="B28:H29"/>
    <mergeCell ref="E32:H32"/>
    <mergeCell ref="E34:H34"/>
    <mergeCell ref="B39:C39"/>
  </mergeCells>
  <conditionalFormatting sqref="E52:E55 E134:E145 E45:E50 E39:E43 E121:E132 B73:H81">
    <cfRule type="expression" dxfId="210" priority="3">
      <formula>$F$11="no"</formula>
    </cfRule>
  </conditionalFormatting>
  <conditionalFormatting sqref="F52:F55 F134:F145 B83:H90 F45:F50 F39:F43 F121:F132">
    <cfRule type="expression" dxfId="209" priority="5">
      <formula>$F$13="no"</formula>
    </cfRule>
  </conditionalFormatting>
  <conditionalFormatting sqref="G52:G55 G134:G145 B92:H99 G45:G50 G39:G43 G121:G132">
    <cfRule type="expression" dxfId="208" priority="6">
      <formula>$F$15="no"</formula>
    </cfRule>
  </conditionalFormatting>
  <conditionalFormatting sqref="H52:H55 H134:H145 B101:H108 H45:H50 H39:H43 H121:H132">
    <cfRule type="expression" dxfId="207" priority="7">
      <formula>$F$17="no"</formula>
    </cfRule>
  </conditionalFormatting>
  <conditionalFormatting sqref="A27:H150">
    <cfRule type="expression" dxfId="206" priority="1">
      <formula>AND($F$11="no",$F$13="no",$F$15="no",$F$17="no")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'Yes or No'!$A:$A</xm:f>
          </x14:formula1>
          <xm:sqref>F11 F13 F15 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2"/>
  <sheetViews>
    <sheetView showGridLines="0" zoomScaleNormal="100" workbookViewId="0">
      <pane ySplit="4" topLeftCell="A5" activePane="bottomLeft" state="frozen"/>
      <selection pane="bottomLeft" activeCell="A35" sqref="A35:E37"/>
    </sheetView>
  </sheetViews>
  <sheetFormatPr defaultRowHeight="14.5" x14ac:dyDescent="0.35"/>
  <cols>
    <col min="2" max="2" width="49" customWidth="1"/>
    <col min="3" max="3" width="7.54296875" customWidth="1"/>
    <col min="4" max="4" width="49" customWidth="1"/>
  </cols>
  <sheetData>
    <row r="1" spans="1:5" ht="18.5" x14ac:dyDescent="0.45">
      <c r="A1" s="2" t="str">
        <f>'Cover and Instructions'!A1</f>
        <v>Georgia Families MHPAEA Parity</v>
      </c>
      <c r="E1" s="62" t="s">
        <v>571</v>
      </c>
    </row>
    <row r="2" spans="1:5" ht="26" x14ac:dyDescent="0.6">
      <c r="A2" s="3" t="s">
        <v>16</v>
      </c>
    </row>
    <row r="3" spans="1:5" ht="21" x14ac:dyDescent="0.5">
      <c r="A3" s="7" t="s">
        <v>19</v>
      </c>
    </row>
    <row r="5" spans="1:5" x14ac:dyDescent="0.35">
      <c r="A5" s="12" t="s">
        <v>85</v>
      </c>
    </row>
    <row r="6" spans="1:5" x14ac:dyDescent="0.35">
      <c r="A6" s="8"/>
    </row>
    <row r="7" spans="1:5" x14ac:dyDescent="0.35">
      <c r="A7" s="421" t="s">
        <v>22</v>
      </c>
      <c r="B7" s="421"/>
      <c r="C7" s="421"/>
      <c r="D7" s="421"/>
      <c r="E7" s="421"/>
    </row>
    <row r="8" spans="1:5" x14ac:dyDescent="0.35">
      <c r="A8" s="421"/>
      <c r="B8" s="421"/>
      <c r="C8" s="421"/>
      <c r="D8" s="421"/>
      <c r="E8" s="421"/>
    </row>
    <row r="9" spans="1:5" x14ac:dyDescent="0.35">
      <c r="A9" s="6"/>
      <c r="B9" s="6"/>
      <c r="C9" s="6"/>
      <c r="D9" s="6"/>
      <c r="E9" s="6"/>
    </row>
    <row r="10" spans="1:5" x14ac:dyDescent="0.35">
      <c r="A10" s="421" t="s">
        <v>21</v>
      </c>
      <c r="B10" s="421"/>
      <c r="C10" s="421"/>
      <c r="D10" s="421"/>
      <c r="E10" s="421"/>
    </row>
    <row r="11" spans="1:5" x14ac:dyDescent="0.35">
      <c r="A11" s="421"/>
      <c r="B11" s="421"/>
      <c r="C11" s="421"/>
      <c r="D11" s="421"/>
      <c r="E11" s="421"/>
    </row>
    <row r="12" spans="1:5" x14ac:dyDescent="0.35">
      <c r="A12" s="6"/>
      <c r="B12" s="6"/>
      <c r="C12" s="6"/>
      <c r="D12" s="6"/>
      <c r="E12" s="6"/>
    </row>
    <row r="13" spans="1:5" x14ac:dyDescent="0.35">
      <c r="A13" s="421" t="s">
        <v>20</v>
      </c>
      <c r="B13" s="421"/>
      <c r="C13" s="421"/>
      <c r="D13" s="421"/>
      <c r="E13" s="421"/>
    </row>
    <row r="14" spans="1:5" x14ac:dyDescent="0.35">
      <c r="A14" s="421"/>
      <c r="B14" s="421"/>
      <c r="C14" s="421"/>
      <c r="D14" s="421"/>
      <c r="E14" s="421"/>
    </row>
    <row r="15" spans="1:5" x14ac:dyDescent="0.35">
      <c r="A15" s="6"/>
      <c r="B15" s="6"/>
      <c r="C15" s="6"/>
      <c r="D15" s="6"/>
      <c r="E15" s="6"/>
    </row>
    <row r="16" spans="1:5" x14ac:dyDescent="0.35">
      <c r="A16" s="421" t="s">
        <v>102</v>
      </c>
      <c r="B16" s="421"/>
      <c r="C16" s="421"/>
      <c r="D16" s="421"/>
      <c r="E16" s="421"/>
    </row>
    <row r="17" spans="1:5" x14ac:dyDescent="0.35">
      <c r="A17" s="421"/>
      <c r="B17" s="421"/>
      <c r="C17" s="421"/>
      <c r="D17" s="421"/>
      <c r="E17" s="421"/>
    </row>
    <row r="18" spans="1:5" x14ac:dyDescent="0.35">
      <c r="A18" s="421"/>
      <c r="B18" s="421"/>
      <c r="C18" s="421"/>
      <c r="D18" s="421"/>
      <c r="E18" s="421"/>
    </row>
    <row r="19" spans="1:5" x14ac:dyDescent="0.35">
      <c r="A19" s="421" t="s">
        <v>103</v>
      </c>
      <c r="B19" s="421"/>
      <c r="C19" s="421"/>
      <c r="D19" s="421"/>
      <c r="E19" s="421"/>
    </row>
    <row r="20" spans="1:5" x14ac:dyDescent="0.35">
      <c r="A20" s="421"/>
      <c r="B20" s="421"/>
      <c r="C20" s="421"/>
      <c r="D20" s="421"/>
      <c r="E20" s="421"/>
    </row>
    <row r="21" spans="1:5" x14ac:dyDescent="0.35">
      <c r="A21" s="6"/>
      <c r="B21" s="6"/>
      <c r="C21" s="6"/>
      <c r="D21" s="6"/>
      <c r="E21" s="6"/>
    </row>
    <row r="22" spans="1:5" x14ac:dyDescent="0.35">
      <c r="A22" s="421" t="s">
        <v>104</v>
      </c>
      <c r="B22" s="421"/>
      <c r="C22" s="421"/>
      <c r="D22" s="421"/>
      <c r="E22" s="421"/>
    </row>
    <row r="23" spans="1:5" x14ac:dyDescent="0.35">
      <c r="A23" s="421"/>
      <c r="B23" s="421"/>
      <c r="C23" s="421"/>
      <c r="D23" s="421"/>
      <c r="E23" s="421"/>
    </row>
    <row r="24" spans="1:5" x14ac:dyDescent="0.35">
      <c r="A24" s="6"/>
      <c r="B24" s="6"/>
      <c r="C24" s="6"/>
      <c r="D24" s="6"/>
      <c r="E24" s="6"/>
    </row>
    <row r="25" spans="1:5" x14ac:dyDescent="0.35">
      <c r="A25" s="421" t="s">
        <v>105</v>
      </c>
      <c r="B25" s="421"/>
      <c r="C25" s="421"/>
      <c r="D25" s="421"/>
      <c r="E25" s="421"/>
    </row>
    <row r="26" spans="1:5" x14ac:dyDescent="0.35">
      <c r="A26" s="421"/>
      <c r="B26" s="421"/>
      <c r="C26" s="421"/>
      <c r="D26" s="421"/>
      <c r="E26" s="421"/>
    </row>
    <row r="27" spans="1:5" x14ac:dyDescent="0.35">
      <c r="A27" s="421"/>
      <c r="B27" s="421"/>
      <c r="C27" s="421"/>
      <c r="D27" s="421"/>
      <c r="E27" s="421"/>
    </row>
    <row r="28" spans="1:5" x14ac:dyDescent="0.35">
      <c r="A28" s="421"/>
      <c r="B28" s="421"/>
      <c r="C28" s="421"/>
      <c r="D28" s="421"/>
      <c r="E28" s="421"/>
    </row>
    <row r="29" spans="1:5" x14ac:dyDescent="0.35">
      <c r="A29" s="421"/>
      <c r="B29" s="421"/>
      <c r="C29" s="421"/>
      <c r="D29" s="421"/>
      <c r="E29" s="421"/>
    </row>
    <row r="31" spans="1:5" x14ac:dyDescent="0.35">
      <c r="A31" s="12" t="s">
        <v>97</v>
      </c>
    </row>
    <row r="33" spans="1:15" x14ac:dyDescent="0.35">
      <c r="A33" t="s">
        <v>481</v>
      </c>
    </row>
    <row r="35" spans="1:15" s="14" customFormat="1" x14ac:dyDescent="0.35">
      <c r="A35" s="430" t="s">
        <v>525</v>
      </c>
      <c r="B35" s="430"/>
      <c r="C35" s="430"/>
      <c r="D35" s="430"/>
      <c r="E35" s="430"/>
    </row>
    <row r="36" spans="1:15" s="14" customFormat="1" x14ac:dyDescent="0.35">
      <c r="A36" s="430"/>
      <c r="B36" s="430"/>
      <c r="C36" s="430"/>
      <c r="D36" s="430"/>
      <c r="E36" s="430"/>
    </row>
    <row r="37" spans="1:15" s="14" customFormat="1" x14ac:dyDescent="0.35">
      <c r="A37" s="430"/>
      <c r="B37" s="430"/>
      <c r="C37" s="430"/>
      <c r="D37" s="430"/>
      <c r="E37" s="430"/>
    </row>
    <row r="38" spans="1:15" s="14" customFormat="1" x14ac:dyDescent="0.35">
      <c r="A38" s="43"/>
      <c r="B38" s="43"/>
      <c r="C38" s="43"/>
      <c r="D38" s="43"/>
      <c r="E38" s="43"/>
    </row>
    <row r="39" spans="1:15" s="14" customFormat="1" x14ac:dyDescent="0.35">
      <c r="A39" s="430" t="s">
        <v>535</v>
      </c>
      <c r="B39" s="430"/>
      <c r="C39" s="430"/>
      <c r="D39" s="430"/>
      <c r="E39" s="430"/>
    </row>
    <row r="40" spans="1:15" s="14" customFormat="1" x14ac:dyDescent="0.35">
      <c r="A40" s="430"/>
      <c r="B40" s="430"/>
      <c r="C40" s="430"/>
      <c r="D40" s="430"/>
      <c r="E40" s="430"/>
    </row>
    <row r="41" spans="1:15" s="14" customFormat="1" x14ac:dyDescent="0.35">
      <c r="A41" s="430"/>
      <c r="B41" s="430"/>
      <c r="C41" s="430"/>
      <c r="D41" s="430"/>
      <c r="E41" s="430"/>
    </row>
    <row r="42" spans="1:15" s="14" customFormat="1" x14ac:dyDescent="0.35">
      <c r="A42" s="430"/>
      <c r="B42" s="430"/>
      <c r="C42" s="430"/>
      <c r="D42" s="430"/>
      <c r="E42" s="430"/>
    </row>
    <row r="43" spans="1:15" s="14" customFormat="1" x14ac:dyDescent="0.35">
      <c r="A43" s="430"/>
      <c r="B43" s="430"/>
      <c r="C43" s="430"/>
      <c r="D43" s="430"/>
      <c r="E43" s="430"/>
    </row>
    <row r="44" spans="1:15" s="14" customFormat="1" x14ac:dyDescent="0.35">
      <c r="A44" s="43"/>
      <c r="B44" s="49"/>
      <c r="C44" s="49"/>
      <c r="D44" s="49"/>
      <c r="E44" s="43"/>
      <c r="O44" s="50"/>
    </row>
    <row r="45" spans="1:15" s="14" customFormat="1" x14ac:dyDescent="0.35">
      <c r="A45" s="43"/>
      <c r="B45" s="50" t="s">
        <v>202</v>
      </c>
      <c r="C45" s="50"/>
      <c r="D45" s="50" t="s">
        <v>569</v>
      </c>
      <c r="E45" s="43"/>
      <c r="O45" s="51"/>
    </row>
    <row r="46" spans="1:15" s="14" customFormat="1" x14ac:dyDescent="0.35">
      <c r="A46" s="43"/>
      <c r="B46" s="51" t="s">
        <v>536</v>
      </c>
      <c r="C46" s="51"/>
      <c r="D46" s="51" t="s">
        <v>555</v>
      </c>
      <c r="E46" s="43"/>
      <c r="O46" s="51"/>
    </row>
    <row r="47" spans="1:15" s="14" customFormat="1" x14ac:dyDescent="0.35">
      <c r="A47" s="43"/>
      <c r="B47" s="51" t="s">
        <v>537</v>
      </c>
      <c r="C47" s="51"/>
      <c r="D47" s="51" t="s">
        <v>556</v>
      </c>
      <c r="E47" s="43"/>
      <c r="O47" s="51"/>
    </row>
    <row r="48" spans="1:15" s="14" customFormat="1" x14ac:dyDescent="0.35">
      <c r="A48" s="43"/>
      <c r="B48" s="51" t="s">
        <v>538</v>
      </c>
      <c r="C48" s="51"/>
      <c r="D48" s="51" t="s">
        <v>557</v>
      </c>
      <c r="E48" s="43"/>
      <c r="O48" s="51"/>
    </row>
    <row r="49" spans="1:15" s="14" customFormat="1" x14ac:dyDescent="0.35">
      <c r="A49" s="43"/>
      <c r="B49" s="51" t="s">
        <v>539</v>
      </c>
      <c r="C49" s="51"/>
      <c r="D49" s="51" t="s">
        <v>558</v>
      </c>
      <c r="E49" s="43"/>
      <c r="O49" s="51"/>
    </row>
    <row r="50" spans="1:15" s="14" customFormat="1" x14ac:dyDescent="0.35">
      <c r="A50" s="43"/>
      <c r="B50" s="51" t="s">
        <v>540</v>
      </c>
      <c r="C50" s="51"/>
      <c r="D50" s="51" t="s">
        <v>559</v>
      </c>
      <c r="E50" s="43"/>
      <c r="O50" s="51"/>
    </row>
    <row r="51" spans="1:15" s="14" customFormat="1" x14ac:dyDescent="0.35">
      <c r="A51" s="43"/>
      <c r="B51" s="51" t="s">
        <v>541</v>
      </c>
      <c r="C51" s="51"/>
      <c r="D51" s="51" t="s">
        <v>560</v>
      </c>
      <c r="E51" s="43"/>
      <c r="K51" s="58"/>
      <c r="O51" s="50"/>
    </row>
    <row r="52" spans="1:15" s="14" customFormat="1" x14ac:dyDescent="0.35">
      <c r="A52" s="43"/>
      <c r="B52" s="14" t="s">
        <v>542</v>
      </c>
      <c r="C52" s="51"/>
      <c r="D52" s="430" t="s">
        <v>564</v>
      </c>
      <c r="E52" s="43"/>
      <c r="O52" s="51"/>
    </row>
    <row r="53" spans="1:15" s="14" customFormat="1" x14ac:dyDescent="0.35">
      <c r="A53" s="58"/>
      <c r="B53" s="14" t="s">
        <v>543</v>
      </c>
      <c r="C53" s="51"/>
      <c r="D53" s="430"/>
      <c r="E53" s="58"/>
      <c r="O53" s="51"/>
    </row>
    <row r="54" spans="1:15" s="14" customFormat="1" x14ac:dyDescent="0.35">
      <c r="A54" s="58"/>
      <c r="B54" s="14" t="s">
        <v>544</v>
      </c>
      <c r="C54" s="51"/>
      <c r="D54" s="430" t="s">
        <v>565</v>
      </c>
      <c r="E54" s="58"/>
      <c r="O54" s="51"/>
    </row>
    <row r="55" spans="1:15" s="14" customFormat="1" x14ac:dyDescent="0.35">
      <c r="A55" s="58"/>
      <c r="B55" s="14" t="s">
        <v>545</v>
      </c>
      <c r="C55" s="51"/>
      <c r="D55" s="430"/>
      <c r="E55" s="58"/>
      <c r="O55" s="51"/>
    </row>
    <row r="56" spans="1:15" s="14" customFormat="1" ht="15" customHeight="1" x14ac:dyDescent="0.35">
      <c r="A56" s="58"/>
      <c r="B56" s="14" t="s">
        <v>546</v>
      </c>
      <c r="C56" s="51"/>
      <c r="D56" s="430" t="s">
        <v>566</v>
      </c>
      <c r="E56" s="58"/>
      <c r="O56" s="51"/>
    </row>
    <row r="57" spans="1:15" s="14" customFormat="1" x14ac:dyDescent="0.35">
      <c r="A57" s="58"/>
      <c r="B57" s="14" t="s">
        <v>547</v>
      </c>
      <c r="C57" s="51"/>
      <c r="D57" s="430"/>
      <c r="E57" s="58"/>
      <c r="O57" s="51"/>
    </row>
    <row r="58" spans="1:15" s="14" customFormat="1" x14ac:dyDescent="0.35">
      <c r="A58" s="58"/>
      <c r="B58" s="14" t="s">
        <v>548</v>
      </c>
      <c r="C58" s="51"/>
      <c r="D58" s="430"/>
      <c r="E58" s="58"/>
      <c r="O58" s="51"/>
    </row>
    <row r="59" spans="1:15" s="14" customFormat="1" x14ac:dyDescent="0.35">
      <c r="A59" s="58"/>
      <c r="B59" s="14" t="s">
        <v>549</v>
      </c>
      <c r="C59" s="51"/>
      <c r="D59" s="430" t="s">
        <v>567</v>
      </c>
      <c r="E59" s="58"/>
      <c r="O59" s="50"/>
    </row>
    <row r="60" spans="1:15" s="14" customFormat="1" x14ac:dyDescent="0.35">
      <c r="A60" s="58"/>
      <c r="B60" s="430" t="s">
        <v>563</v>
      </c>
      <c r="C60" s="51"/>
      <c r="D60" s="430"/>
      <c r="E60" s="58"/>
      <c r="O60" s="51"/>
    </row>
    <row r="61" spans="1:15" s="14" customFormat="1" x14ac:dyDescent="0.35">
      <c r="A61" s="58"/>
      <c r="B61" s="430"/>
      <c r="C61" s="51"/>
      <c r="D61" s="430"/>
      <c r="E61" s="58"/>
      <c r="O61" s="51"/>
    </row>
    <row r="62" spans="1:15" s="14" customFormat="1" x14ac:dyDescent="0.35">
      <c r="A62" s="58"/>
      <c r="B62" s="14" t="s">
        <v>550</v>
      </c>
      <c r="C62" s="51"/>
      <c r="D62" s="430" t="s">
        <v>568</v>
      </c>
      <c r="E62" s="58"/>
      <c r="O62" s="51"/>
    </row>
    <row r="63" spans="1:15" s="14" customFormat="1" x14ac:dyDescent="0.35">
      <c r="A63" s="58"/>
      <c r="B63" s="14" t="s">
        <v>551</v>
      </c>
      <c r="C63" s="51"/>
      <c r="D63" s="430"/>
      <c r="E63" s="58"/>
      <c r="O63" s="51"/>
    </row>
    <row r="64" spans="1:15" s="14" customFormat="1" x14ac:dyDescent="0.35">
      <c r="A64" s="58"/>
      <c r="B64" s="14" t="s">
        <v>552</v>
      </c>
      <c r="C64" s="51"/>
      <c r="D64" s="430"/>
      <c r="E64" s="58"/>
      <c r="O64" s="51"/>
    </row>
    <row r="65" spans="1:15" s="14" customFormat="1" x14ac:dyDescent="0.35">
      <c r="A65" s="58"/>
      <c r="B65" s="14" t="s">
        <v>553</v>
      </c>
      <c r="C65" s="51"/>
      <c r="D65" s="58" t="s">
        <v>561</v>
      </c>
      <c r="E65" s="58"/>
      <c r="O65" s="51"/>
    </row>
    <row r="66" spans="1:15" s="14" customFormat="1" x14ac:dyDescent="0.35">
      <c r="A66" s="58"/>
      <c r="B66" s="14" t="s">
        <v>554</v>
      </c>
      <c r="C66" s="51"/>
      <c r="D66" s="58" t="s">
        <v>562</v>
      </c>
      <c r="E66" s="58"/>
    </row>
    <row r="67" spans="1:15" s="14" customFormat="1" x14ac:dyDescent="0.35">
      <c r="A67" s="58"/>
      <c r="C67" s="51"/>
      <c r="D67" s="58"/>
      <c r="E67" s="58"/>
    </row>
    <row r="68" spans="1:15" s="14" customFormat="1" x14ac:dyDescent="0.35">
      <c r="A68" s="43"/>
      <c r="B68" s="43"/>
      <c r="C68" s="43"/>
      <c r="D68" s="43"/>
      <c r="E68" s="43"/>
    </row>
    <row r="69" spans="1:15" s="14" customFormat="1" x14ac:dyDescent="0.35">
      <c r="A69" s="14" t="s">
        <v>526</v>
      </c>
    </row>
    <row r="70" spans="1:15" s="14" customFormat="1" x14ac:dyDescent="0.35"/>
    <row r="71" spans="1:15" s="14" customFormat="1" x14ac:dyDescent="0.35">
      <c r="A71" s="14" t="s">
        <v>445</v>
      </c>
    </row>
    <row r="72" spans="1:15" s="14" customFormat="1" x14ac:dyDescent="0.35"/>
  </sheetData>
  <sheetProtection algorithmName="SHA-512" hashValue="hEV9RcFA/RFfZJ1JUoo02ybuaU9W+ewRJ+fFofgzCdg6q9AJg4qV/rZq2a9NuD7PFdjI9A7vEcyIvMih9X+uwQ==" saltValue="BG2GgzsbfUCFUo57gDuonQ=="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5">
    <mergeCell ref="D62:D64"/>
    <mergeCell ref="D52:D53"/>
    <mergeCell ref="D54:D55"/>
    <mergeCell ref="B60:B61"/>
    <mergeCell ref="D56:D58"/>
    <mergeCell ref="D59:D61"/>
    <mergeCell ref="A35:E37"/>
    <mergeCell ref="A39:E43"/>
    <mergeCell ref="A7:E8"/>
    <mergeCell ref="A25:E29"/>
    <mergeCell ref="A22:E23"/>
    <mergeCell ref="A19:E20"/>
    <mergeCell ref="A16:E18"/>
    <mergeCell ref="A13:E14"/>
    <mergeCell ref="A10:E11"/>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O20"/>
  <sheetViews>
    <sheetView showGridLines="0" zoomScale="80" zoomScaleNormal="80" workbookViewId="0">
      <pane xSplit="3" ySplit="11" topLeftCell="K12" activePane="bottomRight" state="frozen"/>
      <selection pane="topRight"/>
      <selection pane="bottomLeft"/>
      <selection pane="bottomRight" activeCell="M17" sqref="M17"/>
    </sheetView>
  </sheetViews>
  <sheetFormatPr defaultColWidth="9.26953125" defaultRowHeight="14.5" x14ac:dyDescent="0.35"/>
  <cols>
    <col min="1" max="1" width="15.7265625" style="64" customWidth="1"/>
    <col min="2" max="2" width="25.7265625" style="64" customWidth="1"/>
    <col min="3" max="3" width="22.7265625" style="64" customWidth="1"/>
    <col min="4" max="4" width="41.453125" style="268" customWidth="1"/>
    <col min="5" max="12" width="65.453125" style="64" customWidth="1"/>
    <col min="13" max="14" width="50.26953125" style="64" customWidth="1"/>
    <col min="15" max="15" width="51.26953125" style="64" customWidth="1"/>
    <col min="16" max="16384" width="9.26953125" style="64"/>
  </cols>
  <sheetData>
    <row r="1" spans="1:15" ht="18.75" customHeight="1" x14ac:dyDescent="0.45">
      <c r="A1" s="63" t="str">
        <f>'Cover and Instructions'!A1</f>
        <v>Georgia Families MHPAEA Parity</v>
      </c>
      <c r="E1" s="65" t="s">
        <v>571</v>
      </c>
    </row>
    <row r="2" spans="1:15" ht="26" x14ac:dyDescent="0.6">
      <c r="A2" s="66" t="s">
        <v>16</v>
      </c>
    </row>
    <row r="3" spans="1:15" ht="21" x14ac:dyDescent="0.5">
      <c r="A3" s="68" t="s">
        <v>183</v>
      </c>
    </row>
    <row r="4" spans="1:15" x14ac:dyDescent="0.35">
      <c r="A4" s="70"/>
      <c r="B4" s="70"/>
      <c r="C4" s="71"/>
      <c r="D4" s="245"/>
    </row>
    <row r="5" spans="1:15" x14ac:dyDescent="0.35">
      <c r="A5" s="70" t="s">
        <v>0</v>
      </c>
      <c r="B5" s="71" t="str">
        <f>'Cover and Instructions'!D4</f>
        <v>Amerigroup Community Care</v>
      </c>
      <c r="C5" s="64" t="s">
        <v>216</v>
      </c>
    </row>
    <row r="6" spans="1:15" x14ac:dyDescent="0.35">
      <c r="A6" s="70" t="s">
        <v>514</v>
      </c>
      <c r="B6" s="71" t="str">
        <f>'Cover and Instructions'!D5</f>
        <v>Title XIX Foster Care and Adoption Assistance</v>
      </c>
    </row>
    <row r="7" spans="1:15" x14ac:dyDescent="0.35">
      <c r="A7" s="70" t="s">
        <v>204</v>
      </c>
      <c r="B7" s="70" t="s">
        <v>205</v>
      </c>
      <c r="C7" s="71"/>
      <c r="D7" s="245"/>
    </row>
    <row r="8" spans="1:15" ht="15" thickBot="1" x14ac:dyDescent="0.4">
      <c r="A8" s="70"/>
      <c r="B8" s="70"/>
      <c r="C8" s="71"/>
      <c r="D8" s="269"/>
    </row>
    <row r="9" spans="1:15" ht="34.15" customHeight="1" thickBot="1" x14ac:dyDescent="0.4">
      <c r="A9" s="525" t="s">
        <v>280</v>
      </c>
      <c r="B9" s="526"/>
      <c r="C9" s="533" t="s">
        <v>228</v>
      </c>
      <c r="D9" s="541" t="s">
        <v>407</v>
      </c>
      <c r="E9" s="539" t="s">
        <v>343</v>
      </c>
      <c r="F9" s="540"/>
      <c r="G9" s="539" t="s">
        <v>344</v>
      </c>
      <c r="H9" s="540"/>
      <c r="I9" s="539" t="s">
        <v>345</v>
      </c>
      <c r="J9" s="540"/>
      <c r="K9" s="539" t="s">
        <v>443</v>
      </c>
      <c r="L9" s="540"/>
      <c r="M9" s="536" t="s">
        <v>184</v>
      </c>
      <c r="N9" s="536" t="s">
        <v>503</v>
      </c>
      <c r="O9" s="536" t="s">
        <v>446</v>
      </c>
    </row>
    <row r="10" spans="1:15" x14ac:dyDescent="0.35">
      <c r="A10" s="527"/>
      <c r="B10" s="528"/>
      <c r="C10" s="534"/>
      <c r="D10" s="542"/>
      <c r="E10" s="531" t="s">
        <v>211</v>
      </c>
      <c r="F10" s="532"/>
      <c r="G10" s="531" t="s">
        <v>211</v>
      </c>
      <c r="H10" s="532"/>
      <c r="I10" s="531" t="s">
        <v>211</v>
      </c>
      <c r="J10" s="532"/>
      <c r="K10" s="531" t="s">
        <v>211</v>
      </c>
      <c r="L10" s="532"/>
      <c r="M10" s="537"/>
      <c r="N10" s="537"/>
      <c r="O10" s="537"/>
    </row>
    <row r="11" spans="1:15" ht="46.9" customHeight="1" thickBot="1" x14ac:dyDescent="0.4">
      <c r="A11" s="529"/>
      <c r="B11" s="530"/>
      <c r="C11" s="535"/>
      <c r="D11" s="543"/>
      <c r="E11" s="270" t="s">
        <v>202</v>
      </c>
      <c r="F11" s="271" t="s">
        <v>203</v>
      </c>
      <c r="G11" s="270" t="s">
        <v>202</v>
      </c>
      <c r="H11" s="271" t="s">
        <v>203</v>
      </c>
      <c r="I11" s="270" t="s">
        <v>202</v>
      </c>
      <c r="J11" s="271" t="s">
        <v>203</v>
      </c>
      <c r="K11" s="270" t="s">
        <v>202</v>
      </c>
      <c r="L11" s="271" t="s">
        <v>203</v>
      </c>
      <c r="M11" s="538"/>
      <c r="N11" s="538"/>
      <c r="O11" s="538"/>
    </row>
    <row r="12" spans="1:15" ht="189" customHeight="1" thickBot="1" x14ac:dyDescent="0.4">
      <c r="A12" s="519" t="s">
        <v>447</v>
      </c>
      <c r="B12" s="520"/>
      <c r="C12" s="272" t="s">
        <v>225</v>
      </c>
      <c r="D12" s="273" t="s">
        <v>371</v>
      </c>
      <c r="E12" s="356" t="s">
        <v>690</v>
      </c>
      <c r="F12" s="357" t="s">
        <v>698</v>
      </c>
      <c r="G12" s="358" t="s">
        <v>690</v>
      </c>
      <c r="H12" s="357" t="s">
        <v>698</v>
      </c>
      <c r="I12" s="356" t="s">
        <v>695</v>
      </c>
      <c r="J12" s="357" t="s">
        <v>695</v>
      </c>
      <c r="K12" s="358" t="s">
        <v>725</v>
      </c>
      <c r="L12" s="365" t="s">
        <v>701</v>
      </c>
      <c r="M12" s="360" t="s">
        <v>726</v>
      </c>
      <c r="N12" s="361" t="s">
        <v>699</v>
      </c>
      <c r="O12" s="360" t="s">
        <v>695</v>
      </c>
    </row>
    <row r="13" spans="1:15" ht="189" customHeight="1" thickBot="1" x14ac:dyDescent="0.4">
      <c r="A13" s="521"/>
      <c r="B13" s="522"/>
      <c r="C13" s="274" t="s">
        <v>217</v>
      </c>
      <c r="D13" s="275" t="s">
        <v>371</v>
      </c>
      <c r="E13" s="362" t="s">
        <v>695</v>
      </c>
      <c r="F13" s="363" t="s">
        <v>695</v>
      </c>
      <c r="G13" s="364" t="s">
        <v>695</v>
      </c>
      <c r="H13" s="365" t="s">
        <v>695</v>
      </c>
      <c r="I13" s="362" t="s">
        <v>695</v>
      </c>
      <c r="J13" s="363" t="s">
        <v>695</v>
      </c>
      <c r="K13" s="364" t="s">
        <v>700</v>
      </c>
      <c r="L13" s="365" t="s">
        <v>701</v>
      </c>
      <c r="M13" s="366" t="s">
        <v>722</v>
      </c>
      <c r="N13" s="361" t="s">
        <v>699</v>
      </c>
      <c r="O13" s="360" t="s">
        <v>695</v>
      </c>
    </row>
    <row r="14" spans="1:15" ht="189" customHeight="1" x14ac:dyDescent="0.35">
      <c r="A14" s="521"/>
      <c r="B14" s="522"/>
      <c r="C14" s="274" t="s">
        <v>218</v>
      </c>
      <c r="D14" s="275" t="s">
        <v>371</v>
      </c>
      <c r="E14" s="362" t="s">
        <v>695</v>
      </c>
      <c r="F14" s="363" t="s">
        <v>695</v>
      </c>
      <c r="G14" s="364" t="s">
        <v>695</v>
      </c>
      <c r="H14" s="365" t="s">
        <v>695</v>
      </c>
      <c r="I14" s="362" t="s">
        <v>695</v>
      </c>
      <c r="J14" s="363" t="s">
        <v>695</v>
      </c>
      <c r="K14" s="364" t="s">
        <v>723</v>
      </c>
      <c r="L14" s="365" t="s">
        <v>701</v>
      </c>
      <c r="M14" s="366" t="s">
        <v>724</v>
      </c>
      <c r="N14" s="361" t="s">
        <v>699</v>
      </c>
      <c r="O14" s="360" t="s">
        <v>695</v>
      </c>
    </row>
    <row r="15" spans="1:15" ht="189" customHeight="1" thickBot="1" x14ac:dyDescent="0.4">
      <c r="A15" s="521"/>
      <c r="B15" s="522"/>
      <c r="C15" s="274" t="s">
        <v>219</v>
      </c>
      <c r="D15" s="275" t="s">
        <v>372</v>
      </c>
      <c r="E15" s="362"/>
      <c r="F15" s="363"/>
      <c r="G15" s="364"/>
      <c r="H15" s="365"/>
      <c r="I15" s="362"/>
      <c r="J15" s="363"/>
      <c r="K15" s="364"/>
      <c r="L15" s="365"/>
      <c r="M15" s="366"/>
      <c r="N15" s="367"/>
      <c r="O15" s="366"/>
    </row>
    <row r="16" spans="1:15" ht="189" customHeight="1" thickBot="1" x14ac:dyDescent="0.4">
      <c r="A16" s="521"/>
      <c r="B16" s="522"/>
      <c r="C16" s="274" t="s">
        <v>220</v>
      </c>
      <c r="D16" s="275" t="s">
        <v>371</v>
      </c>
      <c r="E16" s="368" t="s">
        <v>691</v>
      </c>
      <c r="F16" s="368" t="s">
        <v>691</v>
      </c>
      <c r="G16" s="370" t="s">
        <v>691</v>
      </c>
      <c r="H16" s="370" t="s">
        <v>691</v>
      </c>
      <c r="I16" s="370" t="s">
        <v>691</v>
      </c>
      <c r="J16" s="370" t="s">
        <v>691</v>
      </c>
      <c r="K16" s="375" t="s">
        <v>695</v>
      </c>
      <c r="L16" s="375" t="s">
        <v>695</v>
      </c>
      <c r="M16" s="372" t="s">
        <v>740</v>
      </c>
      <c r="N16" s="361" t="s">
        <v>699</v>
      </c>
      <c r="O16" s="372" t="s">
        <v>695</v>
      </c>
    </row>
    <row r="17" spans="1:15" ht="189" customHeight="1" thickBot="1" x14ac:dyDescent="0.4">
      <c r="A17" s="521"/>
      <c r="B17" s="522"/>
      <c r="C17" s="274" t="s">
        <v>221</v>
      </c>
      <c r="D17" s="275" t="s">
        <v>371</v>
      </c>
      <c r="E17" s="368" t="s">
        <v>691</v>
      </c>
      <c r="F17" s="368" t="s">
        <v>691</v>
      </c>
      <c r="G17" s="370" t="s">
        <v>691</v>
      </c>
      <c r="H17" s="368" t="s">
        <v>691</v>
      </c>
      <c r="I17" s="368" t="s">
        <v>691</v>
      </c>
      <c r="J17" s="368" t="s">
        <v>691</v>
      </c>
      <c r="K17" s="370" t="s">
        <v>702</v>
      </c>
      <c r="L17" s="370" t="s">
        <v>702</v>
      </c>
      <c r="M17" s="372" t="s">
        <v>703</v>
      </c>
      <c r="N17" s="361" t="s">
        <v>699</v>
      </c>
      <c r="O17" s="372" t="s">
        <v>695</v>
      </c>
    </row>
    <row r="18" spans="1:15" ht="189" customHeight="1" thickBot="1" x14ac:dyDescent="0.4">
      <c r="A18" s="521"/>
      <c r="B18" s="522"/>
      <c r="C18" s="274" t="s">
        <v>222</v>
      </c>
      <c r="D18" s="275" t="s">
        <v>371</v>
      </c>
      <c r="E18" s="362" t="s">
        <v>695</v>
      </c>
      <c r="F18" s="363" t="s">
        <v>695</v>
      </c>
      <c r="G18" s="364" t="s">
        <v>695</v>
      </c>
      <c r="H18" s="365" t="s">
        <v>695</v>
      </c>
      <c r="I18" s="362" t="s">
        <v>695</v>
      </c>
      <c r="J18" s="363" t="s">
        <v>695</v>
      </c>
      <c r="K18" s="364" t="s">
        <v>704</v>
      </c>
      <c r="L18" s="365" t="s">
        <v>701</v>
      </c>
      <c r="M18" s="366" t="s">
        <v>705</v>
      </c>
      <c r="N18" s="361" t="s">
        <v>699</v>
      </c>
      <c r="O18" s="372" t="s">
        <v>695</v>
      </c>
    </row>
    <row r="19" spans="1:15" ht="189" customHeight="1" thickBot="1" x14ac:dyDescent="0.4">
      <c r="A19" s="521"/>
      <c r="B19" s="522"/>
      <c r="C19" s="274" t="s">
        <v>223</v>
      </c>
      <c r="D19" s="275" t="s">
        <v>371</v>
      </c>
      <c r="E19" s="362" t="s">
        <v>695</v>
      </c>
      <c r="F19" s="363" t="s">
        <v>695</v>
      </c>
      <c r="G19" s="364" t="s">
        <v>695</v>
      </c>
      <c r="H19" s="365" t="s">
        <v>695</v>
      </c>
      <c r="I19" s="362" t="s">
        <v>695</v>
      </c>
      <c r="J19" s="363" t="s">
        <v>695</v>
      </c>
      <c r="K19" s="364" t="s">
        <v>718</v>
      </c>
      <c r="L19" s="365" t="s">
        <v>701</v>
      </c>
      <c r="M19" s="366" t="s">
        <v>724</v>
      </c>
      <c r="N19" s="361" t="s">
        <v>699</v>
      </c>
      <c r="O19" s="366" t="s">
        <v>695</v>
      </c>
    </row>
    <row r="20" spans="1:15" ht="189" customHeight="1" thickBot="1" x14ac:dyDescent="0.4">
      <c r="A20" s="523"/>
      <c r="B20" s="524"/>
      <c r="C20" s="276" t="s">
        <v>224</v>
      </c>
      <c r="D20" s="277" t="s">
        <v>371</v>
      </c>
      <c r="E20" s="374" t="s">
        <v>693</v>
      </c>
      <c r="F20" s="374" t="s">
        <v>693</v>
      </c>
      <c r="G20" s="376" t="s">
        <v>693</v>
      </c>
      <c r="H20" s="374" t="s">
        <v>693</v>
      </c>
      <c r="I20" s="374" t="s">
        <v>695</v>
      </c>
      <c r="J20" s="375" t="s">
        <v>695</v>
      </c>
      <c r="K20" s="376" t="s">
        <v>706</v>
      </c>
      <c r="L20" s="377" t="s">
        <v>728</v>
      </c>
      <c r="M20" s="378" t="s">
        <v>727</v>
      </c>
      <c r="N20" s="361" t="s">
        <v>699</v>
      </c>
      <c r="O20" s="378" t="s">
        <v>695</v>
      </c>
    </row>
  </sheetData>
  <sheetProtection algorithmName="SHA-512" hashValue="fS5g8t7j2EkUp34ESe/JYyflzIimNOM/VnJGTdo19bI8q6nnscY4ojqS9MNHMeLDJcbf1vhS6yuxBr9IBDXJBA==" saltValue="PD593MLX0Ujf3P42LQEkyg==" spinCount="100000" sheet="1" objects="1" scenarios="1" formatColumns="0" formatRows="0"/>
  <customSheetViews>
    <customSheetView guid="{13810DCC-AA08-45AA-A2EB-614B3F1533B3}" topLeftCell="A6">
      <selection activeCell="D11" sqref="D11"/>
      <pageMargins left="0.7" right="0.7" top="0.75" bottom="0.75" header="0.3" footer="0.3"/>
      <pageSetup orientation="portrait" horizontalDpi="1200" verticalDpi="1200" r:id="rId1"/>
    </customSheetView>
  </customSheetViews>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3:J13">
    <cfRule type="expression" dxfId="205" priority="71">
      <formula>$D$13="no"</formula>
    </cfRule>
  </conditionalFormatting>
  <conditionalFormatting sqref="E15:O15">
    <cfRule type="expression" dxfId="204" priority="69">
      <formula>$D$15="no"</formula>
    </cfRule>
  </conditionalFormatting>
  <conditionalFormatting sqref="M17 O17 E17:J17">
    <cfRule type="expression" dxfId="203" priority="67">
      <formula>$D$17="no"</formula>
    </cfRule>
  </conditionalFormatting>
  <conditionalFormatting sqref="E18:J18">
    <cfRule type="expression" dxfId="202" priority="66">
      <formula>$D$18="no"</formula>
    </cfRule>
  </conditionalFormatting>
  <conditionalFormatting sqref="E19:J19 O19">
    <cfRule type="expression" dxfId="201" priority="65">
      <formula>$D$19="no"</formula>
    </cfRule>
  </conditionalFormatting>
  <conditionalFormatting sqref="E20:J20 M20 O20">
    <cfRule type="expression" dxfId="200" priority="64">
      <formula>$D$20="no"</formula>
    </cfRule>
  </conditionalFormatting>
  <conditionalFormatting sqref="E12 G12 I12:J12 M12 O12">
    <cfRule type="expression" dxfId="199" priority="63">
      <formula>$D$12="no"</formula>
    </cfRule>
  </conditionalFormatting>
  <conditionalFormatting sqref="M16 O16 E16:J16">
    <cfRule type="expression" dxfId="198" priority="48">
      <formula>$D$16="no"</formula>
    </cfRule>
  </conditionalFormatting>
  <conditionalFormatting sqref="F12">
    <cfRule type="expression" dxfId="197" priority="46">
      <formula>$D$12="no"</formula>
    </cfRule>
  </conditionalFormatting>
  <conditionalFormatting sqref="N20">
    <cfRule type="expression" dxfId="196" priority="14">
      <formula>$D$12="no"</formula>
    </cfRule>
  </conditionalFormatting>
  <conditionalFormatting sqref="H12">
    <cfRule type="expression" dxfId="195" priority="45">
      <formula>$D$12="no"</formula>
    </cfRule>
  </conditionalFormatting>
  <conditionalFormatting sqref="N12">
    <cfRule type="expression" dxfId="194" priority="42">
      <formula>$D$12="no"</formula>
    </cfRule>
  </conditionalFormatting>
  <conditionalFormatting sqref="K13">
    <cfRule type="expression" dxfId="193" priority="41">
      <formula>$D$13="no"</formula>
    </cfRule>
  </conditionalFormatting>
  <conditionalFormatting sqref="L13">
    <cfRule type="expression" dxfId="192" priority="40">
      <formula>$D$13="no"</formula>
    </cfRule>
  </conditionalFormatting>
  <conditionalFormatting sqref="M13">
    <cfRule type="expression" dxfId="191" priority="39">
      <formula>$D$13="no"</formula>
    </cfRule>
  </conditionalFormatting>
  <conditionalFormatting sqref="N13">
    <cfRule type="expression" dxfId="190" priority="38">
      <formula>$D$12="no"</formula>
    </cfRule>
  </conditionalFormatting>
  <conditionalFormatting sqref="O13">
    <cfRule type="expression" dxfId="189" priority="37">
      <formula>$D$12="no"</formula>
    </cfRule>
  </conditionalFormatting>
  <conditionalFormatting sqref="K17">
    <cfRule type="expression" dxfId="188" priority="29">
      <formula>$D$17="no"</formula>
    </cfRule>
  </conditionalFormatting>
  <conditionalFormatting sqref="L17">
    <cfRule type="expression" dxfId="187" priority="28">
      <formula>$D$17="no"</formula>
    </cfRule>
  </conditionalFormatting>
  <conditionalFormatting sqref="N16">
    <cfRule type="expression" dxfId="186" priority="27">
      <formula>$D$12="no"</formula>
    </cfRule>
  </conditionalFormatting>
  <conditionalFormatting sqref="N17">
    <cfRule type="expression" dxfId="185" priority="26">
      <formula>$D$12="no"</formula>
    </cfRule>
  </conditionalFormatting>
  <conditionalFormatting sqref="K18">
    <cfRule type="expression" dxfId="184" priority="25">
      <formula>$D$18="no"</formula>
    </cfRule>
  </conditionalFormatting>
  <conditionalFormatting sqref="L18">
    <cfRule type="expression" dxfId="183" priority="24">
      <formula>$D$18="no"</formula>
    </cfRule>
  </conditionalFormatting>
  <conditionalFormatting sqref="M18">
    <cfRule type="expression" dxfId="182" priority="23">
      <formula>$D$18="no"</formula>
    </cfRule>
  </conditionalFormatting>
  <conditionalFormatting sqref="N18">
    <cfRule type="expression" dxfId="181" priority="22">
      <formula>$D$12="no"</formula>
    </cfRule>
  </conditionalFormatting>
  <conditionalFormatting sqref="O18">
    <cfRule type="expression" dxfId="180" priority="21">
      <formula>$D$17="no"</formula>
    </cfRule>
  </conditionalFormatting>
  <conditionalFormatting sqref="L19">
    <cfRule type="expression" dxfId="179" priority="19">
      <formula>$D$18="no"</formula>
    </cfRule>
  </conditionalFormatting>
  <conditionalFormatting sqref="N19">
    <cfRule type="expression" dxfId="178" priority="17">
      <formula>$D$12="no"</formula>
    </cfRule>
  </conditionalFormatting>
  <conditionalFormatting sqref="K20">
    <cfRule type="expression" dxfId="177" priority="16">
      <formula>$D$20="no"</formula>
    </cfRule>
  </conditionalFormatting>
  <conditionalFormatting sqref="E14:J14">
    <cfRule type="expression" dxfId="176" priority="13">
      <formula>$D$13="no"</formula>
    </cfRule>
  </conditionalFormatting>
  <conditionalFormatting sqref="L14:M14">
    <cfRule type="expression" dxfId="175" priority="12">
      <formula>$D$14="no"</formula>
    </cfRule>
  </conditionalFormatting>
  <conditionalFormatting sqref="K14">
    <cfRule type="expression" dxfId="174" priority="11">
      <formula>$D$14="no"</formula>
    </cfRule>
  </conditionalFormatting>
  <conditionalFormatting sqref="N14">
    <cfRule type="expression" dxfId="173" priority="10">
      <formula>$D$12="no"</formula>
    </cfRule>
  </conditionalFormatting>
  <conditionalFormatting sqref="O14">
    <cfRule type="expression" dxfId="172" priority="9">
      <formula>$D$12="no"</formula>
    </cfRule>
  </conditionalFormatting>
  <conditionalFormatting sqref="K12">
    <cfRule type="expression" dxfId="171" priority="8">
      <formula>$D$12="no"</formula>
    </cfRule>
  </conditionalFormatting>
  <conditionalFormatting sqref="L12">
    <cfRule type="expression" dxfId="170" priority="7">
      <formula>$D$13="no"</formula>
    </cfRule>
  </conditionalFormatting>
  <conditionalFormatting sqref="K19">
    <cfRule type="expression" dxfId="169" priority="5">
      <formula>$D$19="no"</formula>
    </cfRule>
  </conditionalFormatting>
  <conditionalFormatting sqref="M19">
    <cfRule type="expression" dxfId="168" priority="4">
      <formula>$D$19="no"</formula>
    </cfRule>
  </conditionalFormatting>
  <conditionalFormatting sqref="L20">
    <cfRule type="expression" dxfId="167" priority="3">
      <formula>$D$20="no"</formula>
    </cfRule>
  </conditionalFormatting>
  <conditionalFormatting sqref="K16">
    <cfRule type="expression" dxfId="166" priority="2">
      <formula>$D$20="no"</formula>
    </cfRule>
  </conditionalFormatting>
  <conditionalFormatting sqref="L16">
    <cfRule type="expression" dxfId="165" priority="1">
      <formula>$D$20="no"</formula>
    </cfRule>
  </conditionalFormatting>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'Yes or No'!$A:$A</xm:f>
          </x14:formula1>
          <xm:sqref>D12:D20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0"/>
  <sheetViews>
    <sheetView showGridLines="0" zoomScale="80" zoomScaleNormal="80" workbookViewId="0">
      <pane xSplit="3" ySplit="11" topLeftCell="L12" activePane="bottomRight" state="frozen"/>
      <selection pane="topRight"/>
      <selection pane="bottomLeft"/>
      <selection pane="bottomRight" activeCell="O20" sqref="O20"/>
    </sheetView>
  </sheetViews>
  <sheetFormatPr defaultColWidth="8.7265625" defaultRowHeight="14.5" x14ac:dyDescent="0.35"/>
  <cols>
    <col min="1" max="1" width="16.26953125" style="64" customWidth="1"/>
    <col min="2" max="2" width="25.7265625" style="64" customWidth="1"/>
    <col min="3" max="3" width="22.7265625" style="64" customWidth="1"/>
    <col min="4" max="4" width="24.7265625" style="268" customWidth="1"/>
    <col min="5" max="12" width="74.26953125" style="64" customWidth="1"/>
    <col min="13" max="15" width="51.26953125" style="64" customWidth="1"/>
    <col min="16" max="16384" width="8.7265625" style="64"/>
  </cols>
  <sheetData>
    <row r="1" spans="1:15" ht="18.75" customHeight="1" x14ac:dyDescent="0.45">
      <c r="A1" s="63" t="str">
        <f>'Cover and Instructions'!A1</f>
        <v>Georgia Families MHPAEA Parity</v>
      </c>
      <c r="E1" s="65" t="s">
        <v>571</v>
      </c>
    </row>
    <row r="2" spans="1:15" ht="26" x14ac:dyDescent="0.6">
      <c r="A2" s="66" t="s">
        <v>16</v>
      </c>
    </row>
    <row r="3" spans="1:15" ht="21" x14ac:dyDescent="0.5">
      <c r="A3" s="68" t="s">
        <v>183</v>
      </c>
    </row>
    <row r="4" spans="1:15" x14ac:dyDescent="0.35">
      <c r="D4" s="245"/>
    </row>
    <row r="5" spans="1:15" x14ac:dyDescent="0.35">
      <c r="A5" s="70" t="s">
        <v>0</v>
      </c>
      <c r="B5" s="71" t="str">
        <f>'Cover and Instructions'!D4</f>
        <v>Amerigroup Community Care</v>
      </c>
      <c r="C5" s="71"/>
    </row>
    <row r="6" spans="1:15" x14ac:dyDescent="0.35">
      <c r="A6" s="70" t="s">
        <v>514</v>
      </c>
      <c r="B6" s="71" t="str">
        <f>'Cover and Instructions'!D5</f>
        <v>Title XIX Foster Care and Adoption Assistance</v>
      </c>
      <c r="C6" s="71"/>
    </row>
    <row r="7" spans="1:15" x14ac:dyDescent="0.35">
      <c r="A7" s="70" t="s">
        <v>210</v>
      </c>
      <c r="B7" s="278" t="s">
        <v>209</v>
      </c>
      <c r="D7" s="245"/>
    </row>
    <row r="8" spans="1:15" ht="15" thickBot="1" x14ac:dyDescent="0.4">
      <c r="D8" s="245"/>
    </row>
    <row r="9" spans="1:15" ht="44.25" customHeight="1" thickBot="1" x14ac:dyDescent="0.4">
      <c r="A9" s="525" t="s">
        <v>280</v>
      </c>
      <c r="B9" s="526"/>
      <c r="C9" s="533" t="s">
        <v>251</v>
      </c>
      <c r="D9" s="541" t="s">
        <v>407</v>
      </c>
      <c r="E9" s="544" t="s">
        <v>343</v>
      </c>
      <c r="F9" s="544"/>
      <c r="G9" s="539" t="s">
        <v>344</v>
      </c>
      <c r="H9" s="540"/>
      <c r="I9" s="539" t="s">
        <v>345</v>
      </c>
      <c r="J9" s="540"/>
      <c r="K9" s="539" t="s">
        <v>443</v>
      </c>
      <c r="L9" s="540"/>
      <c r="M9" s="536" t="s">
        <v>184</v>
      </c>
      <c r="N9" s="536" t="s">
        <v>503</v>
      </c>
      <c r="O9" s="536" t="s">
        <v>446</v>
      </c>
    </row>
    <row r="10" spans="1:15" ht="28.5" customHeight="1" x14ac:dyDescent="0.35">
      <c r="A10" s="527"/>
      <c r="B10" s="528"/>
      <c r="C10" s="534"/>
      <c r="D10" s="542"/>
      <c r="E10" s="545" t="s">
        <v>211</v>
      </c>
      <c r="F10" s="545"/>
      <c r="G10" s="531" t="s">
        <v>211</v>
      </c>
      <c r="H10" s="532"/>
      <c r="I10" s="531" t="s">
        <v>211</v>
      </c>
      <c r="J10" s="532"/>
      <c r="K10" s="531" t="s">
        <v>211</v>
      </c>
      <c r="L10" s="532"/>
      <c r="M10" s="537"/>
      <c r="N10" s="537"/>
      <c r="O10" s="537"/>
    </row>
    <row r="11" spans="1:15" ht="28.5" customHeight="1" thickBot="1" x14ac:dyDescent="0.4">
      <c r="A11" s="529"/>
      <c r="B11" s="530"/>
      <c r="C11" s="535"/>
      <c r="D11" s="543"/>
      <c r="E11" s="279" t="s">
        <v>202</v>
      </c>
      <c r="F11" s="280" t="s">
        <v>203</v>
      </c>
      <c r="G11" s="279" t="s">
        <v>202</v>
      </c>
      <c r="H11" s="281" t="s">
        <v>203</v>
      </c>
      <c r="I11" s="279" t="s">
        <v>202</v>
      </c>
      <c r="J11" s="281" t="s">
        <v>203</v>
      </c>
      <c r="K11" s="279" t="s">
        <v>202</v>
      </c>
      <c r="L11" s="281" t="s">
        <v>203</v>
      </c>
      <c r="M11" s="538"/>
      <c r="N11" s="538"/>
      <c r="O11" s="538"/>
    </row>
    <row r="12" spans="1:15" ht="223.5" customHeight="1" x14ac:dyDescent="0.35">
      <c r="A12" s="519" t="s">
        <v>451</v>
      </c>
      <c r="B12" s="520"/>
      <c r="C12" s="274" t="s">
        <v>227</v>
      </c>
      <c r="D12" s="273" t="s">
        <v>371</v>
      </c>
      <c r="E12" s="379" t="s">
        <v>694</v>
      </c>
      <c r="F12" s="380" t="s">
        <v>707</v>
      </c>
      <c r="G12" s="381" t="s">
        <v>695</v>
      </c>
      <c r="H12" s="382" t="s">
        <v>695</v>
      </c>
      <c r="I12" s="379" t="s">
        <v>694</v>
      </c>
      <c r="J12" s="380" t="s">
        <v>707</v>
      </c>
      <c r="K12" s="383" t="s">
        <v>733</v>
      </c>
      <c r="L12" s="382" t="s">
        <v>701</v>
      </c>
      <c r="M12" s="360" t="s">
        <v>734</v>
      </c>
      <c r="N12" s="361" t="s">
        <v>699</v>
      </c>
      <c r="O12" s="384" t="s">
        <v>695</v>
      </c>
    </row>
    <row r="13" spans="1:15" ht="223.5" customHeight="1" x14ac:dyDescent="0.35">
      <c r="A13" s="521"/>
      <c r="B13" s="522"/>
      <c r="C13" s="274" t="s">
        <v>229</v>
      </c>
      <c r="D13" s="282" t="s">
        <v>372</v>
      </c>
      <c r="E13" s="385"/>
      <c r="F13" s="386"/>
      <c r="G13" s="387"/>
      <c r="H13" s="388"/>
      <c r="I13" s="385"/>
      <c r="J13" s="386"/>
      <c r="K13" s="387"/>
      <c r="L13" s="388"/>
      <c r="M13" s="389"/>
      <c r="N13" s="390"/>
      <c r="O13" s="366"/>
    </row>
    <row r="14" spans="1:15" ht="223.5" customHeight="1" x14ac:dyDescent="0.35">
      <c r="A14" s="521"/>
      <c r="B14" s="522"/>
      <c r="C14" s="274" t="s">
        <v>230</v>
      </c>
      <c r="D14" s="282" t="s">
        <v>372</v>
      </c>
      <c r="E14" s="385"/>
      <c r="F14" s="386"/>
      <c r="G14" s="387"/>
      <c r="H14" s="388"/>
      <c r="I14" s="385"/>
      <c r="J14" s="386"/>
      <c r="K14" s="387"/>
      <c r="L14" s="388"/>
      <c r="M14" s="389"/>
      <c r="N14" s="390"/>
      <c r="O14" s="366"/>
    </row>
    <row r="15" spans="1:15" ht="223.5" customHeight="1" thickBot="1" x14ac:dyDescent="0.4">
      <c r="A15" s="521"/>
      <c r="B15" s="522"/>
      <c r="C15" s="274" t="s">
        <v>231</v>
      </c>
      <c r="D15" s="282" t="s">
        <v>372</v>
      </c>
      <c r="E15" s="385"/>
      <c r="F15" s="386"/>
      <c r="G15" s="387"/>
      <c r="H15" s="388"/>
      <c r="I15" s="385"/>
      <c r="J15" s="386"/>
      <c r="K15" s="387"/>
      <c r="L15" s="388"/>
      <c r="M15" s="389"/>
      <c r="N15" s="390"/>
      <c r="O15" s="366"/>
    </row>
    <row r="16" spans="1:15" ht="223.5" customHeight="1" thickBot="1" x14ac:dyDescent="0.4">
      <c r="A16" s="521"/>
      <c r="B16" s="522"/>
      <c r="C16" s="274" t="s">
        <v>232</v>
      </c>
      <c r="D16" s="282" t="s">
        <v>371</v>
      </c>
      <c r="E16" s="368" t="s">
        <v>697</v>
      </c>
      <c r="F16" s="368" t="s">
        <v>697</v>
      </c>
      <c r="G16" s="370" t="s">
        <v>695</v>
      </c>
      <c r="H16" s="371" t="s">
        <v>695</v>
      </c>
      <c r="I16" s="368" t="s">
        <v>697</v>
      </c>
      <c r="J16" s="368" t="s">
        <v>697</v>
      </c>
      <c r="K16" s="370" t="s">
        <v>695</v>
      </c>
      <c r="L16" s="371" t="s">
        <v>695</v>
      </c>
      <c r="M16" s="391" t="s">
        <v>696</v>
      </c>
      <c r="N16" s="361" t="s">
        <v>699</v>
      </c>
      <c r="O16" s="372" t="s">
        <v>695</v>
      </c>
    </row>
    <row r="17" spans="1:15" ht="223.5" customHeight="1" thickBot="1" x14ac:dyDescent="0.4">
      <c r="A17" s="521"/>
      <c r="B17" s="522"/>
      <c r="C17" s="274" t="s">
        <v>233</v>
      </c>
      <c r="D17" s="282" t="s">
        <v>371</v>
      </c>
      <c r="E17" s="368" t="s">
        <v>697</v>
      </c>
      <c r="F17" s="368" t="s">
        <v>697</v>
      </c>
      <c r="G17" s="370" t="s">
        <v>695</v>
      </c>
      <c r="H17" s="371"/>
      <c r="I17" s="368" t="s">
        <v>697</v>
      </c>
      <c r="J17" s="368" t="s">
        <v>697</v>
      </c>
      <c r="K17" s="370" t="s">
        <v>695</v>
      </c>
      <c r="L17" s="371" t="s">
        <v>695</v>
      </c>
      <c r="M17" s="391" t="s">
        <v>696</v>
      </c>
      <c r="N17" s="361" t="s">
        <v>699</v>
      </c>
      <c r="O17" s="372" t="s">
        <v>695</v>
      </c>
    </row>
    <row r="18" spans="1:15" ht="223.5" customHeight="1" x14ac:dyDescent="0.35">
      <c r="A18" s="521"/>
      <c r="B18" s="522"/>
      <c r="C18" s="274" t="s">
        <v>234</v>
      </c>
      <c r="D18" s="282" t="s">
        <v>371</v>
      </c>
      <c r="E18" s="381" t="s">
        <v>695</v>
      </c>
      <c r="F18" s="381" t="s">
        <v>695</v>
      </c>
      <c r="G18" s="381" t="s">
        <v>695</v>
      </c>
      <c r="H18" s="381" t="s">
        <v>695</v>
      </c>
      <c r="I18" s="381" t="s">
        <v>695</v>
      </c>
      <c r="J18" s="381" t="s">
        <v>695</v>
      </c>
      <c r="K18" s="370" t="s">
        <v>735</v>
      </c>
      <c r="L18" s="371" t="s">
        <v>701</v>
      </c>
      <c r="M18" s="391" t="s">
        <v>736</v>
      </c>
      <c r="N18" s="361" t="s">
        <v>699</v>
      </c>
      <c r="O18" s="372" t="s">
        <v>695</v>
      </c>
    </row>
    <row r="19" spans="1:15" ht="223.5" customHeight="1" thickBot="1" x14ac:dyDescent="0.4">
      <c r="A19" s="521"/>
      <c r="B19" s="522"/>
      <c r="C19" s="274" t="s">
        <v>235</v>
      </c>
      <c r="D19" s="282" t="s">
        <v>372</v>
      </c>
      <c r="E19" s="385"/>
      <c r="F19" s="386"/>
      <c r="G19" s="387"/>
      <c r="H19" s="388"/>
      <c r="I19" s="385"/>
      <c r="J19" s="386"/>
      <c r="K19" s="387"/>
      <c r="L19" s="388"/>
      <c r="M19" s="389"/>
      <c r="N19" s="390"/>
      <c r="O19" s="366"/>
    </row>
    <row r="20" spans="1:15" ht="223.5" customHeight="1" thickBot="1" x14ac:dyDescent="0.4">
      <c r="A20" s="523"/>
      <c r="B20" s="524"/>
      <c r="C20" s="276" t="s">
        <v>236</v>
      </c>
      <c r="D20" s="283" t="s">
        <v>371</v>
      </c>
      <c r="E20" s="381" t="s">
        <v>695</v>
      </c>
      <c r="F20" s="381" t="s">
        <v>695</v>
      </c>
      <c r="G20" s="376" t="s">
        <v>695</v>
      </c>
      <c r="H20" s="377" t="s">
        <v>695</v>
      </c>
      <c r="I20" s="374" t="s">
        <v>695</v>
      </c>
      <c r="J20" s="375" t="s">
        <v>695</v>
      </c>
      <c r="K20" s="376" t="s">
        <v>735</v>
      </c>
      <c r="L20" s="377" t="s">
        <v>701</v>
      </c>
      <c r="M20" s="391" t="s">
        <v>736</v>
      </c>
      <c r="N20" s="361" t="s">
        <v>699</v>
      </c>
      <c r="O20" s="372" t="s">
        <v>695</v>
      </c>
    </row>
  </sheetData>
  <sheetProtection algorithmName="SHA-512" hashValue="1MtgzUlUmqIg2mDL+1o8K0hUXD7plYaw0MkiWslbwy8s8u/XFI3d+TiK34lzP/xBEN2G5AzJ3gSq6BWqp8rf2g==" saltValue="V4SiTkecWubMiOeaNBT+Dg==" spinCount="100000" sheet="1" objects="1" scenarios="1" formatColumns="0" formatRows="0"/>
  <customSheetViews>
    <customSheetView guid="{13810DCC-AA08-45AA-A2EB-614B3F1533B3}" topLeftCell="A3">
      <selection activeCell="D12" sqref="D12"/>
      <pageMargins left="0.7" right="0.7" top="0.75" bottom="0.75" header="0.3" footer="0.3"/>
    </customSheetView>
  </customSheetViews>
  <mergeCells count="15">
    <mergeCell ref="A12:B20"/>
    <mergeCell ref="G9:H9"/>
    <mergeCell ref="D9:D11"/>
    <mergeCell ref="I9:J9"/>
    <mergeCell ref="K9:L9"/>
    <mergeCell ref="E10:F10"/>
    <mergeCell ref="G10:H10"/>
    <mergeCell ref="I10:J10"/>
    <mergeCell ref="K10:L10"/>
    <mergeCell ref="O9:O11"/>
    <mergeCell ref="A9:B11"/>
    <mergeCell ref="C9:C11"/>
    <mergeCell ref="E9:F9"/>
    <mergeCell ref="M9:M11"/>
    <mergeCell ref="N9:N11"/>
  </mergeCells>
  <conditionalFormatting sqref="E13:O13">
    <cfRule type="expression" dxfId="164" priority="50">
      <formula>$D$13="no"</formula>
    </cfRule>
  </conditionalFormatting>
  <conditionalFormatting sqref="E14:O14">
    <cfRule type="expression" dxfId="163" priority="49">
      <formula>$D$14="no"</formula>
    </cfRule>
  </conditionalFormatting>
  <conditionalFormatting sqref="E15:O15">
    <cfRule type="expression" dxfId="162" priority="48">
      <formula>$D$15="no"</formula>
    </cfRule>
  </conditionalFormatting>
  <conditionalFormatting sqref="E17:M17">
    <cfRule type="expression" dxfId="161" priority="46">
      <formula>$D$17="no"</formula>
    </cfRule>
  </conditionalFormatting>
  <conditionalFormatting sqref="E19:O19">
    <cfRule type="expression" dxfId="160" priority="44">
      <formula>$D$19="no"</formula>
    </cfRule>
  </conditionalFormatting>
  <conditionalFormatting sqref="G20:J20">
    <cfRule type="expression" dxfId="159" priority="43">
      <formula>$D$20="no"</formula>
    </cfRule>
  </conditionalFormatting>
  <conditionalFormatting sqref="E12 G12:H12 L12:M12 O12">
    <cfRule type="expression" dxfId="158" priority="31">
      <formula>$D$12="no"</formula>
    </cfRule>
  </conditionalFormatting>
  <conditionalFormatting sqref="E16:H16 K16:M16 O16">
    <cfRule type="expression" dxfId="157" priority="29">
      <formula>$D$16="no"</formula>
    </cfRule>
  </conditionalFormatting>
  <conditionalFormatting sqref="F12">
    <cfRule type="expression" dxfId="156" priority="28">
      <formula>$D$12="no"</formula>
    </cfRule>
  </conditionalFormatting>
  <conditionalFormatting sqref="I12">
    <cfRule type="expression" dxfId="155" priority="27">
      <formula>$D$12="no"</formula>
    </cfRule>
  </conditionalFormatting>
  <conditionalFormatting sqref="J12">
    <cfRule type="expression" dxfId="154" priority="26">
      <formula>$D$12="no"</formula>
    </cfRule>
  </conditionalFormatting>
  <conditionalFormatting sqref="N12">
    <cfRule type="expression" dxfId="153" priority="25">
      <formula>$D$12="no"</formula>
    </cfRule>
  </conditionalFormatting>
  <conditionalFormatting sqref="I16">
    <cfRule type="expression" dxfId="152" priority="24">
      <formula>$D$16="no"</formula>
    </cfRule>
  </conditionalFormatting>
  <conditionalFormatting sqref="J16">
    <cfRule type="expression" dxfId="151" priority="23">
      <formula>$D$16="no"</formula>
    </cfRule>
  </conditionalFormatting>
  <conditionalFormatting sqref="N16">
    <cfRule type="expression" dxfId="150" priority="22">
      <formula>$D$12="no"</formula>
    </cfRule>
  </conditionalFormatting>
  <conditionalFormatting sqref="N17">
    <cfRule type="expression" dxfId="149" priority="21">
      <formula>$D$12="no"</formula>
    </cfRule>
  </conditionalFormatting>
  <conditionalFormatting sqref="O17">
    <cfRule type="expression" dxfId="148" priority="20">
      <formula>$D$16="no"</formula>
    </cfRule>
  </conditionalFormatting>
  <conditionalFormatting sqref="K12">
    <cfRule type="expression" dxfId="147" priority="19">
      <formula>$D$12="no"</formula>
    </cfRule>
  </conditionalFormatting>
  <conditionalFormatting sqref="E18">
    <cfRule type="expression" dxfId="146" priority="18">
      <formula>$D$12="no"</formula>
    </cfRule>
  </conditionalFormatting>
  <conditionalFormatting sqref="F18">
    <cfRule type="expression" dxfId="145" priority="17">
      <formula>$D$12="no"</formula>
    </cfRule>
  </conditionalFormatting>
  <conditionalFormatting sqref="G18">
    <cfRule type="expression" dxfId="144" priority="16">
      <formula>$D$12="no"</formula>
    </cfRule>
  </conditionalFormatting>
  <conditionalFormatting sqref="H18">
    <cfRule type="expression" dxfId="143" priority="15">
      <formula>$D$12="no"</formula>
    </cfRule>
  </conditionalFormatting>
  <conditionalFormatting sqref="I18">
    <cfRule type="expression" dxfId="142" priority="14">
      <formula>$D$12="no"</formula>
    </cfRule>
  </conditionalFormatting>
  <conditionalFormatting sqref="J18">
    <cfRule type="expression" dxfId="141" priority="13">
      <formula>$D$12="no"</formula>
    </cfRule>
  </conditionalFormatting>
  <conditionalFormatting sqref="K18">
    <cfRule type="expression" dxfId="140" priority="12">
      <formula>$D$18="no"</formula>
    </cfRule>
  </conditionalFormatting>
  <conditionalFormatting sqref="L18">
    <cfRule type="expression" dxfId="139" priority="11">
      <formula>$D$18="no"</formula>
    </cfRule>
  </conditionalFormatting>
  <conditionalFormatting sqref="M18">
    <cfRule type="expression" dxfId="138" priority="10">
      <formula>$D$18="no"</formula>
    </cfRule>
  </conditionalFormatting>
  <conditionalFormatting sqref="E20">
    <cfRule type="expression" dxfId="137" priority="9">
      <formula>$D$12="no"</formula>
    </cfRule>
  </conditionalFormatting>
  <conditionalFormatting sqref="F20">
    <cfRule type="expression" dxfId="136" priority="8">
      <formula>$D$12="no"</formula>
    </cfRule>
  </conditionalFormatting>
  <conditionalFormatting sqref="K20">
    <cfRule type="expression" dxfId="135" priority="7">
      <formula>$D$20="no"</formula>
    </cfRule>
  </conditionalFormatting>
  <conditionalFormatting sqref="L20">
    <cfRule type="expression" dxfId="134" priority="6">
      <formula>$D$20="no"</formula>
    </cfRule>
  </conditionalFormatting>
  <conditionalFormatting sqref="M20">
    <cfRule type="expression" dxfId="133" priority="5">
      <formula>$D$18="no"</formula>
    </cfRule>
  </conditionalFormatting>
  <conditionalFormatting sqref="N18">
    <cfRule type="expression" dxfId="132" priority="4">
      <formula>$D$12="no"</formula>
    </cfRule>
  </conditionalFormatting>
  <conditionalFormatting sqref="N20">
    <cfRule type="expression" dxfId="131" priority="3">
      <formula>$D$12="no"</formula>
    </cfRule>
  </conditionalFormatting>
  <conditionalFormatting sqref="O18">
    <cfRule type="expression" dxfId="130" priority="2">
      <formula>$D$16="no"</formula>
    </cfRule>
  </conditionalFormatting>
  <conditionalFormatting sqref="O20">
    <cfRule type="expression" dxfId="129" priority="1">
      <formula>$D$16="no"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'Yes or No'!$A:$A</xm:f>
          </x14:formula1>
          <xm:sqref>D12:D20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0"/>
  <sheetViews>
    <sheetView showGridLines="0" zoomScale="80" zoomScaleNormal="80" workbookViewId="0">
      <pane xSplit="3" ySplit="11" topLeftCell="K12" activePane="bottomRight" state="frozen"/>
      <selection pane="topRight"/>
      <selection pane="bottomLeft"/>
      <selection pane="bottomRight" activeCell="O20" sqref="O20"/>
    </sheetView>
  </sheetViews>
  <sheetFormatPr defaultColWidth="8.7265625" defaultRowHeight="14.5" x14ac:dyDescent="0.35"/>
  <cols>
    <col min="1" max="1" width="16" style="64" customWidth="1"/>
    <col min="2" max="2" width="25.7265625" style="64" customWidth="1"/>
    <col min="3" max="3" width="22.7265625" style="64" customWidth="1"/>
    <col min="4" max="4" width="23.54296875" style="268" customWidth="1"/>
    <col min="5" max="12" width="66.26953125" style="64" customWidth="1"/>
    <col min="13" max="14" width="51.26953125" style="64" customWidth="1"/>
    <col min="15" max="15" width="56" style="64" customWidth="1"/>
    <col min="16" max="16384" width="8.7265625" style="64"/>
  </cols>
  <sheetData>
    <row r="1" spans="1:15" ht="18.75" customHeight="1" x14ac:dyDescent="0.45">
      <c r="A1" s="63" t="str">
        <f>'Cover and Instructions'!A1</f>
        <v>Georgia Families MHPAEA Parity</v>
      </c>
      <c r="E1" s="65" t="s">
        <v>571</v>
      </c>
    </row>
    <row r="2" spans="1:15" ht="26" x14ac:dyDescent="0.6">
      <c r="A2" s="66" t="s">
        <v>16</v>
      </c>
    </row>
    <row r="3" spans="1:15" ht="18.75" customHeight="1" x14ac:dyDescent="0.5">
      <c r="A3" s="68" t="s">
        <v>183</v>
      </c>
    </row>
    <row r="4" spans="1:15" x14ac:dyDescent="0.35">
      <c r="D4" s="245"/>
    </row>
    <row r="5" spans="1:15" x14ac:dyDescent="0.35">
      <c r="A5" s="70" t="s">
        <v>0</v>
      </c>
      <c r="B5" s="71" t="str">
        <f>'Cover and Instructions'!D4</f>
        <v>Amerigroup Community Care</v>
      </c>
      <c r="C5" s="71"/>
    </row>
    <row r="6" spans="1:15" x14ac:dyDescent="0.35">
      <c r="A6" s="70" t="s">
        <v>514</v>
      </c>
      <c r="B6" s="71" t="str">
        <f>'Cover and Instructions'!D5</f>
        <v>Title XIX Foster Care and Adoption Assistance</v>
      </c>
      <c r="C6" s="71"/>
    </row>
    <row r="7" spans="1:15" x14ac:dyDescent="0.35">
      <c r="A7" s="70" t="s">
        <v>237</v>
      </c>
      <c r="B7" s="278" t="s">
        <v>238</v>
      </c>
      <c r="D7" s="245"/>
    </row>
    <row r="8" spans="1:15" ht="15" thickBot="1" x14ac:dyDescent="0.4">
      <c r="D8" s="245"/>
    </row>
    <row r="9" spans="1:15" ht="42" customHeight="1" thickBot="1" x14ac:dyDescent="0.4">
      <c r="A9" s="525" t="s">
        <v>280</v>
      </c>
      <c r="B9" s="526"/>
      <c r="C9" s="533" t="s">
        <v>239</v>
      </c>
      <c r="D9" s="541" t="s">
        <v>407</v>
      </c>
      <c r="E9" s="539" t="s">
        <v>343</v>
      </c>
      <c r="F9" s="540"/>
      <c r="G9" s="539" t="s">
        <v>344</v>
      </c>
      <c r="H9" s="540"/>
      <c r="I9" s="539" t="s">
        <v>345</v>
      </c>
      <c r="J9" s="540"/>
      <c r="K9" s="539" t="s">
        <v>443</v>
      </c>
      <c r="L9" s="540"/>
      <c r="M9" s="536" t="s">
        <v>184</v>
      </c>
      <c r="N9" s="536" t="s">
        <v>503</v>
      </c>
      <c r="O9" s="536" t="s">
        <v>475</v>
      </c>
    </row>
    <row r="10" spans="1:15" ht="26.25" customHeight="1" x14ac:dyDescent="0.35">
      <c r="A10" s="527"/>
      <c r="B10" s="528"/>
      <c r="C10" s="534"/>
      <c r="D10" s="542"/>
      <c r="E10" s="531" t="s">
        <v>211</v>
      </c>
      <c r="F10" s="532"/>
      <c r="G10" s="531" t="s">
        <v>211</v>
      </c>
      <c r="H10" s="532"/>
      <c r="I10" s="531" t="s">
        <v>211</v>
      </c>
      <c r="J10" s="532"/>
      <c r="K10" s="531" t="s">
        <v>211</v>
      </c>
      <c r="L10" s="532"/>
      <c r="M10" s="537"/>
      <c r="N10" s="537"/>
      <c r="O10" s="537"/>
    </row>
    <row r="11" spans="1:15" ht="51" customHeight="1" thickBot="1" x14ac:dyDescent="0.4">
      <c r="A11" s="529"/>
      <c r="B11" s="530"/>
      <c r="C11" s="535"/>
      <c r="D11" s="543"/>
      <c r="E11" s="270" t="s">
        <v>202</v>
      </c>
      <c r="F11" s="271" t="s">
        <v>203</v>
      </c>
      <c r="G11" s="270" t="s">
        <v>202</v>
      </c>
      <c r="H11" s="271" t="s">
        <v>203</v>
      </c>
      <c r="I11" s="270" t="s">
        <v>202</v>
      </c>
      <c r="J11" s="271" t="s">
        <v>203</v>
      </c>
      <c r="K11" s="270" t="s">
        <v>202</v>
      </c>
      <c r="L11" s="271" t="s">
        <v>203</v>
      </c>
      <c r="M11" s="538"/>
      <c r="N11" s="538"/>
      <c r="O11" s="538"/>
    </row>
    <row r="12" spans="1:15" ht="213" customHeight="1" x14ac:dyDescent="0.35">
      <c r="A12" s="519" t="s">
        <v>448</v>
      </c>
      <c r="B12" s="520"/>
      <c r="C12" s="284" t="s">
        <v>260</v>
      </c>
      <c r="D12" s="285" t="s">
        <v>371</v>
      </c>
      <c r="E12" s="393" t="s">
        <v>708</v>
      </c>
      <c r="F12" s="394" t="s">
        <v>709</v>
      </c>
      <c r="G12" s="395" t="s">
        <v>710</v>
      </c>
      <c r="H12" s="394" t="s">
        <v>709</v>
      </c>
      <c r="I12" s="395" t="s">
        <v>711</v>
      </c>
      <c r="J12" s="395" t="s">
        <v>711</v>
      </c>
      <c r="K12" s="395" t="s">
        <v>737</v>
      </c>
      <c r="L12" s="396" t="s">
        <v>701</v>
      </c>
      <c r="M12" s="394" t="s">
        <v>738</v>
      </c>
      <c r="N12" s="361" t="s">
        <v>699</v>
      </c>
      <c r="O12" s="397" t="s">
        <v>695</v>
      </c>
    </row>
    <row r="13" spans="1:15" ht="213" customHeight="1" x14ac:dyDescent="0.35">
      <c r="A13" s="521"/>
      <c r="B13" s="522"/>
      <c r="C13" s="274" t="s">
        <v>240</v>
      </c>
      <c r="D13" s="286" t="s">
        <v>372</v>
      </c>
      <c r="E13" s="385"/>
      <c r="F13" s="386"/>
      <c r="G13" s="387"/>
      <c r="H13" s="388"/>
      <c r="I13" s="385"/>
      <c r="J13" s="386"/>
      <c r="K13" s="387"/>
      <c r="L13" s="388"/>
      <c r="M13" s="389"/>
      <c r="N13" s="390"/>
      <c r="O13" s="366"/>
    </row>
    <row r="14" spans="1:15" ht="213" customHeight="1" x14ac:dyDescent="0.35">
      <c r="A14" s="521"/>
      <c r="B14" s="522"/>
      <c r="C14" s="274" t="s">
        <v>241</v>
      </c>
      <c r="D14" s="286" t="s">
        <v>372</v>
      </c>
      <c r="E14" s="385"/>
      <c r="F14" s="386"/>
      <c r="G14" s="387"/>
      <c r="H14" s="388"/>
      <c r="I14" s="385"/>
      <c r="J14" s="386"/>
      <c r="K14" s="387"/>
      <c r="L14" s="388"/>
      <c r="M14" s="389"/>
      <c r="N14" s="390"/>
      <c r="O14" s="366"/>
    </row>
    <row r="15" spans="1:15" ht="213" customHeight="1" thickBot="1" x14ac:dyDescent="0.4">
      <c r="A15" s="521"/>
      <c r="B15" s="522"/>
      <c r="C15" s="274" t="s">
        <v>242</v>
      </c>
      <c r="D15" s="286" t="s">
        <v>372</v>
      </c>
      <c r="E15" s="385"/>
      <c r="F15" s="386"/>
      <c r="G15" s="387"/>
      <c r="H15" s="388"/>
      <c r="I15" s="385"/>
      <c r="J15" s="386"/>
      <c r="K15" s="387"/>
      <c r="L15" s="388"/>
      <c r="M15" s="389"/>
      <c r="N15" s="390"/>
      <c r="O15" s="366"/>
    </row>
    <row r="16" spans="1:15" ht="213" customHeight="1" thickBot="1" x14ac:dyDescent="0.4">
      <c r="A16" s="521"/>
      <c r="B16" s="522"/>
      <c r="C16" s="274" t="s">
        <v>243</v>
      </c>
      <c r="D16" s="286" t="s">
        <v>371</v>
      </c>
      <c r="E16" s="368" t="s">
        <v>691</v>
      </c>
      <c r="F16" s="368" t="s">
        <v>691</v>
      </c>
      <c r="G16" s="368" t="s">
        <v>691</v>
      </c>
      <c r="H16" s="368" t="s">
        <v>691</v>
      </c>
      <c r="I16" s="368" t="s">
        <v>691</v>
      </c>
      <c r="J16" s="368" t="s">
        <v>691</v>
      </c>
      <c r="K16" s="370" t="s">
        <v>695</v>
      </c>
      <c r="L16" s="371" t="s">
        <v>695</v>
      </c>
      <c r="M16" s="372" t="s">
        <v>692</v>
      </c>
      <c r="N16" s="361" t="s">
        <v>699</v>
      </c>
      <c r="O16" s="397" t="s">
        <v>695</v>
      </c>
    </row>
    <row r="17" spans="1:15" ht="213" customHeight="1" x14ac:dyDescent="0.35">
      <c r="A17" s="521"/>
      <c r="B17" s="522"/>
      <c r="C17" s="274" t="s">
        <v>244</v>
      </c>
      <c r="D17" s="286" t="s">
        <v>371</v>
      </c>
      <c r="E17" s="368" t="s">
        <v>691</v>
      </c>
      <c r="F17" s="368" t="s">
        <v>691</v>
      </c>
      <c r="G17" s="368" t="s">
        <v>691</v>
      </c>
      <c r="H17" s="368" t="s">
        <v>691</v>
      </c>
      <c r="I17" s="368" t="s">
        <v>691</v>
      </c>
      <c r="J17" s="368" t="s">
        <v>691</v>
      </c>
      <c r="K17" s="370" t="s">
        <v>695</v>
      </c>
      <c r="L17" s="371" t="s">
        <v>695</v>
      </c>
      <c r="M17" s="372" t="s">
        <v>692</v>
      </c>
      <c r="N17" s="361" t="s">
        <v>699</v>
      </c>
      <c r="O17" s="397" t="s">
        <v>695</v>
      </c>
    </row>
    <row r="18" spans="1:15" ht="213" customHeight="1" thickBot="1" x14ac:dyDescent="0.4">
      <c r="A18" s="521"/>
      <c r="B18" s="522"/>
      <c r="C18" s="274" t="s">
        <v>234</v>
      </c>
      <c r="D18" s="286" t="s">
        <v>372</v>
      </c>
      <c r="E18" s="385"/>
      <c r="F18" s="386"/>
      <c r="G18" s="387"/>
      <c r="H18" s="388"/>
      <c r="I18" s="385"/>
      <c r="J18" s="386"/>
      <c r="K18" s="387"/>
      <c r="L18" s="388"/>
      <c r="M18" s="389"/>
      <c r="N18" s="390"/>
      <c r="O18" s="366"/>
    </row>
    <row r="19" spans="1:15" ht="213" customHeight="1" thickBot="1" x14ac:dyDescent="0.4">
      <c r="A19" s="521"/>
      <c r="B19" s="522"/>
      <c r="C19" s="274" t="s">
        <v>245</v>
      </c>
      <c r="D19" s="286" t="s">
        <v>371</v>
      </c>
      <c r="E19" s="368" t="s">
        <v>695</v>
      </c>
      <c r="F19" s="368" t="s">
        <v>695</v>
      </c>
      <c r="G19" s="368" t="s">
        <v>695</v>
      </c>
      <c r="H19" s="368" t="s">
        <v>695</v>
      </c>
      <c r="I19" s="368" t="s">
        <v>695</v>
      </c>
      <c r="J19" s="368" t="s">
        <v>695</v>
      </c>
      <c r="K19" s="370" t="s">
        <v>739</v>
      </c>
      <c r="L19" s="371" t="s">
        <v>701</v>
      </c>
      <c r="M19" s="372" t="s">
        <v>736</v>
      </c>
      <c r="N19" s="361" t="s">
        <v>699</v>
      </c>
      <c r="O19" s="397" t="s">
        <v>695</v>
      </c>
    </row>
    <row r="20" spans="1:15" ht="213" customHeight="1" thickBot="1" x14ac:dyDescent="0.4">
      <c r="A20" s="523"/>
      <c r="B20" s="524"/>
      <c r="C20" s="276" t="s">
        <v>246</v>
      </c>
      <c r="D20" s="287" t="s">
        <v>371</v>
      </c>
      <c r="E20" s="368" t="s">
        <v>695</v>
      </c>
      <c r="F20" s="368" t="s">
        <v>695</v>
      </c>
      <c r="G20" s="368" t="s">
        <v>695</v>
      </c>
      <c r="H20" s="368" t="s">
        <v>695</v>
      </c>
      <c r="I20" s="368" t="s">
        <v>695</v>
      </c>
      <c r="J20" s="368" t="s">
        <v>695</v>
      </c>
      <c r="K20" s="370" t="s">
        <v>739</v>
      </c>
      <c r="L20" s="371" t="s">
        <v>701</v>
      </c>
      <c r="M20" s="372" t="s">
        <v>736</v>
      </c>
      <c r="N20" s="361" t="s">
        <v>699</v>
      </c>
      <c r="O20" s="397" t="s">
        <v>695</v>
      </c>
    </row>
  </sheetData>
  <sheetProtection algorithmName="SHA-512" hashValue="hjEjJS+5anDsR3C/9g6YZa0cTnCKT6atK147gFW0l/PCUrRPhbBqwadDonlsbDjhbUUhgwe8bFHIdLfzMHgUXQ==" saltValue="RuyyuvPrYrx5seGRQWJ4Lw=="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15">
    <mergeCell ref="O9:O11"/>
    <mergeCell ref="I9:J9"/>
    <mergeCell ref="K9:L9"/>
    <mergeCell ref="M9:M11"/>
    <mergeCell ref="E10:F10"/>
    <mergeCell ref="G10:H10"/>
    <mergeCell ref="I10:J10"/>
    <mergeCell ref="K10:L10"/>
    <mergeCell ref="N9:N11"/>
    <mergeCell ref="A9:B11"/>
    <mergeCell ref="C9:C11"/>
    <mergeCell ref="E9:F9"/>
    <mergeCell ref="A12:B20"/>
    <mergeCell ref="G9:H9"/>
    <mergeCell ref="D9:D11"/>
  </mergeCells>
  <conditionalFormatting sqref="L12 O12">
    <cfRule type="expression" dxfId="128" priority="58">
      <formula>$D$12="no"</formula>
    </cfRule>
  </conditionalFormatting>
  <conditionalFormatting sqref="E13:O13">
    <cfRule type="expression" dxfId="127" priority="57">
      <formula>$D$13="no"</formula>
    </cfRule>
  </conditionalFormatting>
  <conditionalFormatting sqref="E14:O14">
    <cfRule type="expression" dxfId="126" priority="56">
      <formula>$D$14="no"</formula>
    </cfRule>
  </conditionalFormatting>
  <conditionalFormatting sqref="E15:O15">
    <cfRule type="expression" dxfId="125" priority="55">
      <formula>$D$15="no"</formula>
    </cfRule>
  </conditionalFormatting>
  <conditionalFormatting sqref="K17:L17">
    <cfRule type="expression" dxfId="124" priority="53">
      <formula>$D$17="no"</formula>
    </cfRule>
  </conditionalFormatting>
  <conditionalFormatting sqref="E18:O18">
    <cfRule type="expression" dxfId="123" priority="52">
      <formula>$D$18="no"</formula>
    </cfRule>
  </conditionalFormatting>
  <conditionalFormatting sqref="E19:J19">
    <cfRule type="expression" dxfId="122" priority="51">
      <formula>$D$19="no"</formula>
    </cfRule>
  </conditionalFormatting>
  <conditionalFormatting sqref="K16:L16">
    <cfRule type="expression" dxfId="121" priority="45">
      <formula>$D$16="no"</formula>
    </cfRule>
  </conditionalFormatting>
  <conditionalFormatting sqref="E12">
    <cfRule type="expression" dxfId="120" priority="44">
      <formula>$D$12="no"</formula>
    </cfRule>
  </conditionalFormatting>
  <conditionalFormatting sqref="F12">
    <cfRule type="expression" dxfId="119" priority="43">
      <formula>$D$12="no"</formula>
    </cfRule>
  </conditionalFormatting>
  <conditionalFormatting sqref="G12">
    <cfRule type="expression" dxfId="118" priority="42">
      <formula>$D$12="no"</formula>
    </cfRule>
  </conditionalFormatting>
  <conditionalFormatting sqref="H12">
    <cfRule type="expression" dxfId="117" priority="41">
      <formula>$D$12="no"</formula>
    </cfRule>
  </conditionalFormatting>
  <conditionalFormatting sqref="I12">
    <cfRule type="expression" dxfId="116" priority="40">
      <formula>$D$12="no"</formula>
    </cfRule>
  </conditionalFormatting>
  <conditionalFormatting sqref="J12">
    <cfRule type="expression" dxfId="115" priority="39">
      <formula>$D$12="no"</formula>
    </cfRule>
  </conditionalFormatting>
  <conditionalFormatting sqref="M12">
    <cfRule type="expression" dxfId="114" priority="38">
      <formula>$D$12="no"</formula>
    </cfRule>
  </conditionalFormatting>
  <conditionalFormatting sqref="N12">
    <cfRule type="expression" dxfId="113" priority="37">
      <formula>$D$12="no"</formula>
    </cfRule>
  </conditionalFormatting>
  <conditionalFormatting sqref="E16">
    <cfRule type="expression" dxfId="112" priority="36">
      <formula>$D$16="no"</formula>
    </cfRule>
  </conditionalFormatting>
  <conditionalFormatting sqref="F16">
    <cfRule type="expression" dxfId="111" priority="35">
      <formula>$D$16="no"</formula>
    </cfRule>
  </conditionalFormatting>
  <conditionalFormatting sqref="G16">
    <cfRule type="expression" dxfId="110" priority="34">
      <formula>$D$16="no"</formula>
    </cfRule>
  </conditionalFormatting>
  <conditionalFormatting sqref="H16">
    <cfRule type="expression" dxfId="109" priority="33">
      <formula>$D$16="no"</formula>
    </cfRule>
  </conditionalFormatting>
  <conditionalFormatting sqref="I16">
    <cfRule type="expression" dxfId="108" priority="32">
      <formula>$D$16="no"</formula>
    </cfRule>
  </conditionalFormatting>
  <conditionalFormatting sqref="J16">
    <cfRule type="expression" dxfId="107" priority="31">
      <formula>$D$16="no"</formula>
    </cfRule>
  </conditionalFormatting>
  <conditionalFormatting sqref="M16">
    <cfRule type="expression" dxfId="106" priority="30">
      <formula>$D$16="no"</formula>
    </cfRule>
  </conditionalFormatting>
  <conditionalFormatting sqref="N16">
    <cfRule type="expression" dxfId="105" priority="29">
      <formula>$D$12="no"</formula>
    </cfRule>
  </conditionalFormatting>
  <conditionalFormatting sqref="E17">
    <cfRule type="expression" dxfId="104" priority="28">
      <formula>$D$16="no"</formula>
    </cfRule>
  </conditionalFormatting>
  <conditionalFormatting sqref="F17">
    <cfRule type="expression" dxfId="103" priority="27">
      <formula>$D$16="no"</formula>
    </cfRule>
  </conditionalFormatting>
  <conditionalFormatting sqref="G17">
    <cfRule type="expression" dxfId="102" priority="26">
      <formula>$D$16="no"</formula>
    </cfRule>
  </conditionalFormatting>
  <conditionalFormatting sqref="H17">
    <cfRule type="expression" dxfId="101" priority="25">
      <formula>$D$16="no"</formula>
    </cfRule>
  </conditionalFormatting>
  <conditionalFormatting sqref="I17">
    <cfRule type="expression" dxfId="100" priority="24">
      <formula>$D$16="no"</formula>
    </cfRule>
  </conditionalFormatting>
  <conditionalFormatting sqref="J17">
    <cfRule type="expression" dxfId="99" priority="23">
      <formula>$D$16="no"</formula>
    </cfRule>
  </conditionalFormatting>
  <conditionalFormatting sqref="M17">
    <cfRule type="expression" dxfId="98" priority="22">
      <formula>$D$16="no"</formula>
    </cfRule>
  </conditionalFormatting>
  <conditionalFormatting sqref="N17">
    <cfRule type="expression" dxfId="97" priority="21">
      <formula>$D$12="no"</formula>
    </cfRule>
  </conditionalFormatting>
  <conditionalFormatting sqref="K12">
    <cfRule type="expression" dxfId="96" priority="18">
      <formula>$D$12="no"</formula>
    </cfRule>
  </conditionalFormatting>
  <conditionalFormatting sqref="E20">
    <cfRule type="expression" dxfId="95" priority="17">
      <formula>$D$19="no"</formula>
    </cfRule>
  </conditionalFormatting>
  <conditionalFormatting sqref="F20">
    <cfRule type="expression" dxfId="94" priority="16">
      <formula>$D$19="no"</formula>
    </cfRule>
  </conditionalFormatting>
  <conditionalFormatting sqref="G20">
    <cfRule type="expression" dxfId="93" priority="15">
      <formula>$D$19="no"</formula>
    </cfRule>
  </conditionalFormatting>
  <conditionalFormatting sqref="H20">
    <cfRule type="expression" dxfId="92" priority="14">
      <formula>$D$19="no"</formula>
    </cfRule>
  </conditionalFormatting>
  <conditionalFormatting sqref="I20">
    <cfRule type="expression" dxfId="91" priority="13">
      <formula>$D$19="no"</formula>
    </cfRule>
  </conditionalFormatting>
  <conditionalFormatting sqref="J20">
    <cfRule type="expression" dxfId="90" priority="12">
      <formula>$D$19="no"</formula>
    </cfRule>
  </conditionalFormatting>
  <conditionalFormatting sqref="K19:L19">
    <cfRule type="expression" dxfId="89" priority="11">
      <formula>$D$19="no"</formula>
    </cfRule>
  </conditionalFormatting>
  <conditionalFormatting sqref="K20">
    <cfRule type="expression" dxfId="88" priority="10">
      <formula>$D$19="no"</formula>
    </cfRule>
  </conditionalFormatting>
  <conditionalFormatting sqref="L20">
    <cfRule type="expression" dxfId="87" priority="9">
      <formula>$D$19="no"</formula>
    </cfRule>
  </conditionalFormatting>
  <conditionalFormatting sqref="M19">
    <cfRule type="expression" dxfId="86" priority="8">
      <formula>$D$19="no"</formula>
    </cfRule>
  </conditionalFormatting>
  <conditionalFormatting sqref="M20">
    <cfRule type="expression" dxfId="85" priority="7">
      <formula>$D$19="no"</formula>
    </cfRule>
  </conditionalFormatting>
  <conditionalFormatting sqref="N19">
    <cfRule type="expression" dxfId="84" priority="6">
      <formula>$D$12="no"</formula>
    </cfRule>
  </conditionalFormatting>
  <conditionalFormatting sqref="N20">
    <cfRule type="expression" dxfId="83" priority="5">
      <formula>$D$12="no"</formula>
    </cfRule>
  </conditionalFormatting>
  <conditionalFormatting sqref="O16">
    <cfRule type="expression" dxfId="82" priority="4">
      <formula>$D$12="no"</formula>
    </cfRule>
  </conditionalFormatting>
  <conditionalFormatting sqref="O17">
    <cfRule type="expression" dxfId="81" priority="3">
      <formula>$D$12="no"</formula>
    </cfRule>
  </conditionalFormatting>
  <conditionalFormatting sqref="O19">
    <cfRule type="expression" dxfId="80" priority="2">
      <formula>$D$12="no"</formula>
    </cfRule>
  </conditionalFormatting>
  <conditionalFormatting sqref="O20">
    <cfRule type="expression" dxfId="79" priority="1">
      <formula>$D$12="no"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'Yes or No'!$A:$A</xm:f>
          </x14:formula1>
          <xm:sqref>D12:D20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26"/>
  <sheetViews>
    <sheetView showGridLines="0" zoomScaleNormal="100" workbookViewId="0">
      <pane xSplit="3" ySplit="8" topLeftCell="D9" activePane="bottomRight" state="frozen"/>
      <selection pane="topRight"/>
      <selection pane="bottomLeft"/>
      <selection pane="bottomRight" activeCell="D26" sqref="D26"/>
    </sheetView>
  </sheetViews>
  <sheetFormatPr defaultColWidth="8.7265625" defaultRowHeight="14.5" x14ac:dyDescent="0.35"/>
  <cols>
    <col min="1" max="1" width="15.453125" style="64" customWidth="1"/>
    <col min="2" max="2" width="28.26953125" style="64" customWidth="1"/>
    <col min="3" max="3" width="27.7265625" style="64" customWidth="1"/>
    <col min="4" max="4" width="26.54296875" style="268" customWidth="1"/>
    <col min="5" max="12" width="42.7265625" style="64" customWidth="1"/>
    <col min="13" max="15" width="51.26953125" style="64" customWidth="1"/>
    <col min="16" max="16384" width="8.7265625" style="64"/>
  </cols>
  <sheetData>
    <row r="1" spans="1:15" ht="18.75" customHeight="1" x14ac:dyDescent="0.45">
      <c r="A1" s="63" t="str">
        <f>'Cover and Instructions'!A1</f>
        <v>Georgia Families MHPAEA Parity</v>
      </c>
      <c r="E1" s="65" t="s">
        <v>571</v>
      </c>
    </row>
    <row r="2" spans="1:15" ht="26" x14ac:dyDescent="0.6">
      <c r="A2" s="66" t="s">
        <v>16</v>
      </c>
    </row>
    <row r="3" spans="1:15" ht="21" x14ac:dyDescent="0.5">
      <c r="A3" s="68" t="s">
        <v>183</v>
      </c>
    </row>
    <row r="4" spans="1:15" x14ac:dyDescent="0.35">
      <c r="D4" s="245"/>
    </row>
    <row r="5" spans="1:15" x14ac:dyDescent="0.35">
      <c r="A5" s="70" t="s">
        <v>0</v>
      </c>
      <c r="B5" s="71" t="str">
        <f>'Cover and Instructions'!D4</f>
        <v>Amerigroup Community Care</v>
      </c>
      <c r="C5" s="71"/>
    </row>
    <row r="6" spans="1:15" x14ac:dyDescent="0.35">
      <c r="A6" s="70" t="s">
        <v>514</v>
      </c>
      <c r="B6" s="71" t="str">
        <f>'Cover and Instructions'!D5</f>
        <v>Title XIX Foster Care and Adoption Assistance</v>
      </c>
      <c r="C6" s="71"/>
    </row>
    <row r="7" spans="1:15" x14ac:dyDescent="0.35">
      <c r="A7" s="70" t="s">
        <v>250</v>
      </c>
      <c r="B7" s="278" t="s">
        <v>452</v>
      </c>
      <c r="D7" s="245"/>
    </row>
    <row r="8" spans="1:15" ht="15" thickBot="1" x14ac:dyDescent="0.4">
      <c r="D8" s="245"/>
    </row>
    <row r="9" spans="1:15" x14ac:dyDescent="0.35">
      <c r="A9" s="288" t="s">
        <v>375</v>
      </c>
      <c r="B9" s="289"/>
      <c r="C9" s="289"/>
      <c r="D9" s="290"/>
      <c r="E9" s="291"/>
    </row>
    <row r="10" spans="1:15" ht="15" thickBot="1" x14ac:dyDescent="0.4">
      <c r="A10" s="292" t="s">
        <v>374</v>
      </c>
      <c r="B10" s="293"/>
      <c r="C10" s="293"/>
      <c r="D10" s="294"/>
      <c r="E10" s="295"/>
    </row>
    <row r="11" spans="1:15" ht="15" thickBot="1" x14ac:dyDescent="0.4">
      <c r="A11" s="296" t="s">
        <v>453</v>
      </c>
      <c r="B11" s="293"/>
      <c r="C11" s="293"/>
      <c r="D11" s="297" t="s">
        <v>371</v>
      </c>
      <c r="E11" s="298" t="str">
        <f>IF(D11="no","Do not complete remainder of this worksheet.","")</f>
        <v/>
      </c>
    </row>
    <row r="12" spans="1:15" ht="15" thickBot="1" x14ac:dyDescent="0.4">
      <c r="A12" s="299"/>
      <c r="B12" s="300"/>
      <c r="C12" s="300"/>
      <c r="D12" s="301"/>
      <c r="E12" s="302"/>
    </row>
    <row r="13" spans="1:15" ht="15" thickBot="1" x14ac:dyDescent="0.4">
      <c r="D13" s="245"/>
    </row>
    <row r="14" spans="1:15" ht="42.75" customHeight="1" thickBot="1" x14ac:dyDescent="0.4">
      <c r="A14" s="525" t="s">
        <v>280</v>
      </c>
      <c r="B14" s="526"/>
      <c r="C14" s="533" t="s">
        <v>247</v>
      </c>
      <c r="D14" s="541" t="s">
        <v>407</v>
      </c>
      <c r="E14" s="539" t="s">
        <v>343</v>
      </c>
      <c r="F14" s="540"/>
      <c r="G14" s="539" t="s">
        <v>344</v>
      </c>
      <c r="H14" s="540"/>
      <c r="I14" s="539" t="s">
        <v>345</v>
      </c>
      <c r="J14" s="540"/>
      <c r="K14" s="539" t="s">
        <v>443</v>
      </c>
      <c r="L14" s="540"/>
      <c r="M14" s="536" t="s">
        <v>184</v>
      </c>
      <c r="N14" s="536" t="s">
        <v>503</v>
      </c>
      <c r="O14" s="536" t="s">
        <v>446</v>
      </c>
    </row>
    <row r="15" spans="1:15" ht="27" customHeight="1" x14ac:dyDescent="0.35">
      <c r="A15" s="527"/>
      <c r="B15" s="528"/>
      <c r="C15" s="534"/>
      <c r="D15" s="542"/>
      <c r="E15" s="531" t="s">
        <v>211</v>
      </c>
      <c r="F15" s="532"/>
      <c r="G15" s="531" t="s">
        <v>211</v>
      </c>
      <c r="H15" s="532"/>
      <c r="I15" s="531" t="s">
        <v>211</v>
      </c>
      <c r="J15" s="532"/>
      <c r="K15" s="531" t="s">
        <v>211</v>
      </c>
      <c r="L15" s="532"/>
      <c r="M15" s="537"/>
      <c r="N15" s="537"/>
      <c r="O15" s="537"/>
    </row>
    <row r="16" spans="1:15" ht="27" customHeight="1" thickBot="1" x14ac:dyDescent="0.4">
      <c r="A16" s="529"/>
      <c r="B16" s="530"/>
      <c r="C16" s="535"/>
      <c r="D16" s="543"/>
      <c r="E16" s="270" t="s">
        <v>202</v>
      </c>
      <c r="F16" s="271" t="s">
        <v>203</v>
      </c>
      <c r="G16" s="270" t="s">
        <v>202</v>
      </c>
      <c r="H16" s="271" t="s">
        <v>203</v>
      </c>
      <c r="I16" s="270" t="s">
        <v>202</v>
      </c>
      <c r="J16" s="271" t="s">
        <v>203</v>
      </c>
      <c r="K16" s="270" t="s">
        <v>202</v>
      </c>
      <c r="L16" s="271" t="s">
        <v>203</v>
      </c>
      <c r="M16" s="538"/>
      <c r="N16" s="538"/>
      <c r="O16" s="538"/>
    </row>
    <row r="17" spans="1:15" ht="85.5" customHeight="1" x14ac:dyDescent="0.35">
      <c r="A17" s="546" t="s">
        <v>454</v>
      </c>
      <c r="B17" s="547"/>
      <c r="C17" s="284" t="s">
        <v>206</v>
      </c>
      <c r="D17" s="285" t="s">
        <v>372</v>
      </c>
      <c r="E17" s="398"/>
      <c r="F17" s="399"/>
      <c r="G17" s="400"/>
      <c r="H17" s="401"/>
      <c r="I17" s="398"/>
      <c r="J17" s="399"/>
      <c r="K17" s="400"/>
      <c r="L17" s="401"/>
      <c r="M17" s="402"/>
      <c r="N17" s="403"/>
      <c r="O17" s="404"/>
    </row>
    <row r="18" spans="1:15" ht="85.5" customHeight="1" x14ac:dyDescent="0.35">
      <c r="A18" s="548"/>
      <c r="B18" s="549"/>
      <c r="C18" s="274" t="s">
        <v>207</v>
      </c>
      <c r="D18" s="303" t="s">
        <v>372</v>
      </c>
      <c r="E18" s="385"/>
      <c r="F18" s="386"/>
      <c r="G18" s="387"/>
      <c r="H18" s="388"/>
      <c r="I18" s="385"/>
      <c r="J18" s="386"/>
      <c r="K18" s="387"/>
      <c r="L18" s="388"/>
      <c r="M18" s="389"/>
      <c r="N18" s="390"/>
      <c r="O18" s="366"/>
    </row>
    <row r="19" spans="1:15" ht="85.5" customHeight="1" x14ac:dyDescent="0.35">
      <c r="A19" s="548"/>
      <c r="B19" s="549"/>
      <c r="C19" s="274" t="s">
        <v>3</v>
      </c>
      <c r="D19" s="303" t="s">
        <v>372</v>
      </c>
      <c r="E19" s="385"/>
      <c r="F19" s="386"/>
      <c r="G19" s="387"/>
      <c r="H19" s="388"/>
      <c r="I19" s="385"/>
      <c r="J19" s="386"/>
      <c r="K19" s="387"/>
      <c r="L19" s="388"/>
      <c r="M19" s="389"/>
      <c r="N19" s="390"/>
      <c r="O19" s="366"/>
    </row>
    <row r="20" spans="1:15" ht="85.5" customHeight="1" x14ac:dyDescent="0.35">
      <c r="A20" s="548"/>
      <c r="B20" s="549"/>
      <c r="C20" s="274" t="s">
        <v>185</v>
      </c>
      <c r="D20" s="303" t="s">
        <v>372</v>
      </c>
      <c r="E20" s="385"/>
      <c r="F20" s="386"/>
      <c r="G20" s="387"/>
      <c r="H20" s="388"/>
      <c r="I20" s="385"/>
      <c r="J20" s="386"/>
      <c r="K20" s="387"/>
      <c r="L20" s="388"/>
      <c r="M20" s="389"/>
      <c r="N20" s="390"/>
      <c r="O20" s="366"/>
    </row>
    <row r="21" spans="1:15" ht="85.5" customHeight="1" x14ac:dyDescent="0.35">
      <c r="A21" s="548"/>
      <c r="B21" s="549"/>
      <c r="C21" s="274" t="s">
        <v>186</v>
      </c>
      <c r="D21" s="303" t="s">
        <v>372</v>
      </c>
      <c r="E21" s="385"/>
      <c r="F21" s="386"/>
      <c r="G21" s="387"/>
      <c r="H21" s="388"/>
      <c r="I21" s="385"/>
      <c r="J21" s="386"/>
      <c r="K21" s="387"/>
      <c r="L21" s="388"/>
      <c r="M21" s="389"/>
      <c r="N21" s="390"/>
      <c r="O21" s="366"/>
    </row>
    <row r="22" spans="1:15" ht="85.5" customHeight="1" x14ac:dyDescent="0.35">
      <c r="A22" s="548"/>
      <c r="B22" s="549"/>
      <c r="C22" s="274" t="s">
        <v>7</v>
      </c>
      <c r="D22" s="303" t="s">
        <v>372</v>
      </c>
      <c r="E22" s="385"/>
      <c r="F22" s="386"/>
      <c r="G22" s="387"/>
      <c r="H22" s="388"/>
      <c r="I22" s="385"/>
      <c r="J22" s="386"/>
      <c r="K22" s="387"/>
      <c r="L22" s="388"/>
      <c r="M22" s="389"/>
      <c r="N22" s="390"/>
      <c r="O22" s="366"/>
    </row>
    <row r="23" spans="1:15" ht="85.5" customHeight="1" x14ac:dyDescent="0.35">
      <c r="A23" s="548"/>
      <c r="B23" s="549"/>
      <c r="C23" s="274" t="s">
        <v>187</v>
      </c>
      <c r="D23" s="303" t="s">
        <v>372</v>
      </c>
      <c r="E23" s="385"/>
      <c r="F23" s="386"/>
      <c r="G23" s="387"/>
      <c r="H23" s="388"/>
      <c r="I23" s="385"/>
      <c r="J23" s="386"/>
      <c r="K23" s="387"/>
      <c r="L23" s="388"/>
      <c r="M23" s="389"/>
      <c r="N23" s="390"/>
      <c r="O23" s="366"/>
    </row>
    <row r="24" spans="1:15" ht="85.5" customHeight="1" x14ac:dyDescent="0.35">
      <c r="A24" s="548"/>
      <c r="B24" s="549"/>
      <c r="C24" s="274" t="s">
        <v>9</v>
      </c>
      <c r="D24" s="303" t="s">
        <v>372</v>
      </c>
      <c r="E24" s="385"/>
      <c r="F24" s="386"/>
      <c r="G24" s="387"/>
      <c r="H24" s="388"/>
      <c r="I24" s="385"/>
      <c r="J24" s="386"/>
      <c r="K24" s="387"/>
      <c r="L24" s="388"/>
      <c r="M24" s="389"/>
      <c r="N24" s="390"/>
      <c r="O24" s="366"/>
    </row>
    <row r="25" spans="1:15" ht="85.5" customHeight="1" x14ac:dyDescent="0.35">
      <c r="A25" s="548"/>
      <c r="B25" s="549"/>
      <c r="C25" s="274" t="s">
        <v>188</v>
      </c>
      <c r="D25" s="286" t="s">
        <v>372</v>
      </c>
      <c r="E25" s="385"/>
      <c r="F25" s="386"/>
      <c r="G25" s="387"/>
      <c r="H25" s="388"/>
      <c r="I25" s="385"/>
      <c r="J25" s="386"/>
      <c r="K25" s="387"/>
      <c r="L25" s="388"/>
      <c r="M25" s="389"/>
      <c r="N25" s="390"/>
      <c r="O25" s="389"/>
    </row>
    <row r="26" spans="1:15" ht="85.5" customHeight="1" thickBot="1" x14ac:dyDescent="0.4">
      <c r="A26" s="550"/>
      <c r="B26" s="551"/>
      <c r="C26" s="276" t="s">
        <v>189</v>
      </c>
      <c r="D26" s="304" t="s">
        <v>372</v>
      </c>
      <c r="E26" s="405"/>
      <c r="F26" s="406"/>
      <c r="G26" s="407"/>
      <c r="H26" s="408"/>
      <c r="I26" s="405"/>
      <c r="J26" s="406"/>
      <c r="K26" s="407"/>
      <c r="L26" s="408"/>
      <c r="M26" s="409"/>
      <c r="N26" s="410"/>
      <c r="O26" s="409"/>
    </row>
  </sheetData>
  <sheetProtection algorithmName="SHA-512" hashValue="MqpK/n313IJJRtYHXiKBlQg1lVg1/nVyBtfkVj+33F/XlHKf76IZt1MxlT6713bhSImbcaWC08M15STozjEULg==" saltValue="w3s2S76AFQ8GTnI8WwWY1Q=="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15">
    <mergeCell ref="O14:O16"/>
    <mergeCell ref="I14:J14"/>
    <mergeCell ref="K14:L14"/>
    <mergeCell ref="M14:M16"/>
    <mergeCell ref="E15:F15"/>
    <mergeCell ref="G15:H15"/>
    <mergeCell ref="I15:J15"/>
    <mergeCell ref="K15:L15"/>
    <mergeCell ref="N14:N16"/>
    <mergeCell ref="A14:B16"/>
    <mergeCell ref="C14:C16"/>
    <mergeCell ref="E14:F14"/>
    <mergeCell ref="A17:B26"/>
    <mergeCell ref="G14:H14"/>
    <mergeCell ref="D14:D16"/>
  </mergeCells>
  <conditionalFormatting sqref="E17:O17">
    <cfRule type="expression" dxfId="78" priority="22">
      <formula>$D$17="no"</formula>
    </cfRule>
  </conditionalFormatting>
  <conditionalFormatting sqref="E18:O18">
    <cfRule type="expression" dxfId="77" priority="21">
      <formula>$D$18="no"</formula>
    </cfRule>
  </conditionalFormatting>
  <conditionalFormatting sqref="E19:O19">
    <cfRule type="expression" dxfId="76" priority="20">
      <formula>$D$19="no"</formula>
    </cfRule>
  </conditionalFormatting>
  <conditionalFormatting sqref="E20:O20">
    <cfRule type="expression" dxfId="75" priority="19">
      <formula>$D$20="no"</formula>
    </cfRule>
  </conditionalFormatting>
  <conditionalFormatting sqref="E21:O21">
    <cfRule type="expression" dxfId="74" priority="18">
      <formula>$D$21="no"</formula>
    </cfRule>
  </conditionalFormatting>
  <conditionalFormatting sqref="E22:O22">
    <cfRule type="expression" dxfId="73" priority="17">
      <formula>$D$22="no"</formula>
    </cfRule>
  </conditionalFormatting>
  <conditionalFormatting sqref="E23:O23">
    <cfRule type="expression" dxfId="72" priority="16">
      <formula>$D$23="no"</formula>
    </cfRule>
  </conditionalFormatting>
  <conditionalFormatting sqref="E24:O24">
    <cfRule type="expression" dxfId="71" priority="15">
      <formula>$D$24="no"</formula>
    </cfRule>
  </conditionalFormatting>
  <conditionalFormatting sqref="E25:O25">
    <cfRule type="expression" dxfId="70" priority="14">
      <formula>$D$25="no"</formula>
    </cfRule>
  </conditionalFormatting>
  <conditionalFormatting sqref="E26:O26">
    <cfRule type="expression" dxfId="69" priority="13">
      <formula>$D$26="no"</formula>
    </cfRule>
  </conditionalFormatting>
  <conditionalFormatting sqref="E17:O26">
    <cfRule type="expression" dxfId="68" priority="1">
      <formula>$D$11="no"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'Yes or No'!$A:$A</xm:f>
          </x14:formula1>
          <xm:sqref>D17:D26 D11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O27"/>
  <sheetViews>
    <sheetView showGridLines="0" zoomScaleNormal="100" workbookViewId="0">
      <pane xSplit="3" ySplit="8" topLeftCell="D9" activePane="bottomRight" state="frozen"/>
      <selection pane="topRight"/>
      <selection pane="bottomLeft"/>
      <selection pane="bottomRight" activeCell="D27" sqref="D27"/>
    </sheetView>
  </sheetViews>
  <sheetFormatPr defaultColWidth="8.7265625" defaultRowHeight="14.5" x14ac:dyDescent="0.35"/>
  <cols>
    <col min="1" max="1" width="15.453125" style="64" customWidth="1"/>
    <col min="2" max="2" width="27.26953125" style="64" customWidth="1"/>
    <col min="3" max="3" width="32.7265625" style="64" customWidth="1"/>
    <col min="4" max="4" width="24.26953125" style="268" customWidth="1"/>
    <col min="5" max="12" width="42.7265625" style="64" customWidth="1"/>
    <col min="13" max="15" width="51.26953125" style="64" customWidth="1"/>
    <col min="16" max="16384" width="8.7265625" style="64"/>
  </cols>
  <sheetData>
    <row r="1" spans="1:15" ht="18.75" customHeight="1" x14ac:dyDescent="0.45">
      <c r="A1" s="63" t="str">
        <f>'Cover and Instructions'!A1</f>
        <v>Georgia Families MHPAEA Parity</v>
      </c>
      <c r="E1" s="65" t="s">
        <v>571</v>
      </c>
    </row>
    <row r="2" spans="1:15" ht="26" x14ac:dyDescent="0.6">
      <c r="A2" s="66" t="s">
        <v>16</v>
      </c>
    </row>
    <row r="3" spans="1:15" ht="21" x14ac:dyDescent="0.5">
      <c r="A3" s="68" t="s">
        <v>183</v>
      </c>
    </row>
    <row r="4" spans="1:15" x14ac:dyDescent="0.35">
      <c r="D4" s="245"/>
    </row>
    <row r="5" spans="1:15" x14ac:dyDescent="0.35">
      <c r="A5" s="70" t="s">
        <v>0</v>
      </c>
      <c r="B5" s="71" t="str">
        <f>'Cover and Instructions'!D4</f>
        <v>Amerigroup Community Care</v>
      </c>
      <c r="C5" s="71"/>
    </row>
    <row r="6" spans="1:15" x14ac:dyDescent="0.35">
      <c r="A6" s="70" t="s">
        <v>514</v>
      </c>
      <c r="B6" s="71" t="str">
        <f>'Cover and Instructions'!D5</f>
        <v>Title XIX Foster Care and Adoption Assistance</v>
      </c>
      <c r="C6" s="71"/>
    </row>
    <row r="7" spans="1:15" x14ac:dyDescent="0.35">
      <c r="A7" s="70" t="s">
        <v>249</v>
      </c>
      <c r="B7" s="278" t="s">
        <v>457</v>
      </c>
      <c r="D7" s="245"/>
    </row>
    <row r="8" spans="1:15" x14ac:dyDescent="0.35">
      <c r="D8" s="245"/>
    </row>
    <row r="9" spans="1:15" ht="15" thickBot="1" x14ac:dyDescent="0.4">
      <c r="D9" s="245"/>
    </row>
    <row r="10" spans="1:15" x14ac:dyDescent="0.35">
      <c r="A10" s="288" t="s">
        <v>375</v>
      </c>
      <c r="B10" s="289"/>
      <c r="C10" s="289"/>
      <c r="D10" s="290"/>
      <c r="E10" s="291"/>
    </row>
    <row r="11" spans="1:15" ht="15" thickBot="1" x14ac:dyDescent="0.4">
      <c r="A11" s="292" t="s">
        <v>374</v>
      </c>
      <c r="B11" s="293"/>
      <c r="C11" s="293"/>
      <c r="D11" s="294"/>
      <c r="E11" s="295"/>
    </row>
    <row r="12" spans="1:15" ht="15" thickBot="1" x14ac:dyDescent="0.4">
      <c r="A12" s="296" t="s">
        <v>455</v>
      </c>
      <c r="B12" s="293"/>
      <c r="C12" s="293"/>
      <c r="D12" s="297" t="s">
        <v>371</v>
      </c>
      <c r="E12" s="298" t="str">
        <f>IF(D12="no","Do not complete remainder of this worksheet.","")</f>
        <v/>
      </c>
    </row>
    <row r="13" spans="1:15" ht="15" thickBot="1" x14ac:dyDescent="0.4">
      <c r="A13" s="299"/>
      <c r="B13" s="300"/>
      <c r="C13" s="300"/>
      <c r="D13" s="301"/>
      <c r="E13" s="302"/>
    </row>
    <row r="14" spans="1:15" ht="15" thickBot="1" x14ac:dyDescent="0.4">
      <c r="D14" s="245"/>
    </row>
    <row r="15" spans="1:15" ht="42.75" customHeight="1" thickBot="1" x14ac:dyDescent="0.4">
      <c r="A15" s="525" t="s">
        <v>280</v>
      </c>
      <c r="B15" s="526"/>
      <c r="C15" s="533" t="s">
        <v>248</v>
      </c>
      <c r="D15" s="541" t="s">
        <v>407</v>
      </c>
      <c r="E15" s="539" t="s">
        <v>343</v>
      </c>
      <c r="F15" s="540"/>
      <c r="G15" s="539" t="s">
        <v>344</v>
      </c>
      <c r="H15" s="540"/>
      <c r="I15" s="539" t="s">
        <v>345</v>
      </c>
      <c r="J15" s="540"/>
      <c r="K15" s="539" t="s">
        <v>443</v>
      </c>
      <c r="L15" s="540"/>
      <c r="M15" s="536" t="s">
        <v>184</v>
      </c>
      <c r="N15" s="536" t="s">
        <v>503</v>
      </c>
      <c r="O15" s="536" t="s">
        <v>446</v>
      </c>
    </row>
    <row r="16" spans="1:15" ht="28.5" customHeight="1" x14ac:dyDescent="0.35">
      <c r="A16" s="527"/>
      <c r="B16" s="528"/>
      <c r="C16" s="534"/>
      <c r="D16" s="542"/>
      <c r="E16" s="531" t="s">
        <v>211</v>
      </c>
      <c r="F16" s="532"/>
      <c r="G16" s="531" t="s">
        <v>211</v>
      </c>
      <c r="H16" s="532"/>
      <c r="I16" s="531" t="s">
        <v>211</v>
      </c>
      <c r="J16" s="532"/>
      <c r="K16" s="531" t="s">
        <v>211</v>
      </c>
      <c r="L16" s="532"/>
      <c r="M16" s="537"/>
      <c r="N16" s="537"/>
      <c r="O16" s="537"/>
    </row>
    <row r="17" spans="1:15" ht="28.5" customHeight="1" thickBot="1" x14ac:dyDescent="0.4">
      <c r="A17" s="529"/>
      <c r="B17" s="530"/>
      <c r="C17" s="535"/>
      <c r="D17" s="543"/>
      <c r="E17" s="270" t="s">
        <v>202</v>
      </c>
      <c r="F17" s="271" t="s">
        <v>203</v>
      </c>
      <c r="G17" s="270" t="s">
        <v>202</v>
      </c>
      <c r="H17" s="271" t="s">
        <v>203</v>
      </c>
      <c r="I17" s="270" t="s">
        <v>202</v>
      </c>
      <c r="J17" s="271" t="s">
        <v>203</v>
      </c>
      <c r="K17" s="270" t="s">
        <v>202</v>
      </c>
      <c r="L17" s="271" t="s">
        <v>203</v>
      </c>
      <c r="M17" s="538"/>
      <c r="N17" s="538"/>
      <c r="O17" s="538"/>
    </row>
    <row r="18" spans="1:15" ht="67.5" customHeight="1" x14ac:dyDescent="0.35">
      <c r="A18" s="546" t="s">
        <v>456</v>
      </c>
      <c r="B18" s="547"/>
      <c r="C18" s="284" t="s">
        <v>206</v>
      </c>
      <c r="D18" s="285" t="s">
        <v>372</v>
      </c>
      <c r="E18" s="398"/>
      <c r="F18" s="399"/>
      <c r="G18" s="400"/>
      <c r="H18" s="401"/>
      <c r="I18" s="398"/>
      <c r="J18" s="399"/>
      <c r="K18" s="400"/>
      <c r="L18" s="401"/>
      <c r="M18" s="402"/>
      <c r="N18" s="403"/>
      <c r="O18" s="404"/>
    </row>
    <row r="19" spans="1:15" ht="67.5" customHeight="1" x14ac:dyDescent="0.35">
      <c r="A19" s="548"/>
      <c r="B19" s="549"/>
      <c r="C19" s="274" t="s">
        <v>207</v>
      </c>
      <c r="D19" s="303" t="s">
        <v>372</v>
      </c>
      <c r="E19" s="385"/>
      <c r="F19" s="386"/>
      <c r="G19" s="387"/>
      <c r="H19" s="388"/>
      <c r="I19" s="385"/>
      <c r="J19" s="386"/>
      <c r="K19" s="387"/>
      <c r="L19" s="388"/>
      <c r="M19" s="389"/>
      <c r="N19" s="390"/>
      <c r="O19" s="366"/>
    </row>
    <row r="20" spans="1:15" ht="67.5" customHeight="1" x14ac:dyDescent="0.35">
      <c r="A20" s="548"/>
      <c r="B20" s="549"/>
      <c r="C20" s="274" t="s">
        <v>3</v>
      </c>
      <c r="D20" s="303" t="s">
        <v>372</v>
      </c>
      <c r="E20" s="385"/>
      <c r="F20" s="386"/>
      <c r="G20" s="387"/>
      <c r="H20" s="388"/>
      <c r="I20" s="385"/>
      <c r="J20" s="386"/>
      <c r="K20" s="387"/>
      <c r="L20" s="388"/>
      <c r="M20" s="389"/>
      <c r="N20" s="390"/>
      <c r="O20" s="366"/>
    </row>
    <row r="21" spans="1:15" ht="67.5" customHeight="1" x14ac:dyDescent="0.35">
      <c r="A21" s="548"/>
      <c r="B21" s="549"/>
      <c r="C21" s="274" t="s">
        <v>185</v>
      </c>
      <c r="D21" s="303" t="s">
        <v>372</v>
      </c>
      <c r="E21" s="385"/>
      <c r="F21" s="386"/>
      <c r="G21" s="387"/>
      <c r="H21" s="388"/>
      <c r="I21" s="385"/>
      <c r="J21" s="386"/>
      <c r="K21" s="387"/>
      <c r="L21" s="388"/>
      <c r="M21" s="389"/>
      <c r="N21" s="390"/>
      <c r="O21" s="366"/>
    </row>
    <row r="22" spans="1:15" ht="67.5" customHeight="1" x14ac:dyDescent="0.35">
      <c r="A22" s="548"/>
      <c r="B22" s="549"/>
      <c r="C22" s="274" t="s">
        <v>186</v>
      </c>
      <c r="D22" s="303" t="s">
        <v>372</v>
      </c>
      <c r="E22" s="385"/>
      <c r="F22" s="386"/>
      <c r="G22" s="387"/>
      <c r="H22" s="388"/>
      <c r="I22" s="385"/>
      <c r="J22" s="386"/>
      <c r="K22" s="387"/>
      <c r="L22" s="388"/>
      <c r="M22" s="389"/>
      <c r="N22" s="390"/>
      <c r="O22" s="366"/>
    </row>
    <row r="23" spans="1:15" ht="67.5" customHeight="1" x14ac:dyDescent="0.35">
      <c r="A23" s="548"/>
      <c r="B23" s="549"/>
      <c r="C23" s="274" t="s">
        <v>7</v>
      </c>
      <c r="D23" s="303" t="s">
        <v>372</v>
      </c>
      <c r="E23" s="385"/>
      <c r="F23" s="386"/>
      <c r="G23" s="387"/>
      <c r="H23" s="388"/>
      <c r="I23" s="385"/>
      <c r="J23" s="386"/>
      <c r="K23" s="387"/>
      <c r="L23" s="388"/>
      <c r="M23" s="389"/>
      <c r="N23" s="390"/>
      <c r="O23" s="366"/>
    </row>
    <row r="24" spans="1:15" ht="67.5" customHeight="1" x14ac:dyDescent="0.35">
      <c r="A24" s="548"/>
      <c r="B24" s="549"/>
      <c r="C24" s="274" t="s">
        <v>187</v>
      </c>
      <c r="D24" s="303" t="s">
        <v>372</v>
      </c>
      <c r="E24" s="385"/>
      <c r="F24" s="386"/>
      <c r="G24" s="387"/>
      <c r="H24" s="388"/>
      <c r="I24" s="385"/>
      <c r="J24" s="386"/>
      <c r="K24" s="387"/>
      <c r="L24" s="388"/>
      <c r="M24" s="389"/>
      <c r="N24" s="390"/>
      <c r="O24" s="366"/>
    </row>
    <row r="25" spans="1:15" ht="67.5" customHeight="1" x14ac:dyDescent="0.35">
      <c r="A25" s="548"/>
      <c r="B25" s="549"/>
      <c r="C25" s="274" t="s">
        <v>9</v>
      </c>
      <c r="D25" s="303" t="s">
        <v>372</v>
      </c>
      <c r="E25" s="385"/>
      <c r="F25" s="386"/>
      <c r="G25" s="387"/>
      <c r="H25" s="388"/>
      <c r="I25" s="385"/>
      <c r="J25" s="386"/>
      <c r="K25" s="387"/>
      <c r="L25" s="388"/>
      <c r="M25" s="389"/>
      <c r="N25" s="390"/>
      <c r="O25" s="366"/>
    </row>
    <row r="26" spans="1:15" ht="67.5" customHeight="1" x14ac:dyDescent="0.35">
      <c r="A26" s="548"/>
      <c r="B26" s="549"/>
      <c r="C26" s="274" t="s">
        <v>188</v>
      </c>
      <c r="D26" s="286" t="s">
        <v>372</v>
      </c>
      <c r="E26" s="385"/>
      <c r="F26" s="386"/>
      <c r="G26" s="387"/>
      <c r="H26" s="388"/>
      <c r="I26" s="385"/>
      <c r="J26" s="386"/>
      <c r="K26" s="387"/>
      <c r="L26" s="388"/>
      <c r="M26" s="389"/>
      <c r="N26" s="390"/>
      <c r="O26" s="389"/>
    </row>
    <row r="27" spans="1:15" ht="67.5" customHeight="1" thickBot="1" x14ac:dyDescent="0.4">
      <c r="A27" s="550"/>
      <c r="B27" s="551"/>
      <c r="C27" s="276" t="s">
        <v>189</v>
      </c>
      <c r="D27" s="304" t="s">
        <v>372</v>
      </c>
      <c r="E27" s="405"/>
      <c r="F27" s="406"/>
      <c r="G27" s="407"/>
      <c r="H27" s="408"/>
      <c r="I27" s="405"/>
      <c r="J27" s="406"/>
      <c r="K27" s="407"/>
      <c r="L27" s="408"/>
      <c r="M27" s="409"/>
      <c r="N27" s="410"/>
      <c r="O27" s="409"/>
    </row>
  </sheetData>
  <sheetProtection algorithmName="SHA-512" hashValue="WIsmw5JaupVRKBEKjIHELnKkyD9PdoIT/wx6CDDHbwIkQvRzaVC6zv1fSvgQi/vXasETR2oG2BT0VNXwLP+HEQ==" saltValue="1RWQcgVaEAZEtZrstCTg/Q=="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15">
    <mergeCell ref="O15:O17"/>
    <mergeCell ref="I15:J15"/>
    <mergeCell ref="K15:L15"/>
    <mergeCell ref="M15:M17"/>
    <mergeCell ref="E16:F16"/>
    <mergeCell ref="G16:H16"/>
    <mergeCell ref="I16:J16"/>
    <mergeCell ref="K16:L16"/>
    <mergeCell ref="N15:N17"/>
    <mergeCell ref="A15:B17"/>
    <mergeCell ref="C15:C17"/>
    <mergeCell ref="E15:F15"/>
    <mergeCell ref="A18:B27"/>
    <mergeCell ref="G15:H15"/>
    <mergeCell ref="D15:D17"/>
  </mergeCells>
  <conditionalFormatting sqref="E18:O18">
    <cfRule type="expression" dxfId="67" priority="21">
      <formula>$D$18="no"</formula>
    </cfRule>
  </conditionalFormatting>
  <conditionalFormatting sqref="E19:O19">
    <cfRule type="expression" dxfId="66" priority="20">
      <formula>$D$19="no"</formula>
    </cfRule>
  </conditionalFormatting>
  <conditionalFormatting sqref="E20:O20">
    <cfRule type="expression" dxfId="65" priority="19">
      <formula>$D$20="no"</formula>
    </cfRule>
  </conditionalFormatting>
  <conditionalFormatting sqref="E21:O21">
    <cfRule type="expression" dxfId="64" priority="18">
      <formula>$D$21="no"</formula>
    </cfRule>
  </conditionalFormatting>
  <conditionalFormatting sqref="E22:O22">
    <cfRule type="expression" dxfId="63" priority="17">
      <formula>$D$22="no"</formula>
    </cfRule>
  </conditionalFormatting>
  <conditionalFormatting sqref="E23:O23">
    <cfRule type="expression" dxfId="62" priority="16">
      <formula>$D$23="no"</formula>
    </cfRule>
  </conditionalFormatting>
  <conditionalFormatting sqref="E24:O24">
    <cfRule type="expression" dxfId="61" priority="15">
      <formula>$D$24="no"</formula>
    </cfRule>
  </conditionalFormatting>
  <conditionalFormatting sqref="E25:O25">
    <cfRule type="expression" dxfId="60" priority="14">
      <formula>$D$25="no"</formula>
    </cfRule>
  </conditionalFormatting>
  <conditionalFormatting sqref="E26:O26">
    <cfRule type="expression" dxfId="59" priority="13">
      <formula>$D$26="no"</formula>
    </cfRule>
  </conditionalFormatting>
  <conditionalFormatting sqref="E27:O27">
    <cfRule type="expression" dxfId="58" priority="12">
      <formula>$D$27="no"</formula>
    </cfRule>
  </conditionalFormatting>
  <conditionalFormatting sqref="E18:O27">
    <cfRule type="expression" dxfId="57" priority="1">
      <formula>$D$12="no"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'Yes or No'!$A:$A</xm:f>
          </x14:formula1>
          <xm:sqref>D18:D27 D12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I22"/>
  <sheetViews>
    <sheetView showGridLines="0" zoomScale="80" zoomScaleNormal="80" workbookViewId="0">
      <pane xSplit="3" ySplit="11" topLeftCell="H12" activePane="bottomRight" state="frozen"/>
      <selection pane="topRight"/>
      <selection pane="bottomLeft"/>
      <selection pane="bottomRight" activeCell="G13" sqref="G13"/>
    </sheetView>
  </sheetViews>
  <sheetFormatPr defaultColWidth="8.7265625" defaultRowHeight="14.5" x14ac:dyDescent="0.35"/>
  <cols>
    <col min="1" max="1" width="18.7265625" style="64" customWidth="1"/>
    <col min="2" max="2" width="25.7265625" style="64" customWidth="1"/>
    <col min="3" max="3" width="24.453125" style="64" customWidth="1"/>
    <col min="4" max="4" width="28.7265625" style="268" customWidth="1"/>
    <col min="5" max="6" width="85" style="64" customWidth="1"/>
    <col min="7" max="8" width="51.26953125" style="64" customWidth="1"/>
    <col min="9" max="9" width="48.7265625" style="64" customWidth="1"/>
    <col min="10" max="16384" width="8.7265625" style="64"/>
  </cols>
  <sheetData>
    <row r="1" spans="1:9" ht="18.75" customHeight="1" x14ac:dyDescent="0.45">
      <c r="A1" s="63" t="str">
        <f>'Cover and Instructions'!A1</f>
        <v>Georgia Families MHPAEA Parity</v>
      </c>
      <c r="E1" s="65" t="s">
        <v>571</v>
      </c>
    </row>
    <row r="2" spans="1:9" ht="26" x14ac:dyDescent="0.6">
      <c r="A2" s="66" t="s">
        <v>16</v>
      </c>
    </row>
    <row r="3" spans="1:9" ht="21" x14ac:dyDescent="0.5">
      <c r="A3" s="68" t="s">
        <v>183</v>
      </c>
    </row>
    <row r="4" spans="1:9" x14ac:dyDescent="0.35">
      <c r="D4" s="245"/>
    </row>
    <row r="5" spans="1:9" x14ac:dyDescent="0.35">
      <c r="A5" s="70" t="s">
        <v>0</v>
      </c>
      <c r="B5" s="71" t="str">
        <f>'Cover and Instructions'!D4</f>
        <v>Amerigroup Community Care</v>
      </c>
      <c r="C5" s="71"/>
    </row>
    <row r="6" spans="1:9" x14ac:dyDescent="0.35">
      <c r="A6" s="70" t="s">
        <v>514</v>
      </c>
      <c r="B6" s="71" t="str">
        <f>'Cover and Instructions'!D5</f>
        <v>Title XIX Foster Care and Adoption Assistance</v>
      </c>
      <c r="C6" s="71"/>
    </row>
    <row r="7" spans="1:9" x14ac:dyDescent="0.35">
      <c r="A7" s="70" t="s">
        <v>252</v>
      </c>
      <c r="B7" s="278" t="s">
        <v>253</v>
      </c>
      <c r="D7" s="245"/>
    </row>
    <row r="8" spans="1:9" ht="15" thickBot="1" x14ac:dyDescent="0.4">
      <c r="D8" s="245"/>
    </row>
    <row r="9" spans="1:9" ht="48" customHeight="1" thickBot="1" x14ac:dyDescent="0.4">
      <c r="A9" s="525" t="s">
        <v>280</v>
      </c>
      <c r="B9" s="526"/>
      <c r="C9" s="533" t="s">
        <v>254</v>
      </c>
      <c r="D9" s="541" t="s">
        <v>407</v>
      </c>
      <c r="E9" s="539" t="s">
        <v>443</v>
      </c>
      <c r="F9" s="540"/>
      <c r="G9" s="536" t="s">
        <v>184</v>
      </c>
      <c r="H9" s="536" t="s">
        <v>503</v>
      </c>
      <c r="I9" s="536" t="s">
        <v>475</v>
      </c>
    </row>
    <row r="10" spans="1:9" ht="30" customHeight="1" x14ac:dyDescent="0.35">
      <c r="A10" s="527"/>
      <c r="B10" s="528"/>
      <c r="C10" s="534"/>
      <c r="D10" s="542"/>
      <c r="E10" s="531" t="s">
        <v>211</v>
      </c>
      <c r="F10" s="532"/>
      <c r="G10" s="537"/>
      <c r="H10" s="537"/>
      <c r="I10" s="537"/>
    </row>
    <row r="11" spans="1:9" ht="39" customHeight="1" thickBot="1" x14ac:dyDescent="0.4">
      <c r="A11" s="529"/>
      <c r="B11" s="530"/>
      <c r="C11" s="535"/>
      <c r="D11" s="543"/>
      <c r="E11" s="270" t="s">
        <v>202</v>
      </c>
      <c r="F11" s="271" t="s">
        <v>203</v>
      </c>
      <c r="G11" s="538"/>
      <c r="H11" s="538"/>
      <c r="I11" s="538"/>
    </row>
    <row r="12" spans="1:9" ht="237.75" customHeight="1" thickBot="1" x14ac:dyDescent="0.4">
      <c r="A12" s="519" t="s">
        <v>449</v>
      </c>
      <c r="B12" s="520"/>
      <c r="C12" s="284" t="s">
        <v>6</v>
      </c>
      <c r="D12" s="273" t="s">
        <v>371</v>
      </c>
      <c r="E12" s="358" t="s">
        <v>712</v>
      </c>
      <c r="F12" s="359" t="s">
        <v>713</v>
      </c>
      <c r="G12" s="411" t="s">
        <v>732</v>
      </c>
      <c r="H12" s="361" t="s">
        <v>699</v>
      </c>
      <c r="I12" s="384" t="s">
        <v>695</v>
      </c>
    </row>
    <row r="13" spans="1:9" ht="237.75" customHeight="1" thickBot="1" x14ac:dyDescent="0.4">
      <c r="A13" s="521"/>
      <c r="B13" s="522"/>
      <c r="C13" s="272" t="s">
        <v>474</v>
      </c>
      <c r="D13" s="282" t="s">
        <v>371</v>
      </c>
      <c r="E13" s="376" t="s">
        <v>714</v>
      </c>
      <c r="F13" s="359" t="s">
        <v>713</v>
      </c>
      <c r="G13" s="391" t="s">
        <v>729</v>
      </c>
      <c r="H13" s="361" t="s">
        <v>699</v>
      </c>
      <c r="I13" s="391" t="s">
        <v>695</v>
      </c>
    </row>
    <row r="14" spans="1:9" ht="237.75" customHeight="1" thickBot="1" x14ac:dyDescent="0.4">
      <c r="A14" s="521"/>
      <c r="B14" s="522"/>
      <c r="C14" s="274" t="s">
        <v>2</v>
      </c>
      <c r="D14" s="282" t="s">
        <v>371</v>
      </c>
      <c r="E14" s="412" t="s">
        <v>715</v>
      </c>
      <c r="F14" s="413" t="s">
        <v>713</v>
      </c>
      <c r="G14" s="372" t="s">
        <v>730</v>
      </c>
      <c r="H14" s="361" t="s">
        <v>699</v>
      </c>
      <c r="I14" s="372" t="s">
        <v>695</v>
      </c>
    </row>
    <row r="15" spans="1:9" ht="237.75" customHeight="1" thickBot="1" x14ac:dyDescent="0.4">
      <c r="A15" s="521"/>
      <c r="B15" s="522"/>
      <c r="C15" s="274" t="s">
        <v>11</v>
      </c>
      <c r="D15" s="282" t="s">
        <v>371</v>
      </c>
      <c r="E15" s="370" t="s">
        <v>716</v>
      </c>
      <c r="F15" s="413" t="s">
        <v>713</v>
      </c>
      <c r="G15" s="372" t="s">
        <v>731</v>
      </c>
      <c r="H15" s="361" t="s">
        <v>699</v>
      </c>
      <c r="I15" s="372" t="s">
        <v>695</v>
      </c>
    </row>
    <row r="16" spans="1:9" ht="237.75" customHeight="1" thickBot="1" x14ac:dyDescent="0.4">
      <c r="A16" s="521"/>
      <c r="B16" s="522"/>
      <c r="C16" s="274" t="s">
        <v>12</v>
      </c>
      <c r="D16" s="282" t="s">
        <v>371</v>
      </c>
      <c r="E16" s="370" t="s">
        <v>717</v>
      </c>
      <c r="F16" s="413" t="s">
        <v>713</v>
      </c>
      <c r="G16" s="372" t="s">
        <v>732</v>
      </c>
      <c r="H16" s="361" t="s">
        <v>699</v>
      </c>
      <c r="I16" s="372" t="s">
        <v>695</v>
      </c>
    </row>
    <row r="17" spans="1:9" ht="237.75" customHeight="1" thickBot="1" x14ac:dyDescent="0.4">
      <c r="A17" s="523"/>
      <c r="B17" s="524"/>
      <c r="C17" s="276" t="s">
        <v>10</v>
      </c>
      <c r="D17" s="283" t="s">
        <v>371</v>
      </c>
      <c r="E17" s="376" t="s">
        <v>718</v>
      </c>
      <c r="F17" s="413" t="s">
        <v>713</v>
      </c>
      <c r="G17" s="392" t="s">
        <v>724</v>
      </c>
      <c r="H17" s="361" t="s">
        <v>699</v>
      </c>
      <c r="I17" s="378" t="s">
        <v>695</v>
      </c>
    </row>
    <row r="18" spans="1:9" x14ac:dyDescent="0.35">
      <c r="D18" s="64"/>
    </row>
    <row r="19" spans="1:9" x14ac:dyDescent="0.35">
      <c r="D19" s="64"/>
    </row>
    <row r="20" spans="1:9" x14ac:dyDescent="0.35">
      <c r="D20" s="64"/>
    </row>
    <row r="21" spans="1:9" x14ac:dyDescent="0.35">
      <c r="D21" s="64"/>
    </row>
    <row r="22" spans="1:9" x14ac:dyDescent="0.35">
      <c r="D22" s="64"/>
    </row>
  </sheetData>
  <sheetProtection algorithmName="SHA-512" hashValue="4Tgv6JvlfTRz+9+hRnpCnpnSA2h+MIe7bPgTudKF2swmzRcBJ0hLvw13+rbtfcsVcv2/7PvJOvlR3e6fErPG8A==" saltValue="jdwcIvHZuUnQhXuRvseHaQ=="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9">
    <mergeCell ref="I9:I11"/>
    <mergeCell ref="A9:B11"/>
    <mergeCell ref="C9:C11"/>
    <mergeCell ref="A12:B17"/>
    <mergeCell ref="D9:D11"/>
    <mergeCell ref="E9:F9"/>
    <mergeCell ref="G9:G11"/>
    <mergeCell ref="E10:F10"/>
    <mergeCell ref="H9:H11"/>
  </mergeCells>
  <conditionalFormatting sqref="I15">
    <cfRule type="expression" dxfId="56" priority="39">
      <formula>$D$15="no"</formula>
    </cfRule>
  </conditionalFormatting>
  <conditionalFormatting sqref="I16">
    <cfRule type="expression" dxfId="55" priority="38">
      <formula>$D$16="no"</formula>
    </cfRule>
  </conditionalFormatting>
  <conditionalFormatting sqref="I17">
    <cfRule type="expression" dxfId="54" priority="37">
      <formula>$D$17="no"</formula>
    </cfRule>
  </conditionalFormatting>
  <conditionalFormatting sqref="I12">
    <cfRule type="expression" dxfId="53" priority="31">
      <formula>$D$12="no"</formula>
    </cfRule>
  </conditionalFormatting>
  <conditionalFormatting sqref="I14">
    <cfRule type="expression" dxfId="52" priority="30">
      <formula>$D$14="no"</formula>
    </cfRule>
  </conditionalFormatting>
  <conditionalFormatting sqref="I13">
    <cfRule type="expression" dxfId="51" priority="29">
      <formula>$D$13="no"</formula>
    </cfRule>
  </conditionalFormatting>
  <conditionalFormatting sqref="E12">
    <cfRule type="expression" dxfId="50" priority="28">
      <formula>$D$12="no"</formula>
    </cfRule>
  </conditionalFormatting>
  <conditionalFormatting sqref="F12">
    <cfRule type="expression" dxfId="49" priority="27">
      <formula>$D$12="no"</formula>
    </cfRule>
  </conditionalFormatting>
  <conditionalFormatting sqref="G12">
    <cfRule type="expression" dxfId="48" priority="26">
      <formula>$D$12="no"</formula>
    </cfRule>
  </conditionalFormatting>
  <conditionalFormatting sqref="H12">
    <cfRule type="expression" dxfId="47" priority="25">
      <formula>$D$12="no"</formula>
    </cfRule>
  </conditionalFormatting>
  <conditionalFormatting sqref="E13">
    <cfRule type="expression" dxfId="46" priority="24">
      <formula>$D$20="no"</formula>
    </cfRule>
  </conditionalFormatting>
  <conditionalFormatting sqref="G13">
    <cfRule type="expression" dxfId="45" priority="22">
      <formula>$D$13="no"</formula>
    </cfRule>
  </conditionalFormatting>
  <conditionalFormatting sqref="H13">
    <cfRule type="expression" dxfId="44" priority="21">
      <formula>$D$12="no"</formula>
    </cfRule>
  </conditionalFormatting>
  <conditionalFormatting sqref="E14">
    <cfRule type="expression" dxfId="43" priority="20">
      <formula>$D$14="no"</formula>
    </cfRule>
  </conditionalFormatting>
  <conditionalFormatting sqref="F14">
    <cfRule type="expression" dxfId="42" priority="19">
      <formula>$D$14="no"</formula>
    </cfRule>
  </conditionalFormatting>
  <conditionalFormatting sqref="G14">
    <cfRule type="expression" dxfId="41" priority="18">
      <formula>$D$14="no"</formula>
    </cfRule>
  </conditionalFormatting>
  <conditionalFormatting sqref="H14">
    <cfRule type="expression" dxfId="40" priority="17">
      <formula>$D$12="no"</formula>
    </cfRule>
  </conditionalFormatting>
  <conditionalFormatting sqref="E15">
    <cfRule type="expression" dxfId="39" priority="16">
      <formula>$D$15="no"</formula>
    </cfRule>
  </conditionalFormatting>
  <conditionalFormatting sqref="F15">
    <cfRule type="expression" dxfId="38" priority="15">
      <formula>$D$14="no"</formula>
    </cfRule>
  </conditionalFormatting>
  <conditionalFormatting sqref="G15">
    <cfRule type="expression" dxfId="37" priority="14">
      <formula>$D$15="no"</formula>
    </cfRule>
  </conditionalFormatting>
  <conditionalFormatting sqref="H15">
    <cfRule type="expression" dxfId="36" priority="13">
      <formula>$D$12="no"</formula>
    </cfRule>
  </conditionalFormatting>
  <conditionalFormatting sqref="E16">
    <cfRule type="expression" dxfId="35" priority="12">
      <formula>$D$16="no"</formula>
    </cfRule>
  </conditionalFormatting>
  <conditionalFormatting sqref="F16">
    <cfRule type="expression" dxfId="34" priority="10">
      <formula>$D$14="no"</formula>
    </cfRule>
  </conditionalFormatting>
  <conditionalFormatting sqref="H16">
    <cfRule type="expression" dxfId="33" priority="7">
      <formula>$D$12="no"</formula>
    </cfRule>
  </conditionalFormatting>
  <conditionalFormatting sqref="E17">
    <cfRule type="expression" dxfId="32" priority="6">
      <formula>$D$17="no"</formula>
    </cfRule>
  </conditionalFormatting>
  <conditionalFormatting sqref="F17">
    <cfRule type="expression" dxfId="31" priority="5">
      <formula>$D$14="no"</formula>
    </cfRule>
  </conditionalFormatting>
  <conditionalFormatting sqref="G17">
    <cfRule type="expression" dxfId="30" priority="4">
      <formula>$D$17="no"</formula>
    </cfRule>
  </conditionalFormatting>
  <conditionalFormatting sqref="H17">
    <cfRule type="expression" dxfId="29" priority="3">
      <formula>$D$12="no"</formula>
    </cfRule>
  </conditionalFormatting>
  <conditionalFormatting sqref="F13">
    <cfRule type="expression" dxfId="28" priority="2">
      <formula>$D$12="no"</formula>
    </cfRule>
  </conditionalFormatting>
  <conditionalFormatting sqref="G16">
    <cfRule type="expression" dxfId="27" priority="1">
      <formula>$D$16="no"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'Yes or No'!$A:$A</xm:f>
          </x14:formula1>
          <xm:sqref>D12:D17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P21"/>
  <sheetViews>
    <sheetView showGridLines="0" zoomScaleNormal="100" workbookViewId="0">
      <pane xSplit="3" ySplit="11" topLeftCell="D12" activePane="bottomRight" state="frozen"/>
      <selection pane="topRight"/>
      <selection pane="bottomLeft"/>
      <selection pane="bottomRight" activeCell="O15" sqref="O15"/>
    </sheetView>
  </sheetViews>
  <sheetFormatPr defaultColWidth="8.7265625" defaultRowHeight="14.5" x14ac:dyDescent="0.35"/>
  <cols>
    <col min="1" max="1" width="15.54296875" style="64" customWidth="1"/>
    <col min="2" max="2" width="25.7265625" style="64" customWidth="1"/>
    <col min="3" max="3" width="22.7265625" style="64" customWidth="1"/>
    <col min="4" max="4" width="24.26953125" style="268" customWidth="1"/>
    <col min="5" max="12" width="47.26953125" style="64" customWidth="1"/>
    <col min="13" max="15" width="51.26953125" style="64" customWidth="1"/>
    <col min="16" max="16" width="38.7265625" style="64" customWidth="1"/>
    <col min="17" max="16384" width="8.7265625" style="64"/>
  </cols>
  <sheetData>
    <row r="1" spans="1:16" ht="18.75" customHeight="1" x14ac:dyDescent="0.45">
      <c r="A1" s="63" t="str">
        <f>'Cover and Instructions'!A1</f>
        <v>Georgia Families MHPAEA Parity</v>
      </c>
      <c r="E1" s="65" t="s">
        <v>571</v>
      </c>
    </row>
    <row r="2" spans="1:16" ht="26" x14ac:dyDescent="0.6">
      <c r="A2" s="66" t="s">
        <v>16</v>
      </c>
    </row>
    <row r="3" spans="1:16" ht="21" x14ac:dyDescent="0.5">
      <c r="A3" s="68" t="s">
        <v>183</v>
      </c>
    </row>
    <row r="4" spans="1:16" x14ac:dyDescent="0.35">
      <c r="D4" s="245"/>
    </row>
    <row r="5" spans="1:16" x14ac:dyDescent="0.35">
      <c r="A5" s="70" t="s">
        <v>0</v>
      </c>
      <c r="B5" s="71" t="str">
        <f>'Cover and Instructions'!D4</f>
        <v>Amerigroup Community Care</v>
      </c>
      <c r="C5" s="71"/>
    </row>
    <row r="6" spans="1:16" x14ac:dyDescent="0.35">
      <c r="A6" s="70" t="s">
        <v>514</v>
      </c>
      <c r="B6" s="71" t="str">
        <f>'Cover and Instructions'!D5</f>
        <v>Title XIX Foster Care and Adoption Assistance</v>
      </c>
      <c r="C6" s="71"/>
    </row>
    <row r="7" spans="1:16" x14ac:dyDescent="0.35">
      <c r="A7" s="70" t="s">
        <v>255</v>
      </c>
      <c r="B7" s="278" t="s">
        <v>279</v>
      </c>
      <c r="D7" s="245"/>
    </row>
    <row r="8" spans="1:16" ht="15" thickBot="1" x14ac:dyDescent="0.4">
      <c r="D8" s="245"/>
      <c r="E8" s="269"/>
    </row>
    <row r="9" spans="1:16" ht="39" customHeight="1" thickBot="1" x14ac:dyDescent="0.4">
      <c r="A9" s="525" t="s">
        <v>280</v>
      </c>
      <c r="B9" s="526"/>
      <c r="C9" s="533" t="s">
        <v>256</v>
      </c>
      <c r="D9" s="541" t="s">
        <v>407</v>
      </c>
      <c r="E9" s="539" t="s">
        <v>343</v>
      </c>
      <c r="F9" s="540"/>
      <c r="G9" s="539" t="s">
        <v>344</v>
      </c>
      <c r="H9" s="540"/>
      <c r="I9" s="539" t="s">
        <v>345</v>
      </c>
      <c r="J9" s="540"/>
      <c r="K9" s="539" t="s">
        <v>443</v>
      </c>
      <c r="L9" s="540"/>
      <c r="M9" s="536" t="s">
        <v>184</v>
      </c>
      <c r="N9" s="536" t="s">
        <v>503</v>
      </c>
      <c r="O9" s="536" t="s">
        <v>446</v>
      </c>
      <c r="P9" s="552"/>
    </row>
    <row r="10" spans="1:16" ht="26.25" customHeight="1" x14ac:dyDescent="0.35">
      <c r="A10" s="527"/>
      <c r="B10" s="528"/>
      <c r="C10" s="534"/>
      <c r="D10" s="542"/>
      <c r="E10" s="531" t="s">
        <v>211</v>
      </c>
      <c r="F10" s="532"/>
      <c r="G10" s="531" t="s">
        <v>211</v>
      </c>
      <c r="H10" s="532"/>
      <c r="I10" s="531" t="s">
        <v>211</v>
      </c>
      <c r="J10" s="532"/>
      <c r="K10" s="531" t="s">
        <v>211</v>
      </c>
      <c r="L10" s="532"/>
      <c r="M10" s="537"/>
      <c r="N10" s="537"/>
      <c r="O10" s="537"/>
      <c r="P10" s="552"/>
    </row>
    <row r="11" spans="1:16" ht="26.25" customHeight="1" thickBot="1" x14ac:dyDescent="0.4">
      <c r="A11" s="529"/>
      <c r="B11" s="530"/>
      <c r="C11" s="535"/>
      <c r="D11" s="543"/>
      <c r="E11" s="270" t="s">
        <v>202</v>
      </c>
      <c r="F11" s="271" t="s">
        <v>203</v>
      </c>
      <c r="G11" s="270" t="s">
        <v>202</v>
      </c>
      <c r="H11" s="271" t="s">
        <v>203</v>
      </c>
      <c r="I11" s="270" t="s">
        <v>202</v>
      </c>
      <c r="J11" s="271" t="s">
        <v>203</v>
      </c>
      <c r="K11" s="270" t="s">
        <v>202</v>
      </c>
      <c r="L11" s="271" t="s">
        <v>203</v>
      </c>
      <c r="M11" s="538"/>
      <c r="N11" s="538"/>
      <c r="O11" s="538"/>
      <c r="P11" s="552"/>
    </row>
    <row r="12" spans="1:16" ht="140.25" customHeight="1" thickBot="1" x14ac:dyDescent="0.4">
      <c r="A12" s="546" t="s">
        <v>450</v>
      </c>
      <c r="B12" s="547"/>
      <c r="C12" s="284" t="s">
        <v>208</v>
      </c>
      <c r="D12" s="273" t="s">
        <v>372</v>
      </c>
      <c r="E12" s="356"/>
      <c r="F12" s="357"/>
      <c r="G12" s="358"/>
      <c r="H12" s="359"/>
      <c r="I12" s="356"/>
      <c r="J12" s="357"/>
      <c r="K12" s="358"/>
      <c r="L12" s="359"/>
      <c r="M12" s="384"/>
      <c r="N12" s="414"/>
      <c r="O12" s="384"/>
    </row>
    <row r="13" spans="1:16" ht="140.25" customHeight="1" x14ac:dyDescent="0.35">
      <c r="A13" s="548"/>
      <c r="B13" s="549"/>
      <c r="C13" s="274" t="s">
        <v>504</v>
      </c>
      <c r="D13" s="282" t="s">
        <v>371</v>
      </c>
      <c r="E13" s="369" t="s">
        <v>719</v>
      </c>
      <c r="F13" s="369" t="s">
        <v>720</v>
      </c>
      <c r="G13" s="369" t="s">
        <v>719</v>
      </c>
      <c r="H13" s="369" t="s">
        <v>720</v>
      </c>
      <c r="I13" s="369" t="s">
        <v>719</v>
      </c>
      <c r="J13" s="369" t="s">
        <v>720</v>
      </c>
      <c r="K13" s="369" t="s">
        <v>719</v>
      </c>
      <c r="L13" s="369" t="s">
        <v>720</v>
      </c>
      <c r="M13" s="372" t="s">
        <v>721</v>
      </c>
      <c r="N13" s="361" t="s">
        <v>699</v>
      </c>
      <c r="O13" s="372" t="s">
        <v>695</v>
      </c>
    </row>
    <row r="14" spans="1:16" ht="140.25" customHeight="1" thickBot="1" x14ac:dyDescent="0.4">
      <c r="A14" s="548"/>
      <c r="B14" s="549"/>
      <c r="C14" s="274" t="s">
        <v>5</v>
      </c>
      <c r="D14" s="282" t="s">
        <v>372</v>
      </c>
      <c r="E14" s="368"/>
      <c r="F14" s="369"/>
      <c r="G14" s="370"/>
      <c r="H14" s="371"/>
      <c r="I14" s="368"/>
      <c r="J14" s="369"/>
      <c r="K14" s="370"/>
      <c r="L14" s="371"/>
      <c r="M14" s="372"/>
      <c r="N14" s="373"/>
      <c r="O14" s="372"/>
    </row>
    <row r="15" spans="1:16" ht="140.25" customHeight="1" x14ac:dyDescent="0.35">
      <c r="A15" s="548"/>
      <c r="B15" s="549"/>
      <c r="C15" s="274" t="s">
        <v>505</v>
      </c>
      <c r="D15" s="282" t="s">
        <v>371</v>
      </c>
      <c r="E15" s="369" t="s">
        <v>719</v>
      </c>
      <c r="F15" s="369" t="s">
        <v>720</v>
      </c>
      <c r="G15" s="369" t="s">
        <v>719</v>
      </c>
      <c r="H15" s="369" t="s">
        <v>720</v>
      </c>
      <c r="I15" s="369" t="s">
        <v>719</v>
      </c>
      <c r="J15" s="369" t="s">
        <v>720</v>
      </c>
      <c r="K15" s="369" t="s">
        <v>720</v>
      </c>
      <c r="L15" s="369" t="s">
        <v>720</v>
      </c>
      <c r="M15" s="372" t="s">
        <v>721</v>
      </c>
      <c r="N15" s="361" t="s">
        <v>699</v>
      </c>
      <c r="O15" s="372" t="s">
        <v>695</v>
      </c>
    </row>
    <row r="16" spans="1:16" ht="140.25" customHeight="1" x14ac:dyDescent="0.35">
      <c r="A16" s="548"/>
      <c r="B16" s="549"/>
      <c r="C16" s="274" t="s">
        <v>8</v>
      </c>
      <c r="D16" s="282" t="s">
        <v>372</v>
      </c>
      <c r="E16" s="415"/>
      <c r="F16" s="386"/>
      <c r="G16" s="387"/>
      <c r="H16" s="388"/>
      <c r="I16" s="385"/>
      <c r="J16" s="386"/>
      <c r="K16" s="387"/>
      <c r="L16" s="388"/>
      <c r="M16" s="389"/>
      <c r="N16" s="390"/>
      <c r="O16" s="389"/>
    </row>
    <row r="17" spans="1:15" ht="140.25" customHeight="1" thickBot="1" x14ac:dyDescent="0.4">
      <c r="A17" s="550"/>
      <c r="B17" s="551"/>
      <c r="C17" s="276" t="s">
        <v>4</v>
      </c>
      <c r="D17" s="283" t="s">
        <v>372</v>
      </c>
      <c r="E17" s="405"/>
      <c r="F17" s="406"/>
      <c r="G17" s="407"/>
      <c r="H17" s="408"/>
      <c r="I17" s="405"/>
      <c r="J17" s="406"/>
      <c r="K17" s="407"/>
      <c r="L17" s="408"/>
      <c r="M17" s="409"/>
      <c r="N17" s="410"/>
      <c r="O17" s="409"/>
    </row>
    <row r="18" spans="1:15" x14ac:dyDescent="0.35">
      <c r="D18" s="64"/>
    </row>
    <row r="19" spans="1:15" x14ac:dyDescent="0.35">
      <c r="D19" s="64"/>
    </row>
    <row r="20" spans="1:15" x14ac:dyDescent="0.35">
      <c r="D20" s="64"/>
    </row>
    <row r="21" spans="1:15" x14ac:dyDescent="0.35">
      <c r="D21" s="64"/>
    </row>
  </sheetData>
  <sheetProtection algorithmName="SHA-512" hashValue="JCchByypLoN5WvsPHeq/jgCxy9fBoUkN4nv1u7FIS9LVN8e4Vv9HWLZP+dc1aMHBpRr3WLSKgb8TFTde1QGymA==" saltValue="D922k46oHmyWQFWCl0GseA==" spinCount="100000" sheet="1" objects="1" scenarios="1" formatColumns="0" formatRows="0"/>
  <customSheetViews>
    <customSheetView guid="{13810DCC-AA08-45AA-A2EB-614B3F1533B3}">
      <pageMargins left="0.7" right="0.7" top="0.75" bottom="0.75" header="0.3" footer="0.3"/>
    </customSheetView>
  </customSheetViews>
  <mergeCells count="16">
    <mergeCell ref="A12:B17"/>
    <mergeCell ref="G9:H9"/>
    <mergeCell ref="D9:D11"/>
    <mergeCell ref="I9:J9"/>
    <mergeCell ref="K9:L9"/>
    <mergeCell ref="E10:F10"/>
    <mergeCell ref="G10:H10"/>
    <mergeCell ref="I10:J10"/>
    <mergeCell ref="K10:L10"/>
    <mergeCell ref="P9:P11"/>
    <mergeCell ref="O9:O11"/>
    <mergeCell ref="A9:B11"/>
    <mergeCell ref="C9:C11"/>
    <mergeCell ref="E9:F9"/>
    <mergeCell ref="M9:M11"/>
    <mergeCell ref="N9:N11"/>
  </mergeCells>
  <conditionalFormatting sqref="N13:O13">
    <cfRule type="expression" dxfId="26" priority="34">
      <formula>$D$13="no"</formula>
    </cfRule>
  </conditionalFormatting>
  <conditionalFormatting sqref="O15">
    <cfRule type="expression" dxfId="25" priority="32">
      <formula>$D$15="no"</formula>
    </cfRule>
  </conditionalFormatting>
  <conditionalFormatting sqref="E16:O16">
    <cfRule type="expression" dxfId="24" priority="31">
      <formula>$D$16="no"</formula>
    </cfRule>
  </conditionalFormatting>
  <conditionalFormatting sqref="E17:O17">
    <cfRule type="expression" dxfId="23" priority="30">
      <formula>$D$17="no"</formula>
    </cfRule>
  </conditionalFormatting>
  <conditionalFormatting sqref="E12:O12">
    <cfRule type="expression" dxfId="22" priority="23">
      <formula>$D$12="no"</formula>
    </cfRule>
  </conditionalFormatting>
  <conditionalFormatting sqref="E14:O14">
    <cfRule type="expression" dxfId="21" priority="22">
      <formula>$D$14="no"</formula>
    </cfRule>
  </conditionalFormatting>
  <conditionalFormatting sqref="E13">
    <cfRule type="expression" dxfId="20" priority="21">
      <formula>$D$13="no"</formula>
    </cfRule>
  </conditionalFormatting>
  <conditionalFormatting sqref="F13">
    <cfRule type="expression" dxfId="19" priority="20">
      <formula>$D$13="no"</formula>
    </cfRule>
  </conditionalFormatting>
  <conditionalFormatting sqref="G13">
    <cfRule type="expression" dxfId="18" priority="19">
      <formula>$D$13="no"</formula>
    </cfRule>
  </conditionalFormatting>
  <conditionalFormatting sqref="H13">
    <cfRule type="expression" dxfId="17" priority="18">
      <formula>$D$13="no"</formula>
    </cfRule>
  </conditionalFormatting>
  <conditionalFormatting sqref="I13">
    <cfRule type="expression" dxfId="16" priority="17">
      <formula>$D$13="no"</formula>
    </cfRule>
  </conditionalFormatting>
  <conditionalFormatting sqref="J13">
    <cfRule type="expression" dxfId="15" priority="16">
      <formula>$D$13="no"</formula>
    </cfRule>
  </conditionalFormatting>
  <conditionalFormatting sqref="K13">
    <cfRule type="expression" dxfId="14" priority="15">
      <formula>$D$13="no"</formula>
    </cfRule>
  </conditionalFormatting>
  <conditionalFormatting sqref="L13">
    <cfRule type="expression" dxfId="13" priority="14">
      <formula>$D$13="no"</formula>
    </cfRule>
  </conditionalFormatting>
  <conditionalFormatting sqref="N13">
    <cfRule type="expression" dxfId="12" priority="13">
      <formula>$D$12="no"</formula>
    </cfRule>
  </conditionalFormatting>
  <conditionalFormatting sqref="M13">
    <cfRule type="expression" dxfId="11" priority="12">
      <formula>$D$13="no"</formula>
    </cfRule>
  </conditionalFormatting>
  <conditionalFormatting sqref="E15">
    <cfRule type="expression" dxfId="10" priority="11">
      <formula>$D$13="no"</formula>
    </cfRule>
  </conditionalFormatting>
  <conditionalFormatting sqref="F15">
    <cfRule type="expression" dxfId="9" priority="10">
      <formula>$D$13="no"</formula>
    </cfRule>
  </conditionalFormatting>
  <conditionalFormatting sqref="G15">
    <cfRule type="expression" dxfId="8" priority="9">
      <formula>$D$13="no"</formula>
    </cfRule>
  </conditionalFormatting>
  <conditionalFormatting sqref="H15">
    <cfRule type="expression" dxfId="7" priority="8">
      <formula>$D$13="no"</formula>
    </cfRule>
  </conditionalFormatting>
  <conditionalFormatting sqref="I15">
    <cfRule type="expression" dxfId="6" priority="7">
      <formula>$D$13="no"</formula>
    </cfRule>
  </conditionalFormatting>
  <conditionalFormatting sqref="J15">
    <cfRule type="expression" dxfId="5" priority="6">
      <formula>$D$13="no"</formula>
    </cfRule>
  </conditionalFormatting>
  <conditionalFormatting sqref="K15">
    <cfRule type="expression" dxfId="4" priority="5">
      <formula>$D$13="no"</formula>
    </cfRule>
  </conditionalFormatting>
  <conditionalFormatting sqref="L15">
    <cfRule type="expression" dxfId="3" priority="4">
      <formula>$D$13="no"</formula>
    </cfRule>
  </conditionalFormatting>
  <conditionalFormatting sqref="M15">
    <cfRule type="expression" dxfId="2" priority="3">
      <formula>$D$13="no"</formula>
    </cfRule>
  </conditionalFormatting>
  <conditionalFormatting sqref="N15">
    <cfRule type="expression" dxfId="1" priority="2">
      <formula>$D$13="no"</formula>
    </cfRule>
  </conditionalFormatting>
  <conditionalFormatting sqref="N15">
    <cfRule type="expression" dxfId="0" priority="1">
      <formula>$D$12="no"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'Yes or No'!$A:$A</xm:f>
          </x14:formula1>
          <xm:sqref>D12:D17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8971D"/>
  </sheetPr>
  <dimension ref="A1:N15"/>
  <sheetViews>
    <sheetView showGridLines="0" workbookViewId="0">
      <selection activeCell="G20" sqref="G20"/>
    </sheetView>
  </sheetViews>
  <sheetFormatPr defaultColWidth="9.26953125" defaultRowHeight="14.5" x14ac:dyDescent="0.35"/>
  <cols>
    <col min="1" max="2" width="3" style="64" customWidth="1"/>
    <col min="3" max="7" width="9.26953125" style="64"/>
    <col min="8" max="8" width="3" style="64" customWidth="1"/>
    <col min="9" max="16384" width="9.26953125" style="64"/>
  </cols>
  <sheetData>
    <row r="1" spans="1:14" ht="18.5" x14ac:dyDescent="0.45">
      <c r="A1" s="63" t="str">
        <f>'Cover and Instructions'!A1</f>
        <v>Georgia Families MHPAEA Parity</v>
      </c>
      <c r="N1" s="65" t="s">
        <v>571</v>
      </c>
    </row>
    <row r="2" spans="1:14" ht="26" x14ac:dyDescent="0.6">
      <c r="A2" s="66" t="s">
        <v>16</v>
      </c>
    </row>
    <row r="3" spans="1:14" ht="21" x14ac:dyDescent="0.5">
      <c r="A3" s="68" t="s">
        <v>122</v>
      </c>
      <c r="B3" s="305"/>
      <c r="C3" s="305"/>
      <c r="D3" s="305"/>
      <c r="E3" s="305"/>
      <c r="F3" s="305"/>
      <c r="G3" s="305"/>
      <c r="H3" s="305"/>
      <c r="I3" s="305"/>
      <c r="J3" s="305"/>
      <c r="K3" s="305"/>
      <c r="L3" s="305"/>
      <c r="M3" s="305"/>
      <c r="N3" s="305"/>
    </row>
    <row r="5" spans="1:14" x14ac:dyDescent="0.35">
      <c r="A5" s="70" t="s">
        <v>0</v>
      </c>
      <c r="D5" s="71" t="str">
        <f>'Cover and Instructions'!$D$4</f>
        <v>Amerigroup Community Care</v>
      </c>
    </row>
    <row r="6" spans="1:14" x14ac:dyDescent="0.35">
      <c r="A6" s="70" t="s">
        <v>514</v>
      </c>
      <c r="D6" s="71" t="str">
        <f>'Cover and Instructions'!D5</f>
        <v>Title XIX Foster Care and Adoption Assistance</v>
      </c>
    </row>
    <row r="8" spans="1:14" x14ac:dyDescent="0.35">
      <c r="A8" s="306"/>
      <c r="B8" s="553" t="s">
        <v>491</v>
      </c>
      <c r="C8" s="553"/>
      <c r="D8" s="553"/>
      <c r="E8" s="553"/>
      <c r="F8" s="553"/>
      <c r="G8" s="553"/>
      <c r="H8" s="553"/>
      <c r="I8" s="553"/>
      <c r="J8" s="553"/>
      <c r="K8" s="553"/>
      <c r="L8" s="553"/>
      <c r="M8" s="553"/>
      <c r="N8" s="553"/>
    </row>
    <row r="9" spans="1:14" x14ac:dyDescent="0.35">
      <c r="A9" s="306"/>
      <c r="B9" s="553"/>
      <c r="C9" s="553"/>
      <c r="D9" s="553"/>
      <c r="E9" s="553"/>
      <c r="F9" s="553"/>
      <c r="G9" s="553"/>
      <c r="H9" s="553"/>
      <c r="I9" s="553"/>
      <c r="J9" s="553"/>
      <c r="K9" s="553"/>
      <c r="L9" s="553"/>
      <c r="M9" s="553"/>
      <c r="N9" s="553"/>
    </row>
    <row r="10" spans="1:14" ht="25.5" customHeight="1" x14ac:dyDescent="0.35">
      <c r="A10" s="306"/>
      <c r="B10" s="553"/>
      <c r="C10" s="553"/>
      <c r="D10" s="553"/>
      <c r="E10" s="553"/>
      <c r="F10" s="553"/>
      <c r="G10" s="553"/>
      <c r="H10" s="553"/>
      <c r="I10" s="553"/>
      <c r="J10" s="553"/>
      <c r="K10" s="553"/>
      <c r="L10" s="553"/>
      <c r="M10" s="553"/>
      <c r="N10" s="553"/>
    </row>
    <row r="11" spans="1:14" x14ac:dyDescent="0.35">
      <c r="A11" s="306"/>
      <c r="B11" s="307"/>
      <c r="C11" s="307"/>
      <c r="D11" s="307"/>
      <c r="E11" s="307"/>
      <c r="F11" s="307"/>
      <c r="G11" s="307"/>
      <c r="H11" s="307"/>
      <c r="I11" s="307"/>
      <c r="J11" s="307"/>
      <c r="K11" s="307"/>
      <c r="L11" s="307"/>
      <c r="M11" s="307"/>
      <c r="N11" s="305"/>
    </row>
    <row r="12" spans="1:14" ht="15" customHeight="1" x14ac:dyDescent="0.35">
      <c r="A12" s="306"/>
      <c r="B12" s="308" t="s">
        <v>281</v>
      </c>
      <c r="C12" s="308"/>
      <c r="D12" s="308"/>
      <c r="E12" s="308"/>
      <c r="F12" s="308"/>
      <c r="G12" s="308"/>
      <c r="H12" s="308"/>
      <c r="I12" s="308"/>
      <c r="J12" s="308"/>
      <c r="K12" s="308"/>
      <c r="L12" s="308"/>
      <c r="M12" s="308"/>
      <c r="N12" s="309"/>
    </row>
    <row r="13" spans="1:14" x14ac:dyDescent="0.35">
      <c r="A13" s="306"/>
      <c r="B13" s="307"/>
      <c r="C13" s="307"/>
      <c r="D13" s="307"/>
      <c r="E13" s="307"/>
      <c r="F13" s="307"/>
      <c r="G13" s="307"/>
      <c r="H13" s="307"/>
      <c r="I13" s="307"/>
      <c r="J13" s="307"/>
      <c r="K13" s="307"/>
      <c r="L13" s="307"/>
      <c r="M13" s="307"/>
      <c r="N13" s="305"/>
    </row>
    <row r="14" spans="1:14" x14ac:dyDescent="0.35">
      <c r="A14" s="306"/>
      <c r="B14" s="305"/>
      <c r="C14" s="554" t="s">
        <v>742</v>
      </c>
      <c r="D14" s="554"/>
      <c r="E14" s="554"/>
      <c r="F14" s="554"/>
      <c r="G14" s="554"/>
      <c r="H14" s="310"/>
      <c r="I14" s="554" t="s">
        <v>741</v>
      </c>
      <c r="J14" s="554"/>
      <c r="K14" s="554"/>
      <c r="L14" s="554"/>
      <c r="M14" s="554"/>
      <c r="N14" s="305"/>
    </row>
    <row r="15" spans="1:14" x14ac:dyDescent="0.35">
      <c r="A15" s="306"/>
      <c r="B15" s="305"/>
      <c r="C15" s="305" t="s">
        <v>123</v>
      </c>
      <c r="D15" s="305"/>
      <c r="E15" s="305"/>
      <c r="F15" s="305"/>
      <c r="G15" s="305"/>
      <c r="H15" s="311"/>
      <c r="I15" s="305" t="s">
        <v>124</v>
      </c>
      <c r="J15" s="305"/>
      <c r="K15" s="305"/>
      <c r="L15" s="305"/>
      <c r="M15" s="305"/>
      <c r="N15" s="305"/>
    </row>
  </sheetData>
  <sheetProtection algorithmName="SHA-512" hashValue="qFGAbjw9KDuUM14MEvilUWAKIqci/+SDkxDATy1JLHgw6F3wxOqE+3UImdv3DYODUlAdk1U6giaXpEevZdKdFA==" saltValue="eE5qTeQkyhDU3HxS/q6HWg=="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showGridLines="0" workbookViewId="0">
      <selection activeCell="A2" sqref="A2"/>
    </sheetView>
  </sheetViews>
  <sheetFormatPr defaultRowHeight="14.5" x14ac:dyDescent="0.35"/>
  <cols>
    <col min="1" max="1" width="12.26953125" customWidth="1"/>
  </cols>
  <sheetData>
    <row r="1" spans="1:10" ht="18.5" x14ac:dyDescent="0.45">
      <c r="A1" s="2" t="str">
        <f>'Cover and Instructions'!A1</f>
        <v>Georgia Families MHPAEA Parity</v>
      </c>
      <c r="J1" s="62" t="s">
        <v>571</v>
      </c>
    </row>
    <row r="2" spans="1:10" ht="26" x14ac:dyDescent="0.6">
      <c r="A2" s="3" t="s">
        <v>16</v>
      </c>
    </row>
    <row r="3" spans="1:10" ht="21" x14ac:dyDescent="0.5">
      <c r="A3" s="7" t="s">
        <v>51</v>
      </c>
    </row>
    <row r="5" spans="1:10" x14ac:dyDescent="0.35">
      <c r="A5" s="12" t="s">
        <v>98</v>
      </c>
    </row>
    <row r="6" spans="1:10" x14ac:dyDescent="0.35">
      <c r="A6" s="12"/>
    </row>
    <row r="7" spans="1:10" x14ac:dyDescent="0.35">
      <c r="A7" s="10" t="s">
        <v>65</v>
      </c>
      <c r="B7" t="s">
        <v>66</v>
      </c>
    </row>
    <row r="8" spans="1:10" x14ac:dyDescent="0.35">
      <c r="A8" s="10" t="s">
        <v>52</v>
      </c>
      <c r="B8" t="s">
        <v>53</v>
      </c>
    </row>
    <row r="9" spans="1:10" x14ac:dyDescent="0.35">
      <c r="A9" s="10" t="s">
        <v>67</v>
      </c>
      <c r="B9" t="s">
        <v>68</v>
      </c>
    </row>
    <row r="10" spans="1:10" x14ac:dyDescent="0.35">
      <c r="A10" s="10" t="s">
        <v>484</v>
      </c>
      <c r="B10" t="s">
        <v>485</v>
      </c>
    </row>
    <row r="11" spans="1:10" s="26" customFormat="1" x14ac:dyDescent="0.35">
      <c r="A11" s="10" t="s">
        <v>151</v>
      </c>
      <c r="B11" s="26" t="s">
        <v>152</v>
      </c>
    </row>
    <row r="12" spans="1:10" x14ac:dyDescent="0.35">
      <c r="A12" s="10" t="s">
        <v>86</v>
      </c>
      <c r="B12" t="s">
        <v>87</v>
      </c>
    </row>
    <row r="13" spans="1:10" s="26" customFormat="1" x14ac:dyDescent="0.35">
      <c r="A13" s="10" t="s">
        <v>482</v>
      </c>
      <c r="B13" s="26" t="s">
        <v>483</v>
      </c>
    </row>
    <row r="14" spans="1:10" s="26" customFormat="1" x14ac:dyDescent="0.35">
      <c r="A14" s="10" t="s">
        <v>149</v>
      </c>
      <c r="B14" s="26" t="s">
        <v>14</v>
      </c>
    </row>
    <row r="15" spans="1:10" x14ac:dyDescent="0.35">
      <c r="A15" s="10" t="s">
        <v>60</v>
      </c>
      <c r="B15" s="14" t="s">
        <v>496</v>
      </c>
    </row>
    <row r="16" spans="1:10" x14ac:dyDescent="0.35">
      <c r="A16" s="10" t="s">
        <v>58</v>
      </c>
      <c r="B16" t="s">
        <v>59</v>
      </c>
    </row>
    <row r="17" spans="1:2" x14ac:dyDescent="0.35">
      <c r="A17" s="10" t="s">
        <v>57</v>
      </c>
      <c r="B17" t="s">
        <v>69</v>
      </c>
    </row>
    <row r="18" spans="1:2" s="26" customFormat="1" x14ac:dyDescent="0.35">
      <c r="A18" s="10" t="s">
        <v>127</v>
      </c>
      <c r="B18" s="26" t="s">
        <v>128</v>
      </c>
    </row>
    <row r="19" spans="1:2" x14ac:dyDescent="0.35">
      <c r="A19" s="10" t="s">
        <v>13</v>
      </c>
      <c r="B19" t="s">
        <v>56</v>
      </c>
    </row>
    <row r="20" spans="1:2" s="26" customFormat="1" x14ac:dyDescent="0.35">
      <c r="A20" s="10" t="s">
        <v>150</v>
      </c>
      <c r="B20" s="26" t="s">
        <v>15</v>
      </c>
    </row>
    <row r="21" spans="1:2" x14ac:dyDescent="0.35">
      <c r="A21" s="10" t="s">
        <v>61</v>
      </c>
      <c r="B21" s="14" t="s">
        <v>63</v>
      </c>
    </row>
    <row r="22" spans="1:2" x14ac:dyDescent="0.35">
      <c r="A22" s="10" t="s">
        <v>62</v>
      </c>
      <c r="B22" s="14" t="s">
        <v>64</v>
      </c>
    </row>
    <row r="23" spans="1:2" x14ac:dyDescent="0.35">
      <c r="A23" s="10" t="s">
        <v>54</v>
      </c>
      <c r="B23" t="s">
        <v>55</v>
      </c>
    </row>
    <row r="24" spans="1:2" x14ac:dyDescent="0.35">
      <c r="A24" s="10" t="s">
        <v>179</v>
      </c>
      <c r="B24" s="26" t="s">
        <v>424</v>
      </c>
    </row>
    <row r="25" spans="1:2" x14ac:dyDescent="0.35">
      <c r="A25" s="10"/>
    </row>
    <row r="26" spans="1:2" x14ac:dyDescent="0.35">
      <c r="A26" s="10"/>
    </row>
    <row r="27" spans="1:2" x14ac:dyDescent="0.35">
      <c r="A27" s="10"/>
    </row>
    <row r="28" spans="1:2" x14ac:dyDescent="0.35">
      <c r="A28" s="10"/>
    </row>
    <row r="29" spans="1:2" x14ac:dyDescent="0.35">
      <c r="A29" s="10"/>
    </row>
    <row r="30" spans="1:2" x14ac:dyDescent="0.35">
      <c r="A30" s="10"/>
    </row>
    <row r="31" spans="1:2" x14ac:dyDescent="0.35">
      <c r="A31" s="10"/>
    </row>
    <row r="32" spans="1:2" x14ac:dyDescent="0.35">
      <c r="A32" s="10"/>
    </row>
    <row r="33" spans="1:1" x14ac:dyDescent="0.35">
      <c r="A33" s="10"/>
    </row>
    <row r="34" spans="1:1" x14ac:dyDescent="0.35">
      <c r="A34" s="10"/>
    </row>
    <row r="35" spans="1:1" x14ac:dyDescent="0.35">
      <c r="A35" s="10"/>
    </row>
    <row r="36" spans="1:1" x14ac:dyDescent="0.35">
      <c r="A36" s="10"/>
    </row>
    <row r="37" spans="1:1" x14ac:dyDescent="0.35">
      <c r="A37" s="10"/>
    </row>
    <row r="38" spans="1:1" x14ac:dyDescent="0.35">
      <c r="A38" s="10"/>
    </row>
    <row r="39" spans="1:1" x14ac:dyDescent="0.35">
      <c r="A39" s="10"/>
    </row>
    <row r="40" spans="1:1" x14ac:dyDescent="0.35">
      <c r="A40" s="10"/>
    </row>
    <row r="41" spans="1:1" x14ac:dyDescent="0.35">
      <c r="A41" s="10"/>
    </row>
    <row r="42" spans="1:1" x14ac:dyDescent="0.35">
      <c r="A42" s="10"/>
    </row>
  </sheetData>
  <sheetProtection algorithmName="SHA-512" hashValue="HlIMqhm5Y/CzIKjCnowk26Bb3jkL3ZdCcYb3lqQ0TylG7dBTfq/oNFKlMR4+GJSU+nlFroZt4FNIxPfiZmQeiw==" saltValue="KYebkP5fMU/wfHoIPrm76Q=="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heetViews>
  <sheetFormatPr defaultRowHeight="14.5" x14ac:dyDescent="0.35"/>
  <cols>
    <col min="1" max="1" width="41.7265625" bestFit="1" customWidth="1"/>
    <col min="3" max="3" width="41.7265625" bestFit="1" customWidth="1"/>
  </cols>
  <sheetData>
    <row r="1" spans="1:3" x14ac:dyDescent="0.35">
      <c r="A1" s="57" t="s">
        <v>518</v>
      </c>
      <c r="C1" s="57" t="s">
        <v>519</v>
      </c>
    </row>
    <row r="2" spans="1:3" x14ac:dyDescent="0.35">
      <c r="A2" s="26" t="s">
        <v>507</v>
      </c>
      <c r="C2" s="26" t="s">
        <v>510</v>
      </c>
    </row>
    <row r="3" spans="1:3" x14ac:dyDescent="0.35">
      <c r="A3" s="26" t="s">
        <v>508</v>
      </c>
      <c r="C3" s="26" t="s">
        <v>511</v>
      </c>
    </row>
    <row r="4" spans="1:3" x14ac:dyDescent="0.35">
      <c r="A4" t="s">
        <v>509</v>
      </c>
      <c r="C4" s="26" t="s">
        <v>512</v>
      </c>
    </row>
    <row r="5" spans="1:3" x14ac:dyDescent="0.35">
      <c r="A5" t="s">
        <v>570</v>
      </c>
      <c r="C5" s="26" t="s">
        <v>513</v>
      </c>
    </row>
  </sheetData>
  <sheetProtection algorithmName="SHA-512" hashValue="PoRSWjR/+Equf6GdQAOTFyj2elBis5yNKccshlewfNBiUwoDJXqUTLfCWWNrZi3Cf3lKeJ+BhVTKsrQGtS2QzA==" saltValue="XD/bVYbZsLTIZj3+IfBYq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4.5" x14ac:dyDescent="0.35"/>
  <cols>
    <col min="1" max="1" width="21.7265625" customWidth="1"/>
  </cols>
  <sheetData>
    <row r="1" spans="1:1" x14ac:dyDescent="0.35">
      <c r="A1" s="40"/>
    </row>
    <row r="2" spans="1:1" x14ac:dyDescent="0.35">
      <c r="A2" t="s">
        <v>371</v>
      </c>
    </row>
    <row r="3" spans="1:1" x14ac:dyDescent="0.35">
      <c r="A3" t="s">
        <v>372</v>
      </c>
    </row>
  </sheetData>
  <sheetProtection algorithmName="SHA-512" hashValue="sg3Z3SmQG8gm1uLAuhgv3ztCvCI+P9WFEx+GnHLaVoSPKXxSX9fEC2pfUMAj8f8uoQuVrPOOvIt9Eb+TtydUQw==" saltValue="Run44BnkQeYWxIDtpn7/n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67"/>
  <sheetViews>
    <sheetView showGridLines="0" workbookViewId="0">
      <pane ySplit="4" topLeftCell="A5" activePane="bottomLeft" state="frozen"/>
      <selection pane="bottomLeft" activeCell="A16" sqref="A16:L19"/>
    </sheetView>
  </sheetViews>
  <sheetFormatPr defaultRowHeight="14.5" x14ac:dyDescent="0.35"/>
  <cols>
    <col min="1" max="1" width="4.26953125" customWidth="1"/>
    <col min="2" max="2" width="3.7265625" customWidth="1"/>
    <col min="3" max="3" width="17.26953125" customWidth="1"/>
  </cols>
  <sheetData>
    <row r="1" spans="1:12" ht="18.5" x14ac:dyDescent="0.45">
      <c r="A1" s="2" t="str">
        <f>'Cover and Instructions'!A1</f>
        <v>Georgia Families MHPAEA Parity</v>
      </c>
      <c r="L1" s="62" t="s">
        <v>571</v>
      </c>
    </row>
    <row r="2" spans="1:12" ht="26" x14ac:dyDescent="0.6">
      <c r="A2" s="3" t="s">
        <v>16</v>
      </c>
    </row>
    <row r="3" spans="1:12" ht="21" x14ac:dyDescent="0.5">
      <c r="A3" s="7" t="s">
        <v>88</v>
      </c>
    </row>
    <row r="5" spans="1:12" x14ac:dyDescent="0.35">
      <c r="A5" s="12" t="s">
        <v>85</v>
      </c>
    </row>
    <row r="7" spans="1:12" x14ac:dyDescent="0.35">
      <c r="A7" s="421" t="s">
        <v>22</v>
      </c>
      <c r="B7" s="421"/>
      <c r="C7" s="421"/>
      <c r="D7" s="421"/>
      <c r="E7" s="421"/>
      <c r="F7" s="421"/>
      <c r="G7" s="421"/>
      <c r="H7" s="421"/>
      <c r="I7" s="421"/>
      <c r="J7" s="421"/>
      <c r="K7" s="421"/>
      <c r="L7" s="421"/>
    </row>
    <row r="8" spans="1:12" x14ac:dyDescent="0.35">
      <c r="A8" s="421"/>
      <c r="B8" s="421"/>
      <c r="C8" s="421"/>
      <c r="D8" s="421"/>
      <c r="E8" s="421"/>
      <c r="F8" s="421"/>
      <c r="G8" s="421"/>
      <c r="H8" s="421"/>
      <c r="I8" s="421"/>
      <c r="J8" s="421"/>
      <c r="K8" s="421"/>
      <c r="L8" s="421"/>
    </row>
    <row r="9" spans="1:12" x14ac:dyDescent="0.35">
      <c r="A9" s="6"/>
      <c r="B9" s="6"/>
      <c r="C9" s="6"/>
      <c r="D9" s="6"/>
      <c r="E9" s="6"/>
      <c r="F9" s="6"/>
      <c r="G9" s="6"/>
      <c r="H9" s="6"/>
      <c r="I9" s="6"/>
      <c r="J9" s="6"/>
      <c r="K9" s="6"/>
      <c r="L9" s="6"/>
    </row>
    <row r="10" spans="1:12" x14ac:dyDescent="0.35">
      <c r="A10" s="421" t="s">
        <v>21</v>
      </c>
      <c r="B10" s="421"/>
      <c r="C10" s="421"/>
      <c r="D10" s="421"/>
      <c r="E10" s="421"/>
      <c r="F10" s="421"/>
      <c r="G10" s="421"/>
      <c r="H10" s="421"/>
      <c r="I10" s="421"/>
      <c r="J10" s="421"/>
      <c r="K10" s="421"/>
      <c r="L10" s="421"/>
    </row>
    <row r="11" spans="1:12" x14ac:dyDescent="0.35">
      <c r="A11" s="421"/>
      <c r="B11" s="421"/>
      <c r="C11" s="421"/>
      <c r="D11" s="421"/>
      <c r="E11" s="421"/>
      <c r="F11" s="421"/>
      <c r="G11" s="421"/>
      <c r="H11" s="421"/>
      <c r="I11" s="421"/>
      <c r="J11" s="421"/>
      <c r="K11" s="421"/>
      <c r="L11" s="421"/>
    </row>
    <row r="13" spans="1:12" x14ac:dyDescent="0.35">
      <c r="A13" s="12" t="s">
        <v>99</v>
      </c>
    </row>
    <row r="15" spans="1:12" x14ac:dyDescent="0.35">
      <c r="A15" s="9" t="s">
        <v>23</v>
      </c>
    </row>
    <row r="16" spans="1:12" x14ac:dyDescent="0.35">
      <c r="A16" s="421" t="s">
        <v>37</v>
      </c>
      <c r="B16" s="421"/>
      <c r="C16" s="421"/>
      <c r="D16" s="421"/>
      <c r="E16" s="421"/>
      <c r="F16" s="421"/>
      <c r="G16" s="421"/>
      <c r="H16" s="421"/>
      <c r="I16" s="421"/>
      <c r="J16" s="421"/>
      <c r="K16" s="421"/>
      <c r="L16" s="421"/>
    </row>
    <row r="17" spans="1:12" x14ac:dyDescent="0.35">
      <c r="A17" s="421"/>
      <c r="B17" s="421"/>
      <c r="C17" s="421"/>
      <c r="D17" s="421"/>
      <c r="E17" s="421"/>
      <c r="F17" s="421"/>
      <c r="G17" s="421"/>
      <c r="H17" s="421"/>
      <c r="I17" s="421"/>
      <c r="J17" s="421"/>
      <c r="K17" s="421"/>
      <c r="L17" s="421"/>
    </row>
    <row r="18" spans="1:12" x14ac:dyDescent="0.35">
      <c r="A18" s="421"/>
      <c r="B18" s="421"/>
      <c r="C18" s="421"/>
      <c r="D18" s="421"/>
      <c r="E18" s="421"/>
      <c r="F18" s="421"/>
      <c r="G18" s="421"/>
      <c r="H18" s="421"/>
      <c r="I18" s="421"/>
      <c r="J18" s="421"/>
      <c r="K18" s="421"/>
      <c r="L18" s="421"/>
    </row>
    <row r="19" spans="1:12" x14ac:dyDescent="0.35">
      <c r="A19" s="421"/>
      <c r="B19" s="421"/>
      <c r="C19" s="421"/>
      <c r="D19" s="421"/>
      <c r="E19" s="421"/>
      <c r="F19" s="421"/>
      <c r="G19" s="421"/>
      <c r="H19" s="421"/>
      <c r="I19" s="421"/>
      <c r="J19" s="421"/>
      <c r="K19" s="421"/>
      <c r="L19" s="421"/>
    </row>
    <row r="21" spans="1:12" x14ac:dyDescent="0.35">
      <c r="A21" s="9" t="s">
        <v>24</v>
      </c>
    </row>
    <row r="22" spans="1:12" x14ac:dyDescent="0.35">
      <c r="A22" s="421" t="s">
        <v>25</v>
      </c>
      <c r="B22" s="421"/>
      <c r="C22" s="421"/>
      <c r="D22" s="421"/>
      <c r="E22" s="421"/>
      <c r="F22" s="421"/>
      <c r="G22" s="421"/>
      <c r="H22" s="421"/>
      <c r="I22" s="421"/>
      <c r="J22" s="421"/>
      <c r="K22" s="421"/>
      <c r="L22" s="421"/>
    </row>
    <row r="23" spans="1:12" x14ac:dyDescent="0.35">
      <c r="A23" s="421"/>
      <c r="B23" s="421"/>
      <c r="C23" s="421"/>
      <c r="D23" s="421"/>
      <c r="E23" s="421"/>
      <c r="F23" s="421"/>
      <c r="G23" s="421"/>
      <c r="H23" s="421"/>
      <c r="I23" s="421"/>
      <c r="J23" s="421"/>
      <c r="K23" s="421"/>
      <c r="L23" s="421"/>
    </row>
    <row r="25" spans="1:12" x14ac:dyDescent="0.35">
      <c r="B25" s="5" t="s">
        <v>26</v>
      </c>
      <c r="C25" s="421" t="s">
        <v>27</v>
      </c>
      <c r="D25" s="421"/>
      <c r="E25" s="421"/>
      <c r="F25" s="421"/>
      <c r="G25" s="421"/>
      <c r="H25" s="421"/>
      <c r="I25" s="421"/>
      <c r="J25" s="421"/>
      <c r="K25" s="421"/>
      <c r="L25" s="421"/>
    </row>
    <row r="26" spans="1:12" x14ac:dyDescent="0.35">
      <c r="C26" s="421"/>
      <c r="D26" s="421"/>
      <c r="E26" s="421"/>
      <c r="F26" s="421"/>
      <c r="G26" s="421"/>
      <c r="H26" s="421"/>
      <c r="I26" s="421"/>
      <c r="J26" s="421"/>
      <c r="K26" s="421"/>
      <c r="L26" s="421"/>
    </row>
    <row r="27" spans="1:12" x14ac:dyDescent="0.35">
      <c r="C27" s="421"/>
      <c r="D27" s="421"/>
      <c r="E27" s="421"/>
      <c r="F27" s="421"/>
      <c r="G27" s="421"/>
      <c r="H27" s="421"/>
      <c r="I27" s="421"/>
      <c r="J27" s="421"/>
      <c r="K27" s="421"/>
      <c r="L27" s="421"/>
    </row>
    <row r="29" spans="1:12" x14ac:dyDescent="0.35">
      <c r="B29" s="5" t="s">
        <v>28</v>
      </c>
      <c r="C29" s="421" t="s">
        <v>29</v>
      </c>
      <c r="D29" s="421"/>
      <c r="E29" s="421"/>
      <c r="F29" s="421"/>
      <c r="G29" s="421"/>
      <c r="H29" s="421"/>
      <c r="I29" s="421"/>
      <c r="J29" s="421"/>
      <c r="K29" s="421"/>
      <c r="L29" s="421"/>
    </row>
    <row r="30" spans="1:12" x14ac:dyDescent="0.35">
      <c r="C30" s="421"/>
      <c r="D30" s="421"/>
      <c r="E30" s="421"/>
      <c r="F30" s="421"/>
      <c r="G30" s="421"/>
      <c r="H30" s="421"/>
      <c r="I30" s="421"/>
      <c r="J30" s="421"/>
      <c r="K30" s="421"/>
      <c r="L30" s="421"/>
    </row>
    <row r="31" spans="1:12" x14ac:dyDescent="0.35">
      <c r="C31" s="421"/>
      <c r="D31" s="421"/>
      <c r="E31" s="421"/>
      <c r="F31" s="421"/>
      <c r="G31" s="421"/>
      <c r="H31" s="421"/>
      <c r="I31" s="421"/>
      <c r="J31" s="421"/>
      <c r="K31" s="421"/>
      <c r="L31" s="421"/>
    </row>
    <row r="33" spans="1:12" x14ac:dyDescent="0.35">
      <c r="A33" s="9" t="s">
        <v>30</v>
      </c>
    </row>
    <row r="34" spans="1:12" x14ac:dyDescent="0.35">
      <c r="A34" s="421" t="s">
        <v>498</v>
      </c>
      <c r="B34" s="421"/>
      <c r="C34" s="421"/>
      <c r="D34" s="421"/>
      <c r="E34" s="421"/>
      <c r="F34" s="421"/>
      <c r="G34" s="421"/>
      <c r="H34" s="421"/>
      <c r="I34" s="421"/>
      <c r="J34" s="421"/>
      <c r="K34" s="421"/>
      <c r="L34" s="421"/>
    </row>
    <row r="35" spans="1:12" x14ac:dyDescent="0.35">
      <c r="A35" s="421"/>
      <c r="B35" s="421"/>
      <c r="C35" s="421"/>
      <c r="D35" s="421"/>
      <c r="E35" s="421"/>
      <c r="F35" s="421"/>
      <c r="G35" s="421"/>
      <c r="H35" s="421"/>
      <c r="I35" s="421"/>
      <c r="J35" s="421"/>
      <c r="K35" s="421"/>
      <c r="L35" s="421"/>
    </row>
    <row r="36" spans="1:12" x14ac:dyDescent="0.35">
      <c r="A36" s="421"/>
      <c r="B36" s="421"/>
      <c r="C36" s="421"/>
      <c r="D36" s="421"/>
      <c r="E36" s="421"/>
      <c r="F36" s="421"/>
      <c r="G36" s="421"/>
      <c r="H36" s="421"/>
      <c r="I36" s="421"/>
      <c r="J36" s="421"/>
      <c r="K36" s="421"/>
      <c r="L36" s="421"/>
    </row>
    <row r="37" spans="1:12" x14ac:dyDescent="0.35">
      <c r="A37" s="421"/>
      <c r="B37" s="421"/>
      <c r="C37" s="421"/>
      <c r="D37" s="421"/>
      <c r="E37" s="421"/>
      <c r="F37" s="421"/>
      <c r="G37" s="421"/>
      <c r="H37" s="421"/>
      <c r="I37" s="421"/>
      <c r="J37" s="421"/>
      <c r="K37" s="421"/>
      <c r="L37" s="421"/>
    </row>
    <row r="39" spans="1:12" x14ac:dyDescent="0.35">
      <c r="A39" s="9" t="s">
        <v>31</v>
      </c>
    </row>
    <row r="40" spans="1:12" x14ac:dyDescent="0.35">
      <c r="A40" s="421" t="s">
        <v>32</v>
      </c>
      <c r="B40" s="421"/>
      <c r="C40" s="421"/>
      <c r="D40" s="421"/>
      <c r="E40" s="421"/>
      <c r="F40" s="421"/>
      <c r="G40" s="421"/>
      <c r="H40" s="421"/>
      <c r="I40" s="421"/>
      <c r="J40" s="421"/>
      <c r="K40" s="421"/>
      <c r="L40" s="421"/>
    </row>
    <row r="41" spans="1:12" x14ac:dyDescent="0.35">
      <c r="A41" s="421"/>
      <c r="B41" s="421"/>
      <c r="C41" s="421"/>
      <c r="D41" s="421"/>
      <c r="E41" s="421"/>
      <c r="F41" s="421"/>
      <c r="G41" s="421"/>
      <c r="H41" s="421"/>
      <c r="I41" s="421"/>
      <c r="J41" s="421"/>
      <c r="K41" s="421"/>
      <c r="L41" s="421"/>
    </row>
    <row r="43" spans="1:12" x14ac:dyDescent="0.35">
      <c r="B43" s="5" t="s">
        <v>34</v>
      </c>
      <c r="C43" t="s">
        <v>33</v>
      </c>
    </row>
    <row r="45" spans="1:12" x14ac:dyDescent="0.35">
      <c r="B45" s="5" t="s">
        <v>35</v>
      </c>
      <c r="C45" s="421" t="s">
        <v>36</v>
      </c>
      <c r="D45" s="421"/>
      <c r="E45" s="421"/>
      <c r="F45" s="421"/>
      <c r="G45" s="421"/>
      <c r="H45" s="421"/>
      <c r="I45" s="421"/>
      <c r="J45" s="421"/>
      <c r="K45" s="421"/>
      <c r="L45" s="421"/>
    </row>
    <row r="46" spans="1:12" x14ac:dyDescent="0.35">
      <c r="C46" s="421"/>
      <c r="D46" s="421"/>
      <c r="E46" s="421"/>
      <c r="F46" s="421"/>
      <c r="G46" s="421"/>
      <c r="H46" s="421"/>
      <c r="I46" s="421"/>
      <c r="J46" s="421"/>
      <c r="K46" s="421"/>
      <c r="L46" s="421"/>
    </row>
    <row r="48" spans="1:12" x14ac:dyDescent="0.35">
      <c r="A48" s="12" t="s">
        <v>497</v>
      </c>
    </row>
    <row r="49" spans="1:12" ht="15" customHeight="1" x14ac:dyDescent="0.35">
      <c r="A49" s="431" t="s">
        <v>282</v>
      </c>
      <c r="B49" s="431"/>
      <c r="C49" s="431"/>
      <c r="D49" s="431"/>
      <c r="E49" s="431"/>
      <c r="F49" s="431"/>
      <c r="G49" s="431"/>
      <c r="H49" s="431"/>
      <c r="I49" s="431"/>
      <c r="J49" s="431"/>
      <c r="K49" s="431"/>
      <c r="L49" s="431"/>
    </row>
    <row r="50" spans="1:12" x14ac:dyDescent="0.35">
      <c r="A50" s="431"/>
      <c r="B50" s="431"/>
      <c r="C50" s="431"/>
      <c r="D50" s="431"/>
      <c r="E50" s="431"/>
      <c r="F50" s="431"/>
      <c r="G50" s="431"/>
      <c r="H50" s="431"/>
      <c r="I50" s="431"/>
      <c r="J50" s="431"/>
      <c r="K50" s="431"/>
      <c r="L50" s="431"/>
    </row>
    <row r="51" spans="1:12" x14ac:dyDescent="0.35">
      <c r="A51" s="14"/>
      <c r="B51" s="14"/>
      <c r="C51" s="14"/>
      <c r="D51" s="14"/>
      <c r="E51" s="14"/>
      <c r="F51" s="14"/>
      <c r="G51" s="14"/>
      <c r="H51" s="14"/>
      <c r="I51" s="14"/>
      <c r="J51" s="14"/>
      <c r="K51" s="14"/>
      <c r="L51" s="14"/>
    </row>
    <row r="52" spans="1:12" x14ac:dyDescent="0.35">
      <c r="A52" s="14"/>
      <c r="B52" s="45" t="s">
        <v>346</v>
      </c>
      <c r="C52" s="14"/>
      <c r="D52" s="14"/>
      <c r="E52" s="14"/>
      <c r="F52" s="14"/>
      <c r="G52" s="14"/>
      <c r="H52" s="14"/>
      <c r="I52" s="14"/>
      <c r="J52" s="14"/>
      <c r="K52" s="14"/>
      <c r="L52" s="14"/>
    </row>
    <row r="53" spans="1:12" ht="15" customHeight="1" x14ac:dyDescent="0.35">
      <c r="A53" s="14"/>
      <c r="B53" s="431" t="s">
        <v>339</v>
      </c>
      <c r="C53" s="431"/>
      <c r="D53" s="431"/>
      <c r="E53" s="431"/>
      <c r="F53" s="431"/>
      <c r="G53" s="431"/>
      <c r="H53" s="431"/>
      <c r="I53" s="431"/>
      <c r="J53" s="431"/>
      <c r="K53" s="431"/>
      <c r="L53" s="431"/>
    </row>
    <row r="54" spans="1:12" s="26" customFormat="1" x14ac:dyDescent="0.35">
      <c r="A54" s="14"/>
      <c r="B54" s="431"/>
      <c r="C54" s="431"/>
      <c r="D54" s="431"/>
      <c r="E54" s="431"/>
      <c r="F54" s="431"/>
      <c r="G54" s="431"/>
      <c r="H54" s="431"/>
      <c r="I54" s="431"/>
      <c r="J54" s="431"/>
      <c r="K54" s="431"/>
      <c r="L54" s="431"/>
    </row>
    <row r="55" spans="1:12" x14ac:dyDescent="0.35">
      <c r="A55" s="14"/>
      <c r="B55" s="431"/>
      <c r="C55" s="431"/>
      <c r="D55" s="431"/>
      <c r="E55" s="431"/>
      <c r="F55" s="431"/>
      <c r="G55" s="431"/>
      <c r="H55" s="431"/>
      <c r="I55" s="431"/>
      <c r="J55" s="431"/>
      <c r="K55" s="431"/>
      <c r="L55" s="431"/>
    </row>
    <row r="56" spans="1:12" x14ac:dyDescent="0.35">
      <c r="A56" s="14"/>
      <c r="B56" s="14"/>
      <c r="C56" s="14"/>
      <c r="D56" s="14"/>
      <c r="E56" s="14"/>
      <c r="F56" s="14"/>
      <c r="G56" s="14"/>
      <c r="H56" s="14"/>
      <c r="I56" s="14"/>
      <c r="J56" s="14"/>
      <c r="K56" s="14"/>
      <c r="L56" s="14"/>
    </row>
    <row r="57" spans="1:12" x14ac:dyDescent="0.35">
      <c r="A57" s="14"/>
      <c r="B57" s="45" t="s">
        <v>347</v>
      </c>
      <c r="C57" s="14"/>
      <c r="D57" s="14"/>
      <c r="E57" s="14"/>
      <c r="F57" s="14"/>
      <c r="G57" s="14"/>
      <c r="H57" s="14"/>
      <c r="I57" s="14"/>
      <c r="J57" s="14"/>
      <c r="K57" s="14"/>
      <c r="L57" s="14"/>
    </row>
    <row r="58" spans="1:12" x14ac:dyDescent="0.35">
      <c r="A58" s="14"/>
      <c r="B58" s="431" t="s">
        <v>340</v>
      </c>
      <c r="C58" s="431"/>
      <c r="D58" s="431"/>
      <c r="E58" s="431"/>
      <c r="F58" s="431"/>
      <c r="G58" s="431"/>
      <c r="H58" s="431"/>
      <c r="I58" s="431"/>
      <c r="J58" s="431"/>
      <c r="K58" s="431"/>
      <c r="L58" s="431"/>
    </row>
    <row r="59" spans="1:12" x14ac:dyDescent="0.35">
      <c r="A59" s="14"/>
      <c r="B59" s="431"/>
      <c r="C59" s="431"/>
      <c r="D59" s="431"/>
      <c r="E59" s="431"/>
      <c r="F59" s="431"/>
      <c r="G59" s="431"/>
      <c r="H59" s="431"/>
      <c r="I59" s="431"/>
      <c r="J59" s="431"/>
      <c r="K59" s="431"/>
      <c r="L59" s="431"/>
    </row>
    <row r="60" spans="1:12" s="26" customFormat="1" x14ac:dyDescent="0.35">
      <c r="A60" s="14"/>
      <c r="B60" s="431"/>
      <c r="C60" s="431"/>
      <c r="D60" s="431"/>
      <c r="E60" s="431"/>
      <c r="F60" s="431"/>
      <c r="G60" s="431"/>
      <c r="H60" s="431"/>
      <c r="I60" s="431"/>
      <c r="J60" s="431"/>
      <c r="K60" s="431"/>
      <c r="L60" s="431"/>
    </row>
    <row r="61" spans="1:12" x14ac:dyDescent="0.35">
      <c r="A61" s="14"/>
      <c r="B61" s="431"/>
      <c r="C61" s="431"/>
      <c r="D61" s="431"/>
      <c r="E61" s="431"/>
      <c r="F61" s="431"/>
      <c r="G61" s="431"/>
      <c r="H61" s="431"/>
      <c r="I61" s="431"/>
      <c r="J61" s="431"/>
      <c r="K61" s="431"/>
      <c r="L61" s="431"/>
    </row>
    <row r="63" spans="1:12" x14ac:dyDescent="0.35">
      <c r="B63" s="45" t="s">
        <v>342</v>
      </c>
      <c r="C63" s="14"/>
      <c r="D63" s="14"/>
      <c r="E63" s="14"/>
      <c r="F63" s="14"/>
      <c r="G63" s="14"/>
      <c r="H63" s="14"/>
      <c r="I63" s="14"/>
      <c r="J63" s="14"/>
      <c r="K63" s="14"/>
      <c r="L63" s="14"/>
    </row>
    <row r="64" spans="1:12" ht="15" customHeight="1" x14ac:dyDescent="0.35">
      <c r="B64" s="431" t="s">
        <v>341</v>
      </c>
      <c r="C64" s="431"/>
      <c r="D64" s="431"/>
      <c r="E64" s="431"/>
      <c r="F64" s="431"/>
      <c r="G64" s="431"/>
      <c r="H64" s="431"/>
      <c r="I64" s="431"/>
      <c r="J64" s="431"/>
      <c r="K64" s="431"/>
      <c r="L64" s="431"/>
    </row>
    <row r="65" spans="2:12" x14ac:dyDescent="0.35">
      <c r="B65" s="431"/>
      <c r="C65" s="431"/>
      <c r="D65" s="431"/>
      <c r="E65" s="431"/>
      <c r="F65" s="431"/>
      <c r="G65" s="431"/>
      <c r="H65" s="431"/>
      <c r="I65" s="431"/>
      <c r="J65" s="431"/>
      <c r="K65" s="431"/>
      <c r="L65" s="431"/>
    </row>
    <row r="66" spans="2:12" s="26" customFormat="1" x14ac:dyDescent="0.35">
      <c r="B66" s="431"/>
      <c r="C66" s="431"/>
      <c r="D66" s="431"/>
      <c r="E66" s="431"/>
      <c r="F66" s="431"/>
      <c r="G66" s="431"/>
      <c r="H66" s="431"/>
      <c r="I66" s="431"/>
      <c r="J66" s="431"/>
      <c r="K66" s="431"/>
      <c r="L66" s="431"/>
    </row>
    <row r="67" spans="2:12" x14ac:dyDescent="0.35">
      <c r="B67" s="431"/>
      <c r="C67" s="431"/>
      <c r="D67" s="431"/>
      <c r="E67" s="431"/>
      <c r="F67" s="431"/>
      <c r="G67" s="431"/>
      <c r="H67" s="431"/>
      <c r="I67" s="431"/>
      <c r="J67" s="431"/>
      <c r="K67" s="431"/>
      <c r="L67" s="431"/>
    </row>
  </sheetData>
  <sheetProtection algorithmName="SHA-512" hashValue="PQRIX5c7szjadz2D4+f4GzhHCnm09wyfeQlpMzFAaWQA0MxxHx3oy2uSrAgswqLVfrSvzKrVp4Vm0bKDMUJE/w==" saltValue="uAeZQyl62GinEhDr1Mcc5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3">
    <mergeCell ref="B53:L55"/>
    <mergeCell ref="B58:L61"/>
    <mergeCell ref="B64:L67"/>
    <mergeCell ref="A49:L50"/>
    <mergeCell ref="A34:L37"/>
    <mergeCell ref="A40:L41"/>
    <mergeCell ref="C45:L46"/>
    <mergeCell ref="C29:L31"/>
    <mergeCell ref="A7:L8"/>
    <mergeCell ref="A10:L11"/>
    <mergeCell ref="A16:L19"/>
    <mergeCell ref="A22:L23"/>
    <mergeCell ref="C25:L27"/>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8"/>
  <sheetViews>
    <sheetView showGridLines="0" zoomScaleNormal="100" workbookViewId="0">
      <pane ySplit="4" topLeftCell="A14" activePane="bottomLeft" state="frozen"/>
      <selection pane="bottomLeft" activeCell="A2" sqref="A2"/>
    </sheetView>
  </sheetViews>
  <sheetFormatPr defaultColWidth="9.26953125" defaultRowHeight="14.5" x14ac:dyDescent="0.35"/>
  <cols>
    <col min="1" max="1" width="5.26953125" style="26" customWidth="1"/>
    <col min="2" max="2" width="4.54296875" style="26" customWidth="1"/>
    <col min="3" max="16384" width="9.26953125" style="26"/>
  </cols>
  <sheetData>
    <row r="1" spans="1:13" ht="18.5" x14ac:dyDescent="0.45">
      <c r="A1" s="28" t="str">
        <f>'Cover and Instructions'!A1</f>
        <v>Georgia Families MHPAEA Parity</v>
      </c>
      <c r="M1" s="62" t="s">
        <v>571</v>
      </c>
    </row>
    <row r="2" spans="1:13" ht="26" x14ac:dyDescent="0.6">
      <c r="A2" s="29" t="s">
        <v>16</v>
      </c>
    </row>
    <row r="3" spans="1:13" ht="21" x14ac:dyDescent="0.5">
      <c r="A3" s="7" t="s">
        <v>90</v>
      </c>
    </row>
    <row r="5" spans="1:13" x14ac:dyDescent="0.35">
      <c r="A5" s="12" t="s">
        <v>85</v>
      </c>
    </row>
    <row r="7" spans="1:13" ht="15" customHeight="1" x14ac:dyDescent="0.35">
      <c r="A7" s="421" t="s">
        <v>20</v>
      </c>
      <c r="B7" s="421"/>
      <c r="C7" s="421"/>
      <c r="D7" s="421"/>
      <c r="E7" s="421"/>
      <c r="F7" s="421"/>
      <c r="G7" s="421"/>
      <c r="H7" s="421"/>
      <c r="I7" s="421"/>
      <c r="J7" s="421"/>
      <c r="K7" s="421"/>
      <c r="L7" s="421"/>
      <c r="M7" s="421"/>
    </row>
    <row r="8" spans="1:13" x14ac:dyDescent="0.35">
      <c r="A8" s="421"/>
      <c r="B8" s="421"/>
      <c r="C8" s="421"/>
      <c r="D8" s="421"/>
      <c r="E8" s="421"/>
      <c r="F8" s="421"/>
      <c r="G8" s="421"/>
      <c r="H8" s="421"/>
      <c r="I8" s="421"/>
      <c r="J8" s="421"/>
      <c r="K8" s="421"/>
      <c r="L8" s="421"/>
      <c r="M8" s="421"/>
    </row>
    <row r="10" spans="1:13" x14ac:dyDescent="0.35">
      <c r="A10" s="432" t="s">
        <v>527</v>
      </c>
      <c r="B10" s="432"/>
      <c r="C10" s="432"/>
      <c r="D10" s="432"/>
      <c r="E10" s="432"/>
      <c r="F10" s="432"/>
      <c r="G10" s="432"/>
      <c r="H10" s="432"/>
      <c r="I10" s="432"/>
      <c r="J10" s="432"/>
      <c r="K10" s="432"/>
      <c r="L10" s="432"/>
      <c r="M10" s="432"/>
    </row>
    <row r="11" spans="1:13" x14ac:dyDescent="0.35">
      <c r="A11" s="432"/>
      <c r="B11" s="432"/>
      <c r="C11" s="432"/>
      <c r="D11" s="432"/>
      <c r="E11" s="432"/>
      <c r="F11" s="432"/>
      <c r="G11" s="432"/>
      <c r="H11" s="432"/>
      <c r="I11" s="432"/>
      <c r="J11" s="432"/>
      <c r="K11" s="432"/>
      <c r="L11" s="432"/>
      <c r="M11" s="432"/>
    </row>
    <row r="12" spans="1:13" x14ac:dyDescent="0.35">
      <c r="A12" s="432"/>
      <c r="B12" s="432"/>
      <c r="C12" s="432"/>
      <c r="D12" s="432"/>
      <c r="E12" s="432"/>
      <c r="F12" s="432"/>
      <c r="G12" s="432"/>
      <c r="H12" s="432"/>
      <c r="I12" s="432"/>
      <c r="J12" s="432"/>
      <c r="K12" s="432"/>
      <c r="L12" s="432"/>
      <c r="M12" s="432"/>
    </row>
    <row r="13" spans="1:13" x14ac:dyDescent="0.35">
      <c r="A13" s="432"/>
      <c r="B13" s="432"/>
      <c r="C13" s="432"/>
      <c r="D13" s="432"/>
      <c r="E13" s="432"/>
      <c r="F13" s="432"/>
      <c r="G13" s="432"/>
      <c r="H13" s="432"/>
      <c r="I13" s="432"/>
      <c r="J13" s="432"/>
      <c r="K13" s="432"/>
      <c r="L13" s="432"/>
      <c r="M13" s="432"/>
    </row>
    <row r="14" spans="1:13" x14ac:dyDescent="0.35">
      <c r="A14" s="53"/>
      <c r="B14" s="53"/>
      <c r="C14" s="53"/>
      <c r="D14" s="53"/>
      <c r="E14" s="53"/>
      <c r="F14" s="53"/>
      <c r="G14" s="53"/>
      <c r="H14" s="53"/>
      <c r="I14" s="53"/>
      <c r="J14" s="53"/>
      <c r="K14" s="53"/>
      <c r="L14" s="53"/>
      <c r="M14" s="53"/>
    </row>
    <row r="15" spans="1:13" x14ac:dyDescent="0.35">
      <c r="A15" s="432" t="s">
        <v>528</v>
      </c>
      <c r="B15" s="432"/>
      <c r="C15" s="432"/>
      <c r="D15" s="432"/>
      <c r="E15" s="432"/>
      <c r="F15" s="432"/>
      <c r="G15" s="432"/>
      <c r="H15" s="432"/>
      <c r="I15" s="432"/>
      <c r="J15" s="432"/>
      <c r="K15" s="432"/>
      <c r="L15" s="432"/>
      <c r="M15" s="432"/>
    </row>
    <row r="16" spans="1:13" x14ac:dyDescent="0.35">
      <c r="A16" s="432"/>
      <c r="B16" s="432"/>
      <c r="C16" s="432"/>
      <c r="D16" s="432"/>
      <c r="E16" s="432"/>
      <c r="F16" s="432"/>
      <c r="G16" s="432"/>
      <c r="H16" s="432"/>
      <c r="I16" s="432"/>
      <c r="J16" s="432"/>
      <c r="K16" s="432"/>
      <c r="L16" s="432"/>
      <c r="M16" s="432"/>
    </row>
    <row r="17" spans="1:13" x14ac:dyDescent="0.35">
      <c r="A17" s="432"/>
      <c r="B17" s="432"/>
      <c r="C17" s="432"/>
      <c r="D17" s="432"/>
      <c r="E17" s="432"/>
      <c r="F17" s="432"/>
      <c r="G17" s="432"/>
      <c r="H17" s="432"/>
      <c r="I17" s="432"/>
      <c r="J17" s="432"/>
      <c r="K17" s="432"/>
      <c r="L17" s="432"/>
      <c r="M17" s="432"/>
    </row>
    <row r="18" spans="1:13" x14ac:dyDescent="0.35">
      <c r="A18" s="432"/>
      <c r="B18" s="432"/>
      <c r="C18" s="432"/>
      <c r="D18" s="432"/>
      <c r="E18" s="432"/>
      <c r="F18" s="432"/>
      <c r="G18" s="432"/>
      <c r="H18" s="432"/>
      <c r="I18" s="432"/>
      <c r="J18" s="432"/>
      <c r="K18" s="432"/>
      <c r="L18" s="432"/>
      <c r="M18" s="432"/>
    </row>
    <row r="19" spans="1:13" x14ac:dyDescent="0.35">
      <c r="A19" s="432"/>
      <c r="B19" s="432"/>
      <c r="C19" s="432"/>
      <c r="D19" s="432"/>
      <c r="E19" s="432"/>
      <c r="F19" s="432"/>
      <c r="G19" s="432"/>
      <c r="H19" s="432"/>
      <c r="I19" s="432"/>
      <c r="J19" s="432"/>
      <c r="K19" s="432"/>
      <c r="L19" s="432"/>
      <c r="M19" s="432"/>
    </row>
    <row r="20" spans="1:13" x14ac:dyDescent="0.35">
      <c r="A20" s="432"/>
      <c r="B20" s="432"/>
      <c r="C20" s="432"/>
      <c r="D20" s="432"/>
      <c r="E20" s="432"/>
      <c r="F20" s="432"/>
      <c r="G20" s="432"/>
      <c r="H20" s="432"/>
      <c r="I20" s="432"/>
      <c r="J20" s="432"/>
      <c r="K20" s="432"/>
      <c r="L20" s="432"/>
      <c r="M20" s="432"/>
    </row>
    <row r="21" spans="1:13" x14ac:dyDescent="0.35">
      <c r="A21" s="432"/>
      <c r="B21" s="432"/>
      <c r="C21" s="432"/>
      <c r="D21" s="432"/>
      <c r="E21" s="432"/>
      <c r="F21" s="432"/>
      <c r="G21" s="432"/>
      <c r="H21" s="432"/>
      <c r="I21" s="432"/>
      <c r="J21" s="432"/>
      <c r="K21" s="432"/>
      <c r="L21" s="432"/>
      <c r="M21" s="432"/>
    </row>
    <row r="22" spans="1:13" x14ac:dyDescent="0.35">
      <c r="A22" s="432"/>
      <c r="B22" s="432"/>
      <c r="C22" s="432"/>
      <c r="D22" s="432"/>
      <c r="E22" s="432"/>
      <c r="F22" s="432"/>
      <c r="G22" s="432"/>
      <c r="H22" s="432"/>
      <c r="I22" s="432"/>
      <c r="J22" s="432"/>
      <c r="K22" s="432"/>
      <c r="L22" s="432"/>
      <c r="M22" s="432"/>
    </row>
    <row r="23" spans="1:13" x14ac:dyDescent="0.35">
      <c r="A23" s="432"/>
      <c r="B23" s="432"/>
      <c r="C23" s="432"/>
      <c r="D23" s="432"/>
      <c r="E23" s="432"/>
      <c r="F23" s="432"/>
      <c r="G23" s="432"/>
      <c r="H23" s="432"/>
      <c r="I23" s="432"/>
      <c r="J23" s="432"/>
      <c r="K23" s="432"/>
      <c r="L23" s="432"/>
      <c r="M23" s="432"/>
    </row>
    <row r="24" spans="1:13" x14ac:dyDescent="0.35">
      <c r="A24" s="432"/>
      <c r="B24" s="432"/>
      <c r="C24" s="432"/>
      <c r="D24" s="432"/>
      <c r="E24" s="432"/>
      <c r="F24" s="432"/>
      <c r="G24" s="432"/>
      <c r="H24" s="432"/>
      <c r="I24" s="432"/>
      <c r="J24" s="432"/>
      <c r="K24" s="432"/>
      <c r="L24" s="432"/>
      <c r="M24" s="432"/>
    </row>
    <row r="25" spans="1:13" x14ac:dyDescent="0.35">
      <c r="A25" s="52"/>
      <c r="B25" s="52"/>
      <c r="C25" s="52"/>
      <c r="D25" s="52"/>
      <c r="E25" s="52"/>
      <c r="F25" s="52"/>
      <c r="G25" s="52"/>
      <c r="H25" s="52"/>
      <c r="I25" s="52"/>
      <c r="J25" s="52"/>
      <c r="K25" s="52"/>
      <c r="L25" s="52"/>
      <c r="M25" s="52"/>
    </row>
    <row r="26" spans="1:13" x14ac:dyDescent="0.35">
      <c r="A26" s="12" t="s">
        <v>100</v>
      </c>
    </row>
    <row r="28" spans="1:13" x14ac:dyDescent="0.35">
      <c r="A28" s="27" t="s">
        <v>70</v>
      </c>
    </row>
    <row r="29" spans="1:13" x14ac:dyDescent="0.35">
      <c r="A29" s="26" t="s">
        <v>71</v>
      </c>
    </row>
    <row r="31" spans="1:13" x14ac:dyDescent="0.35">
      <c r="A31" s="27" t="s">
        <v>38</v>
      </c>
    </row>
    <row r="32" spans="1:13" x14ac:dyDescent="0.35">
      <c r="A32" s="421" t="s">
        <v>39</v>
      </c>
      <c r="B32" s="421"/>
      <c r="C32" s="421"/>
      <c r="D32" s="421"/>
      <c r="E32" s="421"/>
      <c r="F32" s="421"/>
      <c r="G32" s="421"/>
      <c r="H32" s="421"/>
      <c r="I32" s="421"/>
      <c r="J32" s="421"/>
      <c r="K32" s="421"/>
      <c r="L32" s="421"/>
      <c r="M32" s="421"/>
    </row>
    <row r="33" spans="1:13" x14ac:dyDescent="0.35">
      <c r="A33" s="421"/>
      <c r="B33" s="421"/>
      <c r="C33" s="421"/>
      <c r="D33" s="421"/>
      <c r="E33" s="421"/>
      <c r="F33" s="421"/>
      <c r="G33" s="421"/>
      <c r="H33" s="421"/>
      <c r="I33" s="421"/>
      <c r="J33" s="421"/>
      <c r="K33" s="421"/>
      <c r="L33" s="421"/>
      <c r="M33" s="421"/>
    </row>
    <row r="34" spans="1:13" x14ac:dyDescent="0.35">
      <c r="A34" s="421"/>
      <c r="B34" s="421"/>
      <c r="C34" s="421"/>
      <c r="D34" s="421"/>
      <c r="E34" s="421"/>
      <c r="F34" s="421"/>
      <c r="G34" s="421"/>
      <c r="H34" s="421"/>
      <c r="I34" s="421"/>
      <c r="J34" s="421"/>
      <c r="K34" s="421"/>
      <c r="L34" s="421"/>
      <c r="M34" s="421"/>
    </row>
    <row r="35" spans="1:13" x14ac:dyDescent="0.35">
      <c r="A35" s="421"/>
      <c r="B35" s="421"/>
      <c r="C35" s="421"/>
      <c r="D35" s="421"/>
      <c r="E35" s="421"/>
      <c r="F35" s="421"/>
      <c r="G35" s="421"/>
      <c r="H35" s="421"/>
      <c r="I35" s="421"/>
      <c r="J35" s="421"/>
      <c r="K35" s="421"/>
      <c r="L35" s="421"/>
      <c r="M35" s="421"/>
    </row>
    <row r="36" spans="1:13" x14ac:dyDescent="0.35">
      <c r="A36" s="421"/>
      <c r="B36" s="421"/>
      <c r="C36" s="421"/>
      <c r="D36" s="421"/>
      <c r="E36" s="421"/>
      <c r="F36" s="421"/>
      <c r="G36" s="421"/>
      <c r="H36" s="421"/>
      <c r="I36" s="421"/>
      <c r="J36" s="421"/>
      <c r="K36" s="421"/>
      <c r="L36" s="421"/>
      <c r="M36" s="421"/>
    </row>
    <row r="37" spans="1:13" x14ac:dyDescent="0.35">
      <c r="A37" s="52"/>
      <c r="B37" s="52"/>
      <c r="C37" s="52"/>
      <c r="D37" s="52"/>
      <c r="E37" s="52"/>
      <c r="F37" s="52"/>
      <c r="G37" s="52"/>
      <c r="H37" s="52"/>
      <c r="I37" s="52"/>
      <c r="J37" s="52"/>
      <c r="K37" s="52"/>
      <c r="L37" s="52"/>
      <c r="M37" s="52"/>
    </row>
    <row r="38" spans="1:13" x14ac:dyDescent="0.35">
      <c r="A38" s="27" t="s">
        <v>40</v>
      </c>
    </row>
    <row r="39" spans="1:13" x14ac:dyDescent="0.35">
      <c r="A39" s="421" t="s">
        <v>106</v>
      </c>
      <c r="B39" s="421"/>
      <c r="C39" s="421"/>
      <c r="D39" s="421"/>
      <c r="E39" s="421"/>
      <c r="F39" s="421"/>
      <c r="G39" s="421"/>
      <c r="H39" s="421"/>
      <c r="I39" s="421"/>
      <c r="J39" s="421"/>
      <c r="K39" s="421"/>
      <c r="L39" s="421"/>
      <c r="M39" s="421"/>
    </row>
    <row r="40" spans="1:13" x14ac:dyDescent="0.35">
      <c r="A40" s="421"/>
      <c r="B40" s="421"/>
      <c r="C40" s="421"/>
      <c r="D40" s="421"/>
      <c r="E40" s="421"/>
      <c r="F40" s="421"/>
      <c r="G40" s="421"/>
      <c r="H40" s="421"/>
      <c r="I40" s="421"/>
      <c r="J40" s="421"/>
      <c r="K40" s="421"/>
      <c r="L40" s="421"/>
      <c r="M40" s="421"/>
    </row>
    <row r="41" spans="1:13" x14ac:dyDescent="0.35">
      <c r="A41" s="421"/>
      <c r="B41" s="421"/>
      <c r="C41" s="421"/>
      <c r="D41" s="421"/>
      <c r="E41" s="421"/>
      <c r="F41" s="421"/>
      <c r="G41" s="421"/>
      <c r="H41" s="421"/>
      <c r="I41" s="421"/>
      <c r="J41" s="421"/>
      <c r="K41" s="421"/>
      <c r="L41" s="421"/>
      <c r="M41" s="421"/>
    </row>
    <row r="42" spans="1:13" x14ac:dyDescent="0.35">
      <c r="A42" s="421"/>
      <c r="B42" s="421"/>
      <c r="C42" s="421"/>
      <c r="D42" s="421"/>
      <c r="E42" s="421"/>
      <c r="F42" s="421"/>
      <c r="G42" s="421"/>
      <c r="H42" s="421"/>
      <c r="I42" s="421"/>
      <c r="J42" s="421"/>
      <c r="K42" s="421"/>
      <c r="L42" s="421"/>
      <c r="M42" s="421"/>
    </row>
    <row r="44" spans="1:13" x14ac:dyDescent="0.35">
      <c r="B44" s="5" t="s">
        <v>34</v>
      </c>
      <c r="C44" s="26" t="s">
        <v>43</v>
      </c>
    </row>
    <row r="45" spans="1:13" x14ac:dyDescent="0.35">
      <c r="B45" s="5" t="s">
        <v>35</v>
      </c>
      <c r="C45" s="26" t="s">
        <v>337</v>
      </c>
    </row>
    <row r="46" spans="1:13" x14ac:dyDescent="0.35">
      <c r="B46" s="5" t="s">
        <v>41</v>
      </c>
      <c r="C46" s="26" t="s">
        <v>45</v>
      </c>
    </row>
    <row r="47" spans="1:13" x14ac:dyDescent="0.35">
      <c r="B47" s="5" t="s">
        <v>42</v>
      </c>
      <c r="C47" s="26" t="s">
        <v>46</v>
      </c>
    </row>
    <row r="49" spans="1:13" x14ac:dyDescent="0.35">
      <c r="A49" s="55" t="s">
        <v>470</v>
      </c>
    </row>
    <row r="51" spans="1:13" x14ac:dyDescent="0.35">
      <c r="A51" s="27" t="s">
        <v>47</v>
      </c>
    </row>
    <row r="52" spans="1:13" x14ac:dyDescent="0.35">
      <c r="A52" s="421" t="s">
        <v>48</v>
      </c>
      <c r="B52" s="421"/>
      <c r="C52" s="421"/>
      <c r="D52" s="421"/>
      <c r="E52" s="421"/>
      <c r="F52" s="421"/>
      <c r="G52" s="421"/>
      <c r="H52" s="421"/>
      <c r="I52" s="421"/>
      <c r="J52" s="421"/>
      <c r="K52" s="421"/>
      <c r="L52" s="421"/>
      <c r="M52" s="421"/>
    </row>
    <row r="53" spans="1:13" x14ac:dyDescent="0.35">
      <c r="A53" s="421"/>
      <c r="B53" s="421"/>
      <c r="C53" s="421"/>
      <c r="D53" s="421"/>
      <c r="E53" s="421"/>
      <c r="F53" s="421"/>
      <c r="G53" s="421"/>
      <c r="H53" s="421"/>
      <c r="I53" s="421"/>
      <c r="J53" s="421"/>
      <c r="K53" s="421"/>
      <c r="L53" s="421"/>
      <c r="M53" s="421"/>
    </row>
    <row r="54" spans="1:13" x14ac:dyDescent="0.35">
      <c r="A54" s="421"/>
      <c r="B54" s="421"/>
      <c r="C54" s="421"/>
      <c r="D54" s="421"/>
      <c r="E54" s="421"/>
      <c r="F54" s="421"/>
      <c r="G54" s="421"/>
      <c r="H54" s="421"/>
      <c r="I54" s="421"/>
      <c r="J54" s="421"/>
      <c r="K54" s="421"/>
      <c r="L54" s="421"/>
      <c r="M54" s="421"/>
    </row>
    <row r="56" spans="1:13" x14ac:dyDescent="0.35">
      <c r="A56" s="12" t="s">
        <v>486</v>
      </c>
    </row>
    <row r="57" spans="1:13" ht="15" customHeight="1" x14ac:dyDescent="0.35">
      <c r="A57" s="422" t="s">
        <v>471</v>
      </c>
      <c r="B57" s="422"/>
      <c r="C57" s="422"/>
      <c r="D57" s="422"/>
      <c r="E57" s="422"/>
      <c r="F57" s="422"/>
      <c r="G57" s="422"/>
      <c r="H57" s="422"/>
      <c r="I57" s="422"/>
      <c r="J57" s="422"/>
      <c r="K57" s="422"/>
      <c r="L57" s="422"/>
      <c r="M57" s="422"/>
    </row>
    <row r="58" spans="1:13" x14ac:dyDescent="0.35">
      <c r="A58" s="422"/>
      <c r="B58" s="422"/>
      <c r="C58" s="422"/>
      <c r="D58" s="422"/>
      <c r="E58" s="422"/>
      <c r="F58" s="422"/>
      <c r="G58" s="422"/>
      <c r="H58" s="422"/>
      <c r="I58" s="422"/>
      <c r="J58" s="422"/>
      <c r="K58" s="422"/>
      <c r="L58" s="422"/>
      <c r="M58" s="422"/>
    </row>
    <row r="59" spans="1:13" x14ac:dyDescent="0.35">
      <c r="A59" s="422"/>
      <c r="B59" s="422"/>
      <c r="C59" s="422"/>
      <c r="D59" s="422"/>
      <c r="E59" s="422"/>
      <c r="F59" s="422"/>
      <c r="G59" s="422"/>
      <c r="H59" s="422"/>
      <c r="I59" s="422"/>
      <c r="J59" s="422"/>
      <c r="K59" s="422"/>
      <c r="L59" s="422"/>
      <c r="M59" s="422"/>
    </row>
    <row r="60" spans="1:13" x14ac:dyDescent="0.35">
      <c r="A60" s="422"/>
      <c r="B60" s="422"/>
      <c r="C60" s="422"/>
      <c r="D60" s="422"/>
      <c r="E60" s="422"/>
      <c r="F60" s="422"/>
      <c r="G60" s="422"/>
      <c r="H60" s="422"/>
      <c r="I60" s="422"/>
      <c r="J60" s="422"/>
      <c r="K60" s="422"/>
      <c r="L60" s="422"/>
      <c r="M60" s="422"/>
    </row>
    <row r="61" spans="1:13" x14ac:dyDescent="0.35">
      <c r="A61" s="422"/>
      <c r="B61" s="422"/>
      <c r="C61" s="422"/>
      <c r="D61" s="422"/>
      <c r="E61" s="422"/>
      <c r="F61" s="422"/>
      <c r="G61" s="422"/>
      <c r="H61" s="422"/>
      <c r="I61" s="422"/>
      <c r="J61" s="422"/>
      <c r="K61" s="422"/>
      <c r="L61" s="422"/>
      <c r="M61" s="422"/>
    </row>
    <row r="62" spans="1:13" x14ac:dyDescent="0.35">
      <c r="A62" s="422"/>
      <c r="B62" s="422"/>
      <c r="C62" s="422"/>
      <c r="D62" s="422"/>
      <c r="E62" s="422"/>
      <c r="F62" s="422"/>
      <c r="G62" s="422"/>
      <c r="H62" s="422"/>
      <c r="I62" s="422"/>
      <c r="J62" s="422"/>
      <c r="K62" s="422"/>
      <c r="L62" s="422"/>
      <c r="M62" s="422"/>
    </row>
    <row r="63" spans="1:13" x14ac:dyDescent="0.35">
      <c r="A63" s="422"/>
      <c r="B63" s="422"/>
      <c r="C63" s="422"/>
      <c r="D63" s="422"/>
      <c r="E63" s="422"/>
      <c r="F63" s="422"/>
      <c r="G63" s="422"/>
      <c r="H63" s="422"/>
      <c r="I63" s="422"/>
      <c r="J63" s="422"/>
      <c r="K63" s="422"/>
      <c r="L63" s="422"/>
      <c r="M63" s="422"/>
    </row>
    <row r="64" spans="1:13" x14ac:dyDescent="0.35">
      <c r="A64" s="422"/>
      <c r="B64" s="422"/>
      <c r="C64" s="422"/>
      <c r="D64" s="422"/>
      <c r="E64" s="422"/>
      <c r="F64" s="422"/>
      <c r="G64" s="422"/>
      <c r="H64" s="422"/>
      <c r="I64" s="422"/>
      <c r="J64" s="422"/>
      <c r="K64" s="422"/>
      <c r="L64" s="422"/>
      <c r="M64" s="422"/>
    </row>
    <row r="65" spans="1:13" x14ac:dyDescent="0.35">
      <c r="A65" s="422"/>
      <c r="B65" s="422"/>
      <c r="C65" s="422"/>
      <c r="D65" s="422"/>
      <c r="E65" s="422"/>
      <c r="F65" s="422"/>
      <c r="G65" s="422"/>
      <c r="H65" s="422"/>
      <c r="I65" s="422"/>
      <c r="J65" s="422"/>
      <c r="K65" s="422"/>
      <c r="L65" s="422"/>
      <c r="M65" s="422"/>
    </row>
    <row r="66" spans="1:13" x14ac:dyDescent="0.35">
      <c r="A66" s="422"/>
      <c r="B66" s="422"/>
      <c r="C66" s="422"/>
      <c r="D66" s="422"/>
      <c r="E66" s="422"/>
      <c r="F66" s="422"/>
      <c r="G66" s="422"/>
      <c r="H66" s="422"/>
      <c r="I66" s="422"/>
      <c r="J66" s="422"/>
      <c r="K66" s="422"/>
      <c r="L66" s="422"/>
      <c r="M66" s="422"/>
    </row>
    <row r="67" spans="1:13" x14ac:dyDescent="0.35">
      <c r="A67" s="422"/>
      <c r="B67" s="422"/>
      <c r="C67" s="422"/>
      <c r="D67" s="422"/>
      <c r="E67" s="422"/>
      <c r="F67" s="422"/>
      <c r="G67" s="422"/>
      <c r="H67" s="422"/>
      <c r="I67" s="422"/>
      <c r="J67" s="422"/>
      <c r="K67" s="422"/>
      <c r="L67" s="422"/>
      <c r="M67" s="422"/>
    </row>
    <row r="68" spans="1:13" ht="15" customHeight="1" x14ac:dyDescent="0.35">
      <c r="A68" s="422"/>
      <c r="B68" s="422"/>
      <c r="C68" s="422"/>
      <c r="D68" s="422"/>
      <c r="E68" s="422"/>
      <c r="F68" s="422"/>
      <c r="G68" s="422"/>
      <c r="H68" s="422"/>
      <c r="I68" s="422"/>
      <c r="J68" s="422"/>
      <c r="K68" s="422"/>
      <c r="L68" s="422"/>
      <c r="M68" s="422"/>
    </row>
    <row r="69" spans="1:13" x14ac:dyDescent="0.35">
      <c r="A69" s="56"/>
      <c r="B69" s="56"/>
      <c r="C69" s="56"/>
      <c r="D69" s="56"/>
      <c r="E69" s="56"/>
      <c r="F69" s="56"/>
      <c r="G69" s="56"/>
      <c r="H69" s="56"/>
      <c r="I69" s="56"/>
      <c r="J69" s="56"/>
      <c r="K69" s="56"/>
      <c r="L69" s="56"/>
      <c r="M69" s="56"/>
    </row>
    <row r="70" spans="1:13" x14ac:dyDescent="0.35">
      <c r="A70" s="44"/>
      <c r="B70" s="44"/>
      <c r="C70" s="44"/>
      <c r="D70" s="44"/>
      <c r="E70" s="44"/>
      <c r="F70" s="44"/>
      <c r="G70" s="44"/>
      <c r="H70" s="44"/>
      <c r="I70" s="44"/>
      <c r="J70" s="44"/>
      <c r="K70" s="44"/>
      <c r="L70" s="44"/>
      <c r="M70" s="44"/>
    </row>
    <row r="71" spans="1:13" x14ac:dyDescent="0.35">
      <c r="A71" s="44"/>
      <c r="B71" s="44"/>
      <c r="C71" s="44"/>
      <c r="D71" s="44"/>
      <c r="E71" s="44"/>
      <c r="F71" s="44"/>
      <c r="G71" s="44"/>
      <c r="H71" s="44"/>
      <c r="I71" s="44"/>
      <c r="J71" s="44"/>
      <c r="K71" s="44"/>
      <c r="L71" s="44"/>
      <c r="M71" s="44"/>
    </row>
    <row r="72" spans="1:13" x14ac:dyDescent="0.35">
      <c r="A72" s="44"/>
      <c r="B72" s="44"/>
      <c r="C72" s="44"/>
      <c r="D72" s="44"/>
      <c r="E72" s="44"/>
      <c r="F72" s="44"/>
      <c r="G72" s="44"/>
      <c r="H72" s="44"/>
      <c r="I72" s="44"/>
      <c r="J72" s="44"/>
      <c r="K72" s="44"/>
      <c r="L72" s="44"/>
      <c r="M72" s="44"/>
    </row>
    <row r="73" spans="1:13" x14ac:dyDescent="0.35">
      <c r="A73" s="44"/>
      <c r="B73" s="44"/>
      <c r="C73" s="44"/>
      <c r="D73" s="44"/>
      <c r="E73" s="44"/>
      <c r="F73" s="44"/>
      <c r="G73" s="44"/>
      <c r="H73" s="44"/>
      <c r="I73" s="44"/>
      <c r="J73" s="44"/>
      <c r="K73" s="44"/>
      <c r="L73" s="44"/>
      <c r="M73" s="44"/>
    </row>
    <row r="74" spans="1:13" x14ac:dyDescent="0.35">
      <c r="A74" s="44"/>
      <c r="B74" s="44"/>
      <c r="C74" s="44"/>
      <c r="D74" s="44"/>
      <c r="E74" s="44"/>
      <c r="F74" s="44"/>
      <c r="G74" s="44"/>
      <c r="H74" s="44"/>
      <c r="I74" s="44"/>
      <c r="J74" s="44"/>
      <c r="K74" s="44"/>
      <c r="L74" s="44"/>
      <c r="M74" s="44"/>
    </row>
    <row r="75" spans="1:13" x14ac:dyDescent="0.35">
      <c r="A75" s="44"/>
      <c r="B75" s="44"/>
      <c r="C75" s="44"/>
      <c r="D75" s="44"/>
      <c r="E75" s="44"/>
      <c r="F75" s="44"/>
      <c r="G75" s="44"/>
      <c r="H75" s="44"/>
      <c r="I75" s="44"/>
      <c r="J75" s="44"/>
      <c r="K75" s="44"/>
      <c r="L75" s="44"/>
      <c r="M75" s="44"/>
    </row>
    <row r="76" spans="1:13" x14ac:dyDescent="0.35">
      <c r="A76" s="44"/>
      <c r="B76" s="44"/>
      <c r="C76" s="44"/>
      <c r="D76" s="44"/>
      <c r="E76" s="44"/>
      <c r="F76" s="44"/>
      <c r="G76" s="44"/>
      <c r="H76" s="44"/>
      <c r="I76" s="44"/>
      <c r="J76" s="44"/>
      <c r="K76" s="44"/>
      <c r="L76" s="44"/>
      <c r="M76" s="44"/>
    </row>
    <row r="77" spans="1:13" x14ac:dyDescent="0.35">
      <c r="A77" s="44"/>
      <c r="B77" s="44"/>
      <c r="C77" s="44"/>
      <c r="D77" s="44"/>
      <c r="E77" s="44"/>
      <c r="F77" s="44"/>
      <c r="G77" s="44"/>
      <c r="H77" s="44"/>
      <c r="I77" s="44"/>
      <c r="J77" s="44"/>
      <c r="K77" s="44"/>
      <c r="L77" s="44"/>
      <c r="M77" s="44"/>
    </row>
    <row r="78" spans="1:13" x14ac:dyDescent="0.35">
      <c r="A78" s="14"/>
      <c r="B78" s="14"/>
      <c r="C78" s="14"/>
      <c r="D78" s="14"/>
      <c r="E78" s="14"/>
      <c r="F78" s="14"/>
      <c r="G78" s="14"/>
      <c r="H78" s="14"/>
      <c r="I78" s="14"/>
      <c r="J78" s="14"/>
      <c r="K78" s="14"/>
      <c r="L78" s="14"/>
      <c r="M78" s="14"/>
    </row>
  </sheetData>
  <sheetProtection algorithmName="SHA-512" hashValue="NFlQmv03583Lc+a2itDJxsW+3ufMLfaUJrZyof7psHWcZYAV/xh216euOGT8DUTx+/9ZRk6cYos0AuOM+slAcw==" saltValue="K0VijcQBGuKi0eL4Vr1np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7">
    <mergeCell ref="A57:M68"/>
    <mergeCell ref="A32:M36"/>
    <mergeCell ref="A52:M54"/>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67"/>
  <sheetViews>
    <sheetView showGridLines="0" zoomScaleNormal="100" workbookViewId="0">
      <pane ySplit="4" topLeftCell="A5" activePane="bottomLeft" state="frozen"/>
      <selection pane="bottomLeft" activeCell="A2" sqref="A2"/>
    </sheetView>
  </sheetViews>
  <sheetFormatPr defaultColWidth="9.26953125" defaultRowHeight="14.5" x14ac:dyDescent="0.35"/>
  <cols>
    <col min="1" max="1" width="4" style="26" customWidth="1"/>
    <col min="2" max="2" width="5.54296875" style="26" customWidth="1"/>
    <col min="3" max="3" width="18.453125" style="26" customWidth="1"/>
    <col min="4" max="13" width="9.26953125" style="26"/>
    <col min="14" max="20" width="18" style="26" customWidth="1"/>
    <col min="21" max="16384" width="9.26953125" style="26"/>
  </cols>
  <sheetData>
    <row r="1" spans="1:13" ht="18.5" x14ac:dyDescent="0.45">
      <c r="A1" s="28" t="str">
        <f>'Cover and Instructions'!A1</f>
        <v>Georgia Families MHPAEA Parity</v>
      </c>
      <c r="M1" s="62" t="s">
        <v>571</v>
      </c>
    </row>
    <row r="2" spans="1:13" ht="26" x14ac:dyDescent="0.6">
      <c r="A2" s="29" t="s">
        <v>16</v>
      </c>
    </row>
    <row r="3" spans="1:13" ht="21" x14ac:dyDescent="0.5">
      <c r="A3" s="7" t="s">
        <v>89</v>
      </c>
    </row>
    <row r="5" spans="1:13" x14ac:dyDescent="0.35">
      <c r="A5" s="12" t="s">
        <v>85</v>
      </c>
    </row>
    <row r="6" spans="1:13" x14ac:dyDescent="0.35">
      <c r="A6" s="8"/>
    </row>
    <row r="7" spans="1:13" ht="15" customHeight="1" x14ac:dyDescent="0.35">
      <c r="A7" s="421" t="s">
        <v>105</v>
      </c>
      <c r="B7" s="421"/>
      <c r="C7" s="421"/>
      <c r="D7" s="421"/>
      <c r="E7" s="421"/>
      <c r="F7" s="421"/>
      <c r="G7" s="421"/>
      <c r="H7" s="421"/>
      <c r="I7" s="421"/>
      <c r="J7" s="421"/>
      <c r="K7" s="421"/>
      <c r="L7" s="421"/>
      <c r="M7" s="421"/>
    </row>
    <row r="8" spans="1:13" x14ac:dyDescent="0.35">
      <c r="A8" s="421"/>
      <c r="B8" s="421"/>
      <c r="C8" s="421"/>
      <c r="D8" s="421"/>
      <c r="E8" s="421"/>
      <c r="F8" s="421"/>
      <c r="G8" s="421"/>
      <c r="H8" s="421"/>
      <c r="I8" s="421"/>
      <c r="J8" s="421"/>
      <c r="K8" s="421"/>
      <c r="L8" s="421"/>
      <c r="M8" s="421"/>
    </row>
    <row r="9" spans="1:13" x14ac:dyDescent="0.35">
      <c r="A9" s="421"/>
      <c r="B9" s="421"/>
      <c r="C9" s="421"/>
      <c r="D9" s="421"/>
      <c r="E9" s="421"/>
      <c r="F9" s="421"/>
      <c r="G9" s="421"/>
      <c r="H9" s="421"/>
      <c r="I9" s="421"/>
      <c r="J9" s="421"/>
      <c r="K9" s="421"/>
      <c r="L9" s="421"/>
      <c r="M9" s="421"/>
    </row>
    <row r="10" spans="1:13" x14ac:dyDescent="0.35">
      <c r="A10" s="421"/>
      <c r="B10" s="421"/>
      <c r="C10" s="421"/>
      <c r="D10" s="421"/>
      <c r="E10" s="421"/>
      <c r="F10" s="421"/>
      <c r="G10" s="421"/>
      <c r="H10" s="421"/>
      <c r="I10" s="421"/>
      <c r="J10" s="421"/>
      <c r="K10" s="421"/>
      <c r="L10" s="421"/>
      <c r="M10" s="421"/>
    </row>
    <row r="11" spans="1:13" x14ac:dyDescent="0.35">
      <c r="A11" s="421"/>
      <c r="B11" s="421"/>
      <c r="C11" s="421"/>
      <c r="D11" s="421"/>
      <c r="E11" s="421"/>
      <c r="F11" s="421"/>
      <c r="G11" s="421"/>
      <c r="H11" s="421"/>
      <c r="I11" s="421"/>
      <c r="J11" s="421"/>
      <c r="K11" s="421"/>
      <c r="L11" s="421"/>
      <c r="M11" s="421"/>
    </row>
    <row r="13" spans="1:13" x14ac:dyDescent="0.35">
      <c r="A13" s="432" t="s">
        <v>529</v>
      </c>
      <c r="B13" s="432"/>
      <c r="C13" s="432"/>
      <c r="D13" s="432"/>
      <c r="E13" s="432"/>
      <c r="F13" s="432"/>
      <c r="G13" s="432"/>
      <c r="H13" s="432"/>
      <c r="I13" s="432"/>
      <c r="J13" s="432"/>
      <c r="K13" s="432"/>
      <c r="L13" s="432"/>
      <c r="M13" s="432"/>
    </row>
    <row r="14" spans="1:13" x14ac:dyDescent="0.35">
      <c r="A14" s="432"/>
      <c r="B14" s="432"/>
      <c r="C14" s="432"/>
      <c r="D14" s="432"/>
      <c r="E14" s="432"/>
      <c r="F14" s="432"/>
      <c r="G14" s="432"/>
      <c r="H14" s="432"/>
      <c r="I14" s="432"/>
      <c r="J14" s="432"/>
      <c r="K14" s="432"/>
      <c r="L14" s="432"/>
      <c r="M14" s="432"/>
    </row>
    <row r="15" spans="1:13" x14ac:dyDescent="0.35">
      <c r="A15" s="432"/>
      <c r="B15" s="432"/>
      <c r="C15" s="432"/>
      <c r="D15" s="432"/>
      <c r="E15" s="432"/>
      <c r="F15" s="432"/>
      <c r="G15" s="432"/>
      <c r="H15" s="432"/>
      <c r="I15" s="432"/>
      <c r="J15" s="432"/>
      <c r="K15" s="432"/>
      <c r="L15" s="432"/>
      <c r="M15" s="432"/>
    </row>
    <row r="16" spans="1:13" x14ac:dyDescent="0.35">
      <c r="A16" s="432"/>
      <c r="B16" s="432"/>
      <c r="C16" s="432"/>
      <c r="D16" s="432"/>
      <c r="E16" s="432"/>
      <c r="F16" s="432"/>
      <c r="G16" s="432"/>
      <c r="H16" s="432"/>
      <c r="I16" s="432"/>
      <c r="J16" s="432"/>
      <c r="K16" s="432"/>
      <c r="L16" s="432"/>
      <c r="M16" s="432"/>
    </row>
    <row r="17" spans="1:13" x14ac:dyDescent="0.35">
      <c r="A17" s="53"/>
      <c r="B17" s="53"/>
      <c r="C17" s="53"/>
      <c r="D17" s="53"/>
      <c r="E17" s="53"/>
      <c r="F17" s="53"/>
      <c r="G17" s="53"/>
      <c r="H17" s="53"/>
      <c r="I17" s="53"/>
      <c r="J17" s="53"/>
      <c r="K17" s="53"/>
      <c r="L17" s="53"/>
      <c r="M17" s="53"/>
    </row>
    <row r="18" spans="1:13" x14ac:dyDescent="0.35">
      <c r="A18" s="432" t="s">
        <v>530</v>
      </c>
      <c r="B18" s="432"/>
      <c r="C18" s="432"/>
      <c r="D18" s="432"/>
      <c r="E18" s="432"/>
      <c r="F18" s="432"/>
      <c r="G18" s="432"/>
      <c r="H18" s="432"/>
      <c r="I18" s="432"/>
      <c r="J18" s="432"/>
      <c r="K18" s="432"/>
      <c r="L18" s="432"/>
      <c r="M18" s="432"/>
    </row>
    <row r="19" spans="1:13" x14ac:dyDescent="0.35">
      <c r="A19" s="432"/>
      <c r="B19" s="432"/>
      <c r="C19" s="432"/>
      <c r="D19" s="432"/>
      <c r="E19" s="432"/>
      <c r="F19" s="432"/>
      <c r="G19" s="432"/>
      <c r="H19" s="432"/>
      <c r="I19" s="432"/>
      <c r="J19" s="432"/>
      <c r="K19" s="432"/>
      <c r="L19" s="432"/>
      <c r="M19" s="432"/>
    </row>
    <row r="20" spans="1:13" x14ac:dyDescent="0.35">
      <c r="A20" s="432"/>
      <c r="B20" s="432"/>
      <c r="C20" s="432"/>
      <c r="D20" s="432"/>
      <c r="E20" s="432"/>
      <c r="F20" s="432"/>
      <c r="G20" s="432"/>
      <c r="H20" s="432"/>
      <c r="I20" s="432"/>
      <c r="J20" s="432"/>
      <c r="K20" s="432"/>
      <c r="L20" s="432"/>
      <c r="M20" s="432"/>
    </row>
    <row r="21" spans="1:13" x14ac:dyDescent="0.35">
      <c r="A21" s="432"/>
      <c r="B21" s="432"/>
      <c r="C21" s="432"/>
      <c r="D21" s="432"/>
      <c r="E21" s="432"/>
      <c r="F21" s="432"/>
      <c r="G21" s="432"/>
      <c r="H21" s="432"/>
      <c r="I21" s="432"/>
      <c r="J21" s="432"/>
      <c r="K21" s="432"/>
      <c r="L21" s="432"/>
      <c r="M21" s="432"/>
    </row>
    <row r="22" spans="1:13" x14ac:dyDescent="0.35">
      <c r="A22" s="432"/>
      <c r="B22" s="432"/>
      <c r="C22" s="432"/>
      <c r="D22" s="432"/>
      <c r="E22" s="432"/>
      <c r="F22" s="432"/>
      <c r="G22" s="432"/>
      <c r="H22" s="432"/>
      <c r="I22" s="432"/>
      <c r="J22" s="432"/>
      <c r="K22" s="432"/>
      <c r="L22" s="432"/>
      <c r="M22" s="432"/>
    </row>
    <row r="23" spans="1:13" x14ac:dyDescent="0.35">
      <c r="A23" s="432"/>
      <c r="B23" s="432"/>
      <c r="C23" s="432"/>
      <c r="D23" s="432"/>
      <c r="E23" s="432"/>
      <c r="F23" s="432"/>
      <c r="G23" s="432"/>
      <c r="H23" s="432"/>
      <c r="I23" s="432"/>
      <c r="J23" s="432"/>
      <c r="K23" s="432"/>
      <c r="L23" s="432"/>
      <c r="M23" s="432"/>
    </row>
    <row r="24" spans="1:13" x14ac:dyDescent="0.35">
      <c r="A24" s="432"/>
      <c r="B24" s="432"/>
      <c r="C24" s="432"/>
      <c r="D24" s="432"/>
      <c r="E24" s="432"/>
      <c r="F24" s="432"/>
      <c r="G24" s="432"/>
      <c r="H24" s="432"/>
      <c r="I24" s="432"/>
      <c r="J24" s="432"/>
      <c r="K24" s="432"/>
      <c r="L24" s="432"/>
      <c r="M24" s="432"/>
    </row>
    <row r="25" spans="1:13" x14ac:dyDescent="0.35">
      <c r="A25" s="432"/>
      <c r="B25" s="432"/>
      <c r="C25" s="432"/>
      <c r="D25" s="432"/>
      <c r="E25" s="432"/>
      <c r="F25" s="432"/>
      <c r="G25" s="432"/>
      <c r="H25" s="432"/>
      <c r="I25" s="432"/>
      <c r="J25" s="432"/>
      <c r="K25" s="432"/>
      <c r="L25" s="432"/>
      <c r="M25" s="432"/>
    </row>
    <row r="26" spans="1:13" x14ac:dyDescent="0.35">
      <c r="A26" s="432"/>
      <c r="B26" s="432"/>
      <c r="C26" s="432"/>
      <c r="D26" s="432"/>
      <c r="E26" s="432"/>
      <c r="F26" s="432"/>
      <c r="G26" s="432"/>
      <c r="H26" s="432"/>
      <c r="I26" s="432"/>
      <c r="J26" s="432"/>
      <c r="K26" s="432"/>
      <c r="L26" s="432"/>
      <c r="M26" s="432"/>
    </row>
    <row r="27" spans="1:13" x14ac:dyDescent="0.35">
      <c r="A27" s="432"/>
      <c r="B27" s="432"/>
      <c r="C27" s="432"/>
      <c r="D27" s="432"/>
      <c r="E27" s="432"/>
      <c r="F27" s="432"/>
      <c r="G27" s="432"/>
      <c r="H27" s="432"/>
      <c r="I27" s="432"/>
      <c r="J27" s="432"/>
      <c r="K27" s="432"/>
      <c r="L27" s="432"/>
      <c r="M27" s="432"/>
    </row>
    <row r="29" spans="1:13" x14ac:dyDescent="0.35">
      <c r="A29" s="12" t="s">
        <v>100</v>
      </c>
    </row>
    <row r="31" spans="1:13" x14ac:dyDescent="0.35">
      <c r="A31" s="27" t="s">
        <v>70</v>
      </c>
    </row>
    <row r="32" spans="1:13" x14ac:dyDescent="0.35">
      <c r="A32" s="26" t="s">
        <v>72</v>
      </c>
    </row>
    <row r="34" spans="1:13" x14ac:dyDescent="0.35">
      <c r="A34" s="27" t="s">
        <v>38</v>
      </c>
    </row>
    <row r="35" spans="1:13" ht="15" customHeight="1" x14ac:dyDescent="0.35">
      <c r="A35" s="421" t="s">
        <v>39</v>
      </c>
      <c r="B35" s="421"/>
      <c r="C35" s="421"/>
      <c r="D35" s="421"/>
      <c r="E35" s="421"/>
      <c r="F35" s="421"/>
      <c r="G35" s="421"/>
      <c r="H35" s="421"/>
      <c r="I35" s="421"/>
      <c r="J35" s="421"/>
      <c r="K35" s="421"/>
      <c r="L35" s="421"/>
      <c r="M35" s="421"/>
    </row>
    <row r="36" spans="1:13" x14ac:dyDescent="0.35">
      <c r="A36" s="421"/>
      <c r="B36" s="421"/>
      <c r="C36" s="421"/>
      <c r="D36" s="421"/>
      <c r="E36" s="421"/>
      <c r="F36" s="421"/>
      <c r="G36" s="421"/>
      <c r="H36" s="421"/>
      <c r="I36" s="421"/>
      <c r="J36" s="421"/>
      <c r="K36" s="421"/>
      <c r="L36" s="421"/>
      <c r="M36" s="421"/>
    </row>
    <row r="37" spans="1:13" x14ac:dyDescent="0.35">
      <c r="A37" s="421"/>
      <c r="B37" s="421"/>
      <c r="C37" s="421"/>
      <c r="D37" s="421"/>
      <c r="E37" s="421"/>
      <c r="F37" s="421"/>
      <c r="G37" s="421"/>
      <c r="H37" s="421"/>
      <c r="I37" s="421"/>
      <c r="J37" s="421"/>
      <c r="K37" s="421"/>
      <c r="L37" s="421"/>
      <c r="M37" s="421"/>
    </row>
    <row r="38" spans="1:13" x14ac:dyDescent="0.35">
      <c r="A38" s="421"/>
      <c r="B38" s="421"/>
      <c r="C38" s="421"/>
      <c r="D38" s="421"/>
      <c r="E38" s="421"/>
      <c r="F38" s="421"/>
      <c r="G38" s="421"/>
      <c r="H38" s="421"/>
      <c r="I38" s="421"/>
      <c r="J38" s="421"/>
      <c r="K38" s="421"/>
      <c r="L38" s="421"/>
      <c r="M38" s="421"/>
    </row>
    <row r="39" spans="1:13" x14ac:dyDescent="0.35">
      <c r="A39" s="421"/>
      <c r="B39" s="421"/>
      <c r="C39" s="421"/>
      <c r="D39" s="421"/>
      <c r="E39" s="421"/>
      <c r="F39" s="421"/>
      <c r="G39" s="421"/>
      <c r="H39" s="421"/>
      <c r="I39" s="421"/>
      <c r="J39" s="421"/>
      <c r="K39" s="421"/>
      <c r="L39" s="421"/>
      <c r="M39" s="421"/>
    </row>
    <row r="40" spans="1:13" x14ac:dyDescent="0.35">
      <c r="A40" s="11"/>
      <c r="B40" s="11"/>
      <c r="C40" s="11"/>
      <c r="D40" s="11"/>
      <c r="E40" s="11"/>
      <c r="F40" s="11"/>
      <c r="G40" s="11"/>
      <c r="H40" s="11"/>
      <c r="I40" s="11"/>
      <c r="J40" s="11"/>
      <c r="K40" s="11"/>
      <c r="L40" s="11"/>
      <c r="M40" s="11"/>
    </row>
    <row r="41" spans="1:13" x14ac:dyDescent="0.35">
      <c r="A41" s="27" t="s">
        <v>40</v>
      </c>
    </row>
    <row r="42" spans="1:13" x14ac:dyDescent="0.35">
      <c r="A42" s="421" t="s">
        <v>106</v>
      </c>
      <c r="B42" s="421"/>
      <c r="C42" s="421"/>
      <c r="D42" s="421"/>
      <c r="E42" s="421"/>
      <c r="F42" s="421"/>
      <c r="G42" s="421"/>
      <c r="H42" s="421"/>
      <c r="I42" s="421"/>
      <c r="J42" s="421"/>
      <c r="K42" s="421"/>
      <c r="L42" s="421"/>
      <c r="M42" s="421"/>
    </row>
    <row r="43" spans="1:13" x14ac:dyDescent="0.35">
      <c r="A43" s="421"/>
      <c r="B43" s="421"/>
      <c r="C43" s="421"/>
      <c r="D43" s="421"/>
      <c r="E43" s="421"/>
      <c r="F43" s="421"/>
      <c r="G43" s="421"/>
      <c r="H43" s="421"/>
      <c r="I43" s="421"/>
      <c r="J43" s="421"/>
      <c r="K43" s="421"/>
      <c r="L43" s="421"/>
      <c r="M43" s="421"/>
    </row>
    <row r="44" spans="1:13" x14ac:dyDescent="0.35">
      <c r="A44" s="421"/>
      <c r="B44" s="421"/>
      <c r="C44" s="421"/>
      <c r="D44" s="421"/>
      <c r="E44" s="421"/>
      <c r="F44" s="421"/>
      <c r="G44" s="421"/>
      <c r="H44" s="421"/>
      <c r="I44" s="421"/>
      <c r="J44" s="421"/>
      <c r="K44" s="421"/>
      <c r="L44" s="421"/>
      <c r="M44" s="421"/>
    </row>
    <row r="45" spans="1:13" x14ac:dyDescent="0.35">
      <c r="A45" s="52"/>
      <c r="B45" s="52"/>
      <c r="C45" s="52"/>
      <c r="D45" s="52"/>
      <c r="E45" s="52"/>
      <c r="F45" s="52"/>
      <c r="G45" s="52"/>
      <c r="H45" s="52"/>
      <c r="I45" s="52"/>
      <c r="J45" s="52"/>
      <c r="K45" s="52"/>
      <c r="L45" s="52"/>
      <c r="M45" s="52"/>
    </row>
    <row r="46" spans="1:13" x14ac:dyDescent="0.35">
      <c r="B46" s="5" t="s">
        <v>34</v>
      </c>
      <c r="C46" s="26" t="s">
        <v>43</v>
      </c>
    </row>
    <row r="47" spans="1:13" x14ac:dyDescent="0.35">
      <c r="B47" s="5" t="s">
        <v>35</v>
      </c>
      <c r="C47" s="26" t="s">
        <v>44</v>
      </c>
    </row>
    <row r="48" spans="1:13" x14ac:dyDescent="0.35">
      <c r="B48" s="5" t="s">
        <v>41</v>
      </c>
      <c r="C48" s="26" t="s">
        <v>45</v>
      </c>
    </row>
    <row r="49" spans="1:13" x14ac:dyDescent="0.35">
      <c r="B49" s="5" t="s">
        <v>42</v>
      </c>
      <c r="C49" s="26" t="s">
        <v>46</v>
      </c>
    </row>
    <row r="51" spans="1:13" x14ac:dyDescent="0.35">
      <c r="A51" s="12" t="s">
        <v>487</v>
      </c>
    </row>
    <row r="52" spans="1:13" x14ac:dyDescent="0.35">
      <c r="A52" s="422" t="s">
        <v>531</v>
      </c>
      <c r="B52" s="422"/>
      <c r="C52" s="422"/>
      <c r="D52" s="422"/>
      <c r="E52" s="422"/>
      <c r="F52" s="422"/>
      <c r="G52" s="422"/>
      <c r="H52" s="422"/>
      <c r="I52" s="422"/>
      <c r="J52" s="422"/>
      <c r="K52" s="422"/>
      <c r="L52" s="422"/>
      <c r="M52" s="422"/>
    </row>
    <row r="53" spans="1:13" x14ac:dyDescent="0.35">
      <c r="A53" s="422"/>
      <c r="B53" s="422"/>
      <c r="C53" s="422"/>
      <c r="D53" s="422"/>
      <c r="E53" s="422"/>
      <c r="F53" s="422"/>
      <c r="G53" s="422"/>
      <c r="H53" s="422"/>
      <c r="I53" s="422"/>
      <c r="J53" s="422"/>
      <c r="K53" s="422"/>
      <c r="L53" s="422"/>
      <c r="M53" s="422"/>
    </row>
    <row r="54" spans="1:13" x14ac:dyDescent="0.35">
      <c r="A54" s="422"/>
      <c r="B54" s="422"/>
      <c r="C54" s="422"/>
      <c r="D54" s="422"/>
      <c r="E54" s="422"/>
      <c r="F54" s="422"/>
      <c r="G54" s="422"/>
      <c r="H54" s="422"/>
      <c r="I54" s="422"/>
      <c r="J54" s="422"/>
      <c r="K54" s="422"/>
      <c r="L54" s="422"/>
      <c r="M54" s="422"/>
    </row>
    <row r="55" spans="1:13" x14ac:dyDescent="0.35">
      <c r="A55" s="422"/>
      <c r="B55" s="422"/>
      <c r="C55" s="422"/>
      <c r="D55" s="422"/>
      <c r="E55" s="422"/>
      <c r="F55" s="422"/>
      <c r="G55" s="422"/>
      <c r="H55" s="422"/>
      <c r="I55" s="422"/>
      <c r="J55" s="422"/>
      <c r="K55" s="422"/>
      <c r="L55" s="422"/>
      <c r="M55" s="422"/>
    </row>
    <row r="56" spans="1:13" x14ac:dyDescent="0.35">
      <c r="A56" s="422"/>
      <c r="B56" s="422"/>
      <c r="C56" s="422"/>
      <c r="D56" s="422"/>
      <c r="E56" s="422"/>
      <c r="F56" s="422"/>
      <c r="G56" s="422"/>
      <c r="H56" s="422"/>
      <c r="I56" s="422"/>
      <c r="J56" s="422"/>
      <c r="K56" s="422"/>
      <c r="L56" s="422"/>
      <c r="M56" s="422"/>
    </row>
    <row r="57" spans="1:13" x14ac:dyDescent="0.35">
      <c r="A57" s="422"/>
      <c r="B57" s="422"/>
      <c r="C57" s="422"/>
      <c r="D57" s="422"/>
      <c r="E57" s="422"/>
      <c r="F57" s="422"/>
      <c r="G57" s="422"/>
      <c r="H57" s="422"/>
      <c r="I57" s="422"/>
      <c r="J57" s="422"/>
      <c r="K57" s="422"/>
      <c r="L57" s="422"/>
      <c r="M57" s="422"/>
    </row>
    <row r="58" spans="1:13" x14ac:dyDescent="0.35">
      <c r="A58" s="422"/>
      <c r="B58" s="422"/>
      <c r="C58" s="422"/>
      <c r="D58" s="422"/>
      <c r="E58" s="422"/>
      <c r="F58" s="422"/>
      <c r="G58" s="422"/>
      <c r="H58" s="422"/>
      <c r="I58" s="422"/>
      <c r="J58" s="422"/>
      <c r="K58" s="422"/>
      <c r="L58" s="422"/>
      <c r="M58" s="422"/>
    </row>
    <row r="60" spans="1:13" x14ac:dyDescent="0.35">
      <c r="A60" s="434" t="s">
        <v>338</v>
      </c>
      <c r="B60" s="434"/>
      <c r="C60" s="434"/>
      <c r="D60" s="434"/>
      <c r="E60" s="434"/>
      <c r="F60" s="434"/>
      <c r="G60" s="434"/>
      <c r="H60" s="434"/>
      <c r="I60" s="434"/>
      <c r="J60" s="434"/>
      <c r="K60" s="434"/>
      <c r="L60" s="434"/>
      <c r="M60" s="434"/>
    </row>
    <row r="61" spans="1:13" x14ac:dyDescent="0.35">
      <c r="A61" s="434"/>
      <c r="B61" s="434"/>
      <c r="C61" s="434"/>
      <c r="D61" s="434"/>
      <c r="E61" s="434"/>
      <c r="F61" s="434"/>
      <c r="G61" s="434"/>
      <c r="H61" s="434"/>
      <c r="I61" s="434"/>
      <c r="J61" s="434"/>
      <c r="K61" s="434"/>
      <c r="L61" s="434"/>
      <c r="M61" s="434"/>
    </row>
    <row r="62" spans="1:13" x14ac:dyDescent="0.35">
      <c r="A62" s="434"/>
      <c r="B62" s="434"/>
      <c r="C62" s="434"/>
      <c r="D62" s="434"/>
      <c r="E62" s="434"/>
      <c r="F62" s="434"/>
      <c r="G62" s="434"/>
      <c r="H62" s="434"/>
      <c r="I62" s="434"/>
      <c r="J62" s="434"/>
      <c r="K62" s="434"/>
      <c r="L62" s="434"/>
      <c r="M62" s="434"/>
    </row>
    <row r="64" spans="1:13" ht="15" customHeight="1" x14ac:dyDescent="0.35">
      <c r="A64" s="433" t="s">
        <v>572</v>
      </c>
      <c r="B64" s="433"/>
      <c r="C64" s="433"/>
      <c r="D64" s="433"/>
      <c r="E64" s="433"/>
      <c r="F64" s="433"/>
      <c r="G64" s="433"/>
      <c r="H64" s="433"/>
      <c r="I64" s="433"/>
      <c r="J64" s="433"/>
      <c r="K64" s="433"/>
      <c r="L64" s="433"/>
      <c r="M64" s="433"/>
    </row>
    <row r="65" spans="1:13" x14ac:dyDescent="0.35">
      <c r="A65" s="433"/>
      <c r="B65" s="433"/>
      <c r="C65" s="433"/>
      <c r="D65" s="433"/>
      <c r="E65" s="433"/>
      <c r="F65" s="433"/>
      <c r="G65" s="433"/>
      <c r="H65" s="433"/>
      <c r="I65" s="433"/>
      <c r="J65" s="433"/>
      <c r="K65" s="433"/>
      <c r="L65" s="433"/>
      <c r="M65" s="433"/>
    </row>
    <row r="66" spans="1:13" x14ac:dyDescent="0.35">
      <c r="A66" s="433"/>
      <c r="B66" s="433"/>
      <c r="C66" s="433"/>
      <c r="D66" s="433"/>
      <c r="E66" s="433"/>
      <c r="F66" s="433"/>
      <c r="G66" s="433"/>
      <c r="H66" s="433"/>
      <c r="I66" s="433"/>
      <c r="J66" s="433"/>
      <c r="K66" s="433"/>
      <c r="L66" s="433"/>
      <c r="M66" s="433"/>
    </row>
    <row r="67" spans="1:13" x14ac:dyDescent="0.35">
      <c r="A67" s="433"/>
      <c r="B67" s="433"/>
      <c r="C67" s="433"/>
      <c r="D67" s="433"/>
      <c r="E67" s="433"/>
      <c r="F67" s="433"/>
      <c r="G67" s="433"/>
      <c r="H67" s="433"/>
      <c r="I67" s="433"/>
      <c r="J67" s="433"/>
      <c r="K67" s="433"/>
      <c r="L67" s="433"/>
      <c r="M67" s="433"/>
    </row>
  </sheetData>
  <sheetProtection algorithmName="SHA-512" hashValue="rEqe7H6g5DGyKNcdgmqbnRw0mkZcY8oPDzmGlK8MJNOYlMRPE1XoMxlqB+Rl0sdEMugpH3WkW3Qx9jWsDIrNYQ==" saltValue="2rmftNJjuOpcjcMtaJ0wmQ=="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8">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activeCell="A2" sqref="A2"/>
    </sheetView>
  </sheetViews>
  <sheetFormatPr defaultRowHeight="14.5" x14ac:dyDescent="0.35"/>
  <cols>
    <col min="1" max="1" width="5.26953125" customWidth="1"/>
    <col min="2" max="2" width="4.54296875" customWidth="1"/>
    <col min="4" max="4" width="10.26953125" customWidth="1"/>
    <col min="5" max="6" width="10.7265625" customWidth="1"/>
    <col min="7" max="10" width="11.26953125" customWidth="1"/>
  </cols>
  <sheetData>
    <row r="1" spans="1:13" ht="18.5" x14ac:dyDescent="0.45">
      <c r="A1" s="2" t="str">
        <f>'Cover and Instructions'!A1</f>
        <v>Georgia Families MHPAEA Parity</v>
      </c>
      <c r="M1" s="62" t="s">
        <v>571</v>
      </c>
    </row>
    <row r="2" spans="1:13" ht="26" x14ac:dyDescent="0.6">
      <c r="A2" s="3" t="s">
        <v>16</v>
      </c>
    </row>
    <row r="3" spans="1:13" ht="21" x14ac:dyDescent="0.5">
      <c r="A3" s="7" t="s">
        <v>91</v>
      </c>
    </row>
    <row r="5" spans="1:13" x14ac:dyDescent="0.35">
      <c r="A5" s="12" t="s">
        <v>85</v>
      </c>
    </row>
    <row r="7" spans="1:13" ht="15" customHeight="1" x14ac:dyDescent="0.35">
      <c r="A7" s="421" t="s">
        <v>105</v>
      </c>
      <c r="B7" s="421"/>
      <c r="C7" s="421"/>
      <c r="D7" s="421"/>
      <c r="E7" s="421"/>
      <c r="F7" s="421"/>
      <c r="G7" s="421"/>
      <c r="H7" s="421"/>
      <c r="I7" s="421"/>
      <c r="J7" s="421"/>
      <c r="K7" s="421"/>
      <c r="L7" s="421"/>
      <c r="M7" s="421"/>
    </row>
    <row r="8" spans="1:13" x14ac:dyDescent="0.35">
      <c r="A8" s="421"/>
      <c r="B8" s="421"/>
      <c r="C8" s="421"/>
      <c r="D8" s="421"/>
      <c r="E8" s="421"/>
      <c r="F8" s="421"/>
      <c r="G8" s="421"/>
      <c r="H8" s="421"/>
      <c r="I8" s="421"/>
      <c r="J8" s="421"/>
      <c r="K8" s="421"/>
      <c r="L8" s="421"/>
      <c r="M8" s="421"/>
    </row>
    <row r="9" spans="1:13" s="26" customFormat="1" x14ac:dyDescent="0.35">
      <c r="A9" s="421"/>
      <c r="B9" s="421"/>
      <c r="C9" s="421"/>
      <c r="D9" s="421"/>
      <c r="E9" s="421"/>
      <c r="F9" s="421"/>
      <c r="G9" s="421"/>
      <c r="H9" s="421"/>
      <c r="I9" s="421"/>
      <c r="J9" s="421"/>
      <c r="K9" s="421"/>
      <c r="L9" s="421"/>
      <c r="M9" s="421"/>
    </row>
    <row r="10" spans="1:13" s="26" customFormat="1" x14ac:dyDescent="0.35">
      <c r="A10" s="421"/>
      <c r="B10" s="421"/>
      <c r="C10" s="421"/>
      <c r="D10" s="421"/>
      <c r="E10" s="421"/>
      <c r="F10" s="421"/>
      <c r="G10" s="421"/>
      <c r="H10" s="421"/>
      <c r="I10" s="421"/>
      <c r="J10" s="421"/>
      <c r="K10" s="421"/>
      <c r="L10" s="421"/>
      <c r="M10" s="421"/>
    </row>
    <row r="11" spans="1:13" x14ac:dyDescent="0.35">
      <c r="A11" s="421"/>
      <c r="B11" s="421"/>
      <c r="C11" s="421"/>
      <c r="D11" s="421"/>
      <c r="E11" s="421"/>
      <c r="F11" s="421"/>
      <c r="G11" s="421"/>
      <c r="H11" s="421"/>
      <c r="I11" s="421"/>
      <c r="J11" s="421"/>
      <c r="K11" s="421"/>
      <c r="L11" s="421"/>
      <c r="M11" s="421"/>
    </row>
    <row r="12" spans="1:13" s="26" customFormat="1" x14ac:dyDescent="0.35">
      <c r="A12" s="46"/>
      <c r="B12" s="46"/>
      <c r="C12" s="46"/>
      <c r="D12" s="46"/>
      <c r="E12" s="46"/>
      <c r="F12" s="46"/>
      <c r="G12" s="46"/>
      <c r="H12" s="46"/>
      <c r="I12" s="46"/>
      <c r="J12" s="46"/>
      <c r="K12" s="46"/>
      <c r="L12" s="46"/>
      <c r="M12" s="46"/>
    </row>
    <row r="13" spans="1:13" x14ac:dyDescent="0.35">
      <c r="A13" s="12" t="s">
        <v>100</v>
      </c>
    </row>
    <row r="15" spans="1:13" x14ac:dyDescent="0.35">
      <c r="A15" s="1" t="s">
        <v>38</v>
      </c>
    </row>
    <row r="16" spans="1:13" x14ac:dyDescent="0.35">
      <c r="A16" s="421" t="s">
        <v>39</v>
      </c>
      <c r="B16" s="421"/>
      <c r="C16" s="421"/>
      <c r="D16" s="421"/>
      <c r="E16" s="421"/>
      <c r="F16" s="421"/>
      <c r="G16" s="421"/>
      <c r="H16" s="421"/>
      <c r="I16" s="421"/>
      <c r="J16" s="421"/>
      <c r="K16" s="421"/>
      <c r="L16" s="421"/>
    </row>
    <row r="17" spans="1:12" x14ac:dyDescent="0.35">
      <c r="A17" s="421"/>
      <c r="B17" s="421"/>
      <c r="C17" s="421"/>
      <c r="D17" s="421"/>
      <c r="E17" s="421"/>
      <c r="F17" s="421"/>
      <c r="G17" s="421"/>
      <c r="H17" s="421"/>
      <c r="I17" s="421"/>
      <c r="J17" s="421"/>
      <c r="K17" s="421"/>
      <c r="L17" s="421"/>
    </row>
    <row r="18" spans="1:12" x14ac:dyDescent="0.35">
      <c r="A18" s="421"/>
      <c r="B18" s="421"/>
      <c r="C18" s="421"/>
      <c r="D18" s="421"/>
      <c r="E18" s="421"/>
      <c r="F18" s="421"/>
      <c r="G18" s="421"/>
      <c r="H18" s="421"/>
      <c r="I18" s="421"/>
      <c r="J18" s="421"/>
      <c r="K18" s="421"/>
      <c r="L18" s="421"/>
    </row>
    <row r="19" spans="1:12" x14ac:dyDescent="0.35">
      <c r="A19" s="421"/>
      <c r="B19" s="421"/>
      <c r="C19" s="421"/>
      <c r="D19" s="421"/>
      <c r="E19" s="421"/>
      <c r="F19" s="421"/>
      <c r="G19" s="421"/>
      <c r="H19" s="421"/>
      <c r="I19" s="421"/>
      <c r="J19" s="421"/>
      <c r="K19" s="421"/>
      <c r="L19" s="421"/>
    </row>
    <row r="20" spans="1:12" x14ac:dyDescent="0.35">
      <c r="A20" s="421"/>
      <c r="B20" s="421"/>
      <c r="C20" s="421"/>
      <c r="D20" s="421"/>
      <c r="E20" s="421"/>
      <c r="F20" s="421"/>
      <c r="G20" s="421"/>
      <c r="H20" s="421"/>
      <c r="I20" s="421"/>
      <c r="J20" s="421"/>
      <c r="K20" s="421"/>
      <c r="L20" s="421"/>
    </row>
    <row r="21" spans="1:12" x14ac:dyDescent="0.35">
      <c r="A21" s="421"/>
      <c r="B21" s="421"/>
      <c r="C21" s="421"/>
      <c r="D21" s="421"/>
      <c r="E21" s="421"/>
      <c r="F21" s="421"/>
      <c r="G21" s="421"/>
      <c r="H21" s="421"/>
      <c r="I21" s="421"/>
      <c r="J21" s="421"/>
      <c r="K21" s="421"/>
      <c r="L21" s="421"/>
    </row>
    <row r="22" spans="1:12" x14ac:dyDescent="0.35">
      <c r="A22" s="1" t="s">
        <v>40</v>
      </c>
    </row>
    <row r="23" spans="1:12" x14ac:dyDescent="0.35">
      <c r="A23" s="421" t="s">
        <v>106</v>
      </c>
      <c r="B23" s="421"/>
      <c r="C23" s="421"/>
      <c r="D23" s="421"/>
      <c r="E23" s="421"/>
      <c r="F23" s="421"/>
      <c r="G23" s="421"/>
      <c r="H23" s="421"/>
      <c r="I23" s="421"/>
      <c r="J23" s="421"/>
      <c r="K23" s="421"/>
      <c r="L23" s="421"/>
    </row>
    <row r="24" spans="1:12" x14ac:dyDescent="0.35">
      <c r="A24" s="421"/>
      <c r="B24" s="421"/>
      <c r="C24" s="421"/>
      <c r="D24" s="421"/>
      <c r="E24" s="421"/>
      <c r="F24" s="421"/>
      <c r="G24" s="421"/>
      <c r="H24" s="421"/>
      <c r="I24" s="421"/>
      <c r="J24" s="421"/>
      <c r="K24" s="421"/>
      <c r="L24" s="421"/>
    </row>
    <row r="25" spans="1:12" x14ac:dyDescent="0.35">
      <c r="A25" s="421"/>
      <c r="B25" s="421"/>
      <c r="C25" s="421"/>
      <c r="D25" s="421"/>
      <c r="E25" s="421"/>
      <c r="F25" s="421"/>
      <c r="G25" s="421"/>
      <c r="H25" s="421"/>
      <c r="I25" s="421"/>
      <c r="J25" s="421"/>
      <c r="K25" s="421"/>
      <c r="L25" s="421"/>
    </row>
    <row r="27" spans="1:12" x14ac:dyDescent="0.35">
      <c r="B27" s="5" t="s">
        <v>34</v>
      </c>
      <c r="C27" t="s">
        <v>43</v>
      </c>
    </row>
    <row r="28" spans="1:12" x14ac:dyDescent="0.35">
      <c r="B28" s="5" t="s">
        <v>35</v>
      </c>
      <c r="C28" t="s">
        <v>44</v>
      </c>
    </row>
    <row r="29" spans="1:12" x14ac:dyDescent="0.35">
      <c r="B29" s="5" t="s">
        <v>41</v>
      </c>
      <c r="C29" t="s">
        <v>45</v>
      </c>
    </row>
    <row r="30" spans="1:12" x14ac:dyDescent="0.35">
      <c r="B30" s="5" t="s">
        <v>42</v>
      </c>
      <c r="C30" t="s">
        <v>46</v>
      </c>
    </row>
    <row r="32" spans="1:12" x14ac:dyDescent="0.35">
      <c r="A32" s="1" t="s">
        <v>49</v>
      </c>
    </row>
    <row r="33" spans="1:12" x14ac:dyDescent="0.35">
      <c r="A33" s="421" t="s">
        <v>107</v>
      </c>
      <c r="B33" s="421"/>
      <c r="C33" s="421"/>
      <c r="D33" s="421"/>
      <c r="E33" s="421"/>
      <c r="F33" s="421"/>
      <c r="G33" s="421"/>
      <c r="H33" s="421"/>
      <c r="I33" s="421"/>
      <c r="J33" s="421"/>
      <c r="K33" s="421"/>
      <c r="L33" s="421"/>
    </row>
    <row r="34" spans="1:12" x14ac:dyDescent="0.35">
      <c r="A34" s="421"/>
      <c r="B34" s="421"/>
      <c r="C34" s="421"/>
      <c r="D34" s="421"/>
      <c r="E34" s="421"/>
      <c r="F34" s="421"/>
      <c r="G34" s="421"/>
      <c r="H34" s="421"/>
      <c r="I34" s="421"/>
      <c r="J34" s="421"/>
      <c r="K34" s="421"/>
      <c r="L34" s="421"/>
    </row>
    <row r="35" spans="1:12" x14ac:dyDescent="0.35">
      <c r="A35" s="421"/>
      <c r="B35" s="421"/>
      <c r="C35" s="421"/>
      <c r="D35" s="421"/>
      <c r="E35" s="421"/>
      <c r="F35" s="421"/>
      <c r="G35" s="421"/>
      <c r="H35" s="421"/>
      <c r="I35" s="421"/>
      <c r="J35" s="421"/>
      <c r="K35" s="421"/>
      <c r="L35" s="421"/>
    </row>
    <row r="36" spans="1:12" x14ac:dyDescent="0.35">
      <c r="A36" s="421"/>
      <c r="B36" s="421"/>
      <c r="C36" s="421"/>
      <c r="D36" s="421"/>
      <c r="E36" s="421"/>
      <c r="F36" s="421"/>
      <c r="G36" s="421"/>
      <c r="H36" s="421"/>
      <c r="I36" s="421"/>
      <c r="J36" s="421"/>
      <c r="K36" s="421"/>
      <c r="L36" s="421"/>
    </row>
    <row r="37" spans="1:12" x14ac:dyDescent="0.35">
      <c r="A37" s="421"/>
      <c r="B37" s="421"/>
      <c r="C37" s="421"/>
      <c r="D37" s="421"/>
      <c r="E37" s="421"/>
      <c r="F37" s="421"/>
      <c r="G37" s="421"/>
      <c r="H37" s="421"/>
      <c r="I37" s="421"/>
      <c r="J37" s="421"/>
      <c r="K37" s="421"/>
      <c r="L37" s="421"/>
    </row>
    <row r="38" spans="1:12" x14ac:dyDescent="0.35">
      <c r="A38" s="421"/>
      <c r="B38" s="421"/>
      <c r="C38" s="421"/>
      <c r="D38" s="421"/>
      <c r="E38" s="421"/>
      <c r="F38" s="421"/>
      <c r="G38" s="421"/>
      <c r="H38" s="421"/>
      <c r="I38" s="421"/>
      <c r="J38" s="421"/>
      <c r="K38" s="421"/>
      <c r="L38" s="421"/>
    </row>
    <row r="40" spans="1:12" x14ac:dyDescent="0.35">
      <c r="A40" s="1" t="s">
        <v>50</v>
      </c>
    </row>
    <row r="41" spans="1:12" x14ac:dyDescent="0.35">
      <c r="A41" t="s">
        <v>73</v>
      </c>
    </row>
    <row r="43" spans="1:12" x14ac:dyDescent="0.35">
      <c r="B43" s="5" t="s">
        <v>34</v>
      </c>
      <c r="C43" s="421" t="s">
        <v>74</v>
      </c>
      <c r="D43" s="421"/>
      <c r="E43" s="421"/>
      <c r="F43" s="421"/>
      <c r="G43" s="421"/>
      <c r="H43" s="421"/>
      <c r="I43" s="421"/>
      <c r="J43" s="421"/>
      <c r="K43" s="421"/>
      <c r="L43" s="421"/>
    </row>
    <row r="44" spans="1:12" x14ac:dyDescent="0.35">
      <c r="B44" s="5"/>
      <c r="C44" s="421"/>
      <c r="D44" s="421"/>
      <c r="E44" s="421"/>
      <c r="F44" s="421"/>
      <c r="G44" s="421"/>
      <c r="H44" s="421"/>
      <c r="I44" s="421"/>
      <c r="J44" s="421"/>
      <c r="K44" s="421"/>
      <c r="L44" s="421"/>
    </row>
    <row r="45" spans="1:12" x14ac:dyDescent="0.35">
      <c r="B45" s="5"/>
    </row>
    <row r="46" spans="1:12" x14ac:dyDescent="0.35">
      <c r="B46" s="5" t="s">
        <v>35</v>
      </c>
      <c r="C46" t="s">
        <v>75</v>
      </c>
    </row>
    <row r="47" spans="1:12" x14ac:dyDescent="0.35">
      <c r="B47" s="5"/>
    </row>
    <row r="48" spans="1:12" x14ac:dyDescent="0.35">
      <c r="B48" s="5" t="s">
        <v>41</v>
      </c>
      <c r="C48" s="421" t="s">
        <v>76</v>
      </c>
      <c r="D48" s="421"/>
      <c r="E48" s="421"/>
      <c r="F48" s="421"/>
      <c r="G48" s="421"/>
      <c r="H48" s="421"/>
      <c r="I48" s="421"/>
      <c r="J48" s="421"/>
      <c r="K48" s="421"/>
      <c r="L48" s="421"/>
    </row>
    <row r="49" spans="2:12" x14ac:dyDescent="0.35">
      <c r="C49" s="421"/>
      <c r="D49" s="421"/>
      <c r="E49" s="421"/>
      <c r="F49" s="421"/>
      <c r="G49" s="421"/>
      <c r="H49" s="421"/>
      <c r="I49" s="421"/>
      <c r="J49" s="421"/>
      <c r="K49" s="421"/>
      <c r="L49" s="421"/>
    </row>
    <row r="51" spans="2:12" x14ac:dyDescent="0.35">
      <c r="B51" s="5" t="s">
        <v>42</v>
      </c>
      <c r="C51" t="s">
        <v>77</v>
      </c>
    </row>
    <row r="53" spans="2:12" x14ac:dyDescent="0.35">
      <c r="B53" s="5" t="s">
        <v>78</v>
      </c>
      <c r="C53" t="s">
        <v>108</v>
      </c>
    </row>
    <row r="55" spans="2:12" x14ac:dyDescent="0.35">
      <c r="B55" s="5" t="s">
        <v>79</v>
      </c>
      <c r="C55" s="421" t="s">
        <v>109</v>
      </c>
      <c r="D55" s="421"/>
      <c r="E55" s="421"/>
      <c r="F55" s="421"/>
      <c r="G55" s="421"/>
      <c r="H55" s="421"/>
      <c r="I55" s="421"/>
      <c r="J55" s="421"/>
      <c r="K55" s="421"/>
      <c r="L55" s="421"/>
    </row>
    <row r="56" spans="2:12" x14ac:dyDescent="0.35">
      <c r="C56" s="421"/>
      <c r="D56" s="421"/>
      <c r="E56" s="421"/>
      <c r="F56" s="421"/>
      <c r="G56" s="421"/>
      <c r="H56" s="421"/>
      <c r="I56" s="421"/>
      <c r="J56" s="421"/>
      <c r="K56" s="421"/>
      <c r="L56" s="421"/>
    </row>
    <row r="58" spans="2:12" x14ac:dyDescent="0.35">
      <c r="B58" s="5" t="s">
        <v>80</v>
      </c>
      <c r="C58" t="s">
        <v>81</v>
      </c>
    </row>
    <row r="60" spans="2:12" x14ac:dyDescent="0.35">
      <c r="B60" s="5" t="s">
        <v>82</v>
      </c>
      <c r="C60" s="421" t="s">
        <v>110</v>
      </c>
      <c r="D60" s="421"/>
      <c r="E60" s="421"/>
      <c r="F60" s="421"/>
      <c r="G60" s="421"/>
      <c r="H60" s="421"/>
      <c r="I60" s="421"/>
      <c r="J60" s="421"/>
      <c r="K60" s="421"/>
      <c r="L60" s="421"/>
    </row>
    <row r="61" spans="2:12" x14ac:dyDescent="0.35">
      <c r="C61" s="421"/>
      <c r="D61" s="421"/>
      <c r="E61" s="421"/>
      <c r="F61" s="421"/>
      <c r="G61" s="421"/>
      <c r="H61" s="421"/>
      <c r="I61" s="421"/>
      <c r="J61" s="421"/>
      <c r="K61" s="421"/>
      <c r="L61" s="421"/>
    </row>
    <row r="63" spans="2:12" x14ac:dyDescent="0.35">
      <c r="B63" s="5" t="s">
        <v>83</v>
      </c>
      <c r="C63" t="s">
        <v>84</v>
      </c>
    </row>
    <row r="65" spans="1:12" x14ac:dyDescent="0.35">
      <c r="A65" s="12" t="s">
        <v>488</v>
      </c>
      <c r="B65" s="14"/>
      <c r="C65" s="14"/>
      <c r="D65" s="14"/>
      <c r="E65" s="14"/>
      <c r="F65" s="14"/>
      <c r="G65" s="14"/>
      <c r="H65" s="14"/>
      <c r="I65" s="14"/>
      <c r="J65" s="14"/>
      <c r="K65" s="14"/>
      <c r="L65" s="14"/>
    </row>
    <row r="66" spans="1:12" s="26" customFormat="1" x14ac:dyDescent="0.35">
      <c r="A66" s="34" t="s">
        <v>489</v>
      </c>
      <c r="B66" s="14"/>
      <c r="C66" s="14"/>
      <c r="D66" s="14"/>
      <c r="E66" s="14"/>
      <c r="F66" s="14"/>
      <c r="G66" s="14"/>
      <c r="H66" s="14"/>
      <c r="I66" s="14"/>
      <c r="J66" s="14"/>
      <c r="K66" s="14"/>
      <c r="L66" s="14"/>
    </row>
    <row r="67" spans="1:12" s="26" customFormat="1" x14ac:dyDescent="0.35">
      <c r="A67" s="12"/>
      <c r="B67" s="14"/>
      <c r="C67" s="14"/>
      <c r="D67" s="14"/>
      <c r="E67" s="14"/>
      <c r="F67" s="14"/>
      <c r="G67" s="14"/>
      <c r="H67" s="14"/>
      <c r="I67" s="14"/>
      <c r="J67" s="14"/>
      <c r="K67" s="14"/>
      <c r="L67" s="14"/>
    </row>
    <row r="68" spans="1:12" s="26" customFormat="1" x14ac:dyDescent="0.35">
      <c r="A68" s="12"/>
      <c r="C68" s="41" t="s">
        <v>13</v>
      </c>
      <c r="D68" s="42" t="s">
        <v>263</v>
      </c>
      <c r="E68" s="42" t="s">
        <v>264</v>
      </c>
      <c r="F68" s="42"/>
      <c r="G68" s="31"/>
      <c r="H68" s="31"/>
      <c r="I68" s="14"/>
      <c r="J68" s="14"/>
      <c r="K68" s="14"/>
      <c r="L68" s="14"/>
    </row>
    <row r="69" spans="1:12" s="26" customFormat="1" x14ac:dyDescent="0.35">
      <c r="A69" s="12"/>
      <c r="B69" s="38" t="s">
        <v>277</v>
      </c>
      <c r="C69" s="30"/>
      <c r="D69" s="31"/>
      <c r="E69" s="31"/>
      <c r="F69" s="31"/>
      <c r="G69" s="31"/>
      <c r="H69" s="31"/>
      <c r="I69" s="14"/>
      <c r="J69" s="14"/>
      <c r="K69" s="14"/>
      <c r="L69" s="14"/>
    </row>
    <row r="70" spans="1:12" s="26" customFormat="1" x14ac:dyDescent="0.35">
      <c r="A70" s="12"/>
      <c r="C70" s="35" t="s">
        <v>276</v>
      </c>
      <c r="D70" s="36" t="s">
        <v>213</v>
      </c>
      <c r="E70" s="14"/>
      <c r="F70" s="14"/>
      <c r="G70" s="14"/>
      <c r="H70" s="14"/>
      <c r="I70" s="14"/>
      <c r="J70" s="14"/>
      <c r="K70" s="14"/>
      <c r="L70" s="14"/>
    </row>
    <row r="71" spans="1:12" s="26" customFormat="1" x14ac:dyDescent="0.35">
      <c r="A71" s="12"/>
      <c r="C71" s="35" t="s">
        <v>226</v>
      </c>
      <c r="D71" s="37"/>
      <c r="E71" s="14" t="s">
        <v>261</v>
      </c>
      <c r="F71" s="14"/>
      <c r="G71" s="14"/>
      <c r="H71" s="14"/>
      <c r="I71" s="14"/>
      <c r="J71" s="14"/>
      <c r="K71" s="14"/>
      <c r="L71" s="14"/>
    </row>
    <row r="72" spans="1:12" s="26" customFormat="1" x14ac:dyDescent="0.35">
      <c r="A72" s="12"/>
      <c r="C72" s="35" t="s">
        <v>268</v>
      </c>
      <c r="D72" s="37"/>
      <c r="E72" s="14" t="s">
        <v>262</v>
      </c>
      <c r="F72" s="14"/>
      <c r="G72" s="14"/>
      <c r="H72" s="14"/>
      <c r="I72" s="14"/>
      <c r="J72" s="14"/>
      <c r="K72" s="14"/>
      <c r="L72" s="14"/>
    </row>
    <row r="73" spans="1:12" s="26" customFormat="1" x14ac:dyDescent="0.35">
      <c r="A73" s="12"/>
      <c r="C73" s="35" t="s">
        <v>269</v>
      </c>
      <c r="D73" s="36"/>
      <c r="E73" s="14" t="s">
        <v>265</v>
      </c>
      <c r="F73" s="14"/>
      <c r="G73" s="14"/>
      <c r="H73" s="14"/>
      <c r="I73" s="14"/>
      <c r="J73" s="14"/>
      <c r="K73" s="14"/>
      <c r="L73" s="14"/>
    </row>
    <row r="74" spans="1:12" s="26" customFormat="1" x14ac:dyDescent="0.35">
      <c r="A74" s="12"/>
      <c r="C74" s="35" t="s">
        <v>270</v>
      </c>
      <c r="D74" s="36" t="s">
        <v>214</v>
      </c>
      <c r="E74" s="14"/>
      <c r="F74" s="14"/>
      <c r="G74" s="14"/>
      <c r="H74" s="14"/>
      <c r="I74" s="14"/>
      <c r="J74" s="14"/>
      <c r="K74" s="14"/>
      <c r="L74" s="14"/>
    </row>
    <row r="75" spans="1:12" s="26" customFormat="1" x14ac:dyDescent="0.35">
      <c r="A75" s="12"/>
      <c r="C75" s="35" t="s">
        <v>271</v>
      </c>
      <c r="D75" s="36" t="s">
        <v>215</v>
      </c>
      <c r="E75" s="14"/>
      <c r="F75" s="14"/>
      <c r="G75" s="14"/>
      <c r="H75" s="14"/>
      <c r="I75" s="14"/>
      <c r="J75" s="14"/>
      <c r="K75" s="14"/>
      <c r="L75" s="14"/>
    </row>
    <row r="76" spans="1:12" s="26" customFormat="1" x14ac:dyDescent="0.35">
      <c r="A76" s="12"/>
      <c r="B76" s="14"/>
      <c r="C76" s="35" t="s">
        <v>272</v>
      </c>
      <c r="D76" s="36" t="s">
        <v>274</v>
      </c>
      <c r="E76" s="14"/>
      <c r="F76" s="14"/>
      <c r="G76" s="14"/>
      <c r="H76" s="14"/>
      <c r="I76" s="14"/>
      <c r="J76" s="14"/>
      <c r="K76" s="14"/>
      <c r="L76" s="14"/>
    </row>
    <row r="77" spans="1:12" s="26" customFormat="1" x14ac:dyDescent="0.35">
      <c r="A77" s="12"/>
      <c r="B77" s="39" t="s">
        <v>278</v>
      </c>
      <c r="C77" s="35"/>
      <c r="D77" s="36"/>
      <c r="E77" s="14"/>
      <c r="F77" s="14"/>
      <c r="G77" s="14"/>
      <c r="H77" s="14"/>
      <c r="I77" s="14"/>
      <c r="J77" s="14"/>
      <c r="K77" s="14"/>
      <c r="L77" s="14"/>
    </row>
    <row r="78" spans="1:12" s="26" customFormat="1" x14ac:dyDescent="0.35">
      <c r="A78" s="12"/>
      <c r="B78" s="14"/>
      <c r="C78" s="35" t="s">
        <v>273</v>
      </c>
      <c r="D78" s="36" t="s">
        <v>275</v>
      </c>
      <c r="E78" s="14"/>
      <c r="F78" s="14"/>
      <c r="G78" s="14"/>
      <c r="H78" s="14"/>
      <c r="I78" s="14"/>
      <c r="J78" s="14"/>
      <c r="K78" s="14"/>
      <c r="L78" s="14"/>
    </row>
    <row r="79" spans="1:12" s="26" customFormat="1" x14ac:dyDescent="0.35">
      <c r="A79" s="12"/>
      <c r="B79" s="14"/>
      <c r="C79" s="14"/>
      <c r="D79" s="14"/>
      <c r="E79" s="14"/>
      <c r="F79" s="14"/>
      <c r="G79" s="14"/>
      <c r="H79" s="14"/>
      <c r="I79" s="14"/>
      <c r="J79" s="14"/>
      <c r="K79" s="14"/>
      <c r="L79" s="14"/>
    </row>
    <row r="80" spans="1:12" s="26" customFormat="1" x14ac:dyDescent="0.35">
      <c r="A80" s="435" t="s">
        <v>532</v>
      </c>
      <c r="B80" s="435"/>
      <c r="C80" s="435"/>
      <c r="D80" s="435"/>
      <c r="E80" s="435"/>
      <c r="F80" s="435"/>
      <c r="G80" s="435"/>
      <c r="H80" s="435"/>
      <c r="I80" s="435"/>
      <c r="J80" s="435"/>
      <c r="K80" s="435"/>
      <c r="L80" s="435"/>
    </row>
    <row r="81" spans="1:12" s="26" customFormat="1" x14ac:dyDescent="0.35">
      <c r="A81" s="435"/>
      <c r="B81" s="435"/>
      <c r="C81" s="435"/>
      <c r="D81" s="435"/>
      <c r="E81" s="435"/>
      <c r="F81" s="435"/>
      <c r="G81" s="435"/>
      <c r="H81" s="435"/>
      <c r="I81" s="435"/>
      <c r="J81" s="435"/>
      <c r="K81" s="435"/>
      <c r="L81" s="435"/>
    </row>
    <row r="82" spans="1:12" s="26" customFormat="1" x14ac:dyDescent="0.35">
      <c r="A82" s="435"/>
      <c r="B82" s="435"/>
      <c r="C82" s="435"/>
      <c r="D82" s="435"/>
      <c r="E82" s="435"/>
      <c r="F82" s="435"/>
      <c r="G82" s="435"/>
      <c r="H82" s="435"/>
      <c r="I82" s="435"/>
      <c r="J82" s="435"/>
      <c r="K82" s="435"/>
      <c r="L82" s="435"/>
    </row>
    <row r="83" spans="1:12" s="26" customFormat="1" x14ac:dyDescent="0.35">
      <c r="A83" s="435"/>
      <c r="B83" s="435"/>
      <c r="C83" s="435"/>
      <c r="D83" s="435"/>
      <c r="E83" s="435"/>
      <c r="F83" s="435"/>
      <c r="G83" s="435"/>
      <c r="H83" s="435"/>
      <c r="I83" s="435"/>
      <c r="J83" s="435"/>
      <c r="K83" s="435"/>
      <c r="L83" s="435"/>
    </row>
    <row r="84" spans="1:12" s="26" customFormat="1" x14ac:dyDescent="0.35">
      <c r="A84" s="435"/>
      <c r="B84" s="435"/>
      <c r="C84" s="435"/>
      <c r="D84" s="435"/>
      <c r="E84" s="435"/>
      <c r="F84" s="435"/>
      <c r="G84" s="435"/>
      <c r="H84" s="435"/>
      <c r="I84" s="435"/>
      <c r="J84" s="435"/>
      <c r="K84" s="435"/>
      <c r="L84" s="435"/>
    </row>
    <row r="85" spans="1:12" s="26" customFormat="1" x14ac:dyDescent="0.35">
      <c r="A85" s="435"/>
      <c r="B85" s="435"/>
      <c r="C85" s="435"/>
      <c r="D85" s="435"/>
      <c r="E85" s="435"/>
      <c r="F85" s="435"/>
      <c r="G85" s="435"/>
      <c r="H85" s="435"/>
      <c r="I85" s="435"/>
      <c r="J85" s="435"/>
      <c r="K85" s="435"/>
      <c r="L85" s="435"/>
    </row>
    <row r="86" spans="1:12" s="26" customFormat="1" x14ac:dyDescent="0.35">
      <c r="A86" s="435"/>
      <c r="B86" s="435"/>
      <c r="C86" s="435"/>
      <c r="D86" s="435"/>
      <c r="E86" s="435"/>
      <c r="F86" s="435"/>
      <c r="G86" s="435"/>
      <c r="H86" s="435"/>
      <c r="I86" s="435"/>
      <c r="J86" s="435"/>
      <c r="K86" s="435"/>
      <c r="L86" s="435"/>
    </row>
    <row r="87" spans="1:12" s="26" customFormat="1" x14ac:dyDescent="0.35">
      <c r="A87" s="12"/>
      <c r="B87" s="14"/>
      <c r="C87" s="14"/>
      <c r="D87" s="14"/>
      <c r="E87" s="14"/>
      <c r="F87" s="14"/>
      <c r="G87" s="14"/>
      <c r="H87" s="14"/>
      <c r="I87" s="14"/>
      <c r="J87" s="14"/>
      <c r="K87" s="14"/>
      <c r="L87" s="14"/>
    </row>
    <row r="88" spans="1:12" s="26" customFormat="1" x14ac:dyDescent="0.35">
      <c r="A88" s="435" t="s">
        <v>533</v>
      </c>
      <c r="B88" s="435"/>
      <c r="C88" s="435"/>
      <c r="D88" s="435"/>
      <c r="E88" s="435"/>
      <c r="F88" s="435"/>
      <c r="G88" s="435"/>
      <c r="H88" s="435"/>
      <c r="I88" s="435"/>
      <c r="J88" s="435"/>
      <c r="K88" s="435"/>
      <c r="L88" s="435"/>
    </row>
    <row r="89" spans="1:12" s="26" customFormat="1" x14ac:dyDescent="0.35">
      <c r="A89" s="435"/>
      <c r="B89" s="435"/>
      <c r="C89" s="435"/>
      <c r="D89" s="435"/>
      <c r="E89" s="435"/>
      <c r="F89" s="435"/>
      <c r="G89" s="435"/>
      <c r="H89" s="435"/>
      <c r="I89" s="435"/>
      <c r="J89" s="435"/>
      <c r="K89" s="435"/>
      <c r="L89" s="435"/>
    </row>
    <row r="90" spans="1:12" s="26" customFormat="1" x14ac:dyDescent="0.35">
      <c r="A90" s="435"/>
      <c r="B90" s="435"/>
      <c r="C90" s="435"/>
      <c r="D90" s="435"/>
      <c r="E90" s="435"/>
      <c r="F90" s="435"/>
      <c r="G90" s="435"/>
      <c r="H90" s="435"/>
      <c r="I90" s="435"/>
      <c r="J90" s="435"/>
      <c r="K90" s="435"/>
      <c r="L90" s="435"/>
    </row>
    <row r="91" spans="1:12" s="26" customFormat="1" x14ac:dyDescent="0.35">
      <c r="A91" s="12"/>
      <c r="B91" s="14"/>
      <c r="C91" s="14"/>
      <c r="D91" s="14"/>
      <c r="E91" s="14"/>
      <c r="F91" s="14"/>
      <c r="G91" s="14"/>
      <c r="H91" s="14"/>
      <c r="I91" s="14"/>
      <c r="J91" s="14"/>
      <c r="K91" s="14"/>
      <c r="L91" s="14"/>
    </row>
    <row r="92" spans="1:12" s="26" customFormat="1" x14ac:dyDescent="0.35">
      <c r="A92" s="34" t="s">
        <v>267</v>
      </c>
      <c r="B92" s="14"/>
      <c r="C92" s="14"/>
      <c r="D92" s="14"/>
      <c r="E92" s="14"/>
      <c r="F92" s="14"/>
      <c r="G92" s="14"/>
      <c r="H92" s="14"/>
      <c r="I92" s="14"/>
      <c r="J92" s="14"/>
      <c r="K92" s="14"/>
      <c r="L92" s="14"/>
    </row>
    <row r="93" spans="1:12" s="26" customFormat="1" x14ac:dyDescent="0.35">
      <c r="A93" s="12"/>
      <c r="B93" s="14"/>
      <c r="C93" s="14"/>
      <c r="D93" s="14"/>
      <c r="E93" s="14"/>
      <c r="F93" s="14"/>
      <c r="G93" s="14"/>
      <c r="H93" s="14"/>
      <c r="I93" s="14"/>
      <c r="J93" s="14"/>
      <c r="K93" s="14"/>
      <c r="L93" s="14"/>
    </row>
    <row r="94" spans="1:12" s="26" customFormat="1" x14ac:dyDescent="0.35">
      <c r="H94" s="14"/>
      <c r="I94" s="14"/>
      <c r="J94" s="14"/>
      <c r="K94" s="14"/>
      <c r="L94" s="14"/>
    </row>
    <row r="95" spans="1:12" s="26" customFormat="1" x14ac:dyDescent="0.35">
      <c r="H95" s="14"/>
      <c r="I95" s="14"/>
      <c r="J95" s="14"/>
      <c r="K95" s="14"/>
      <c r="L95" s="14"/>
    </row>
    <row r="96" spans="1:12" s="26" customFormat="1" x14ac:dyDescent="0.35">
      <c r="H96" s="14"/>
      <c r="I96" s="14"/>
      <c r="J96" s="14"/>
      <c r="K96" s="14"/>
      <c r="L96" s="14"/>
    </row>
    <row r="97" spans="1:12" s="26" customFormat="1" x14ac:dyDescent="0.35">
      <c r="H97" s="14"/>
      <c r="I97" s="14"/>
      <c r="J97" s="14"/>
      <c r="K97" s="14"/>
      <c r="L97" s="14"/>
    </row>
    <row r="98" spans="1:12" s="26" customFormat="1" x14ac:dyDescent="0.35">
      <c r="H98" s="14"/>
      <c r="I98" s="14"/>
      <c r="J98" s="14"/>
      <c r="K98" s="14"/>
      <c r="L98" s="14"/>
    </row>
    <row r="99" spans="1:12" s="26" customFormat="1" x14ac:dyDescent="0.35">
      <c r="H99" s="14"/>
      <c r="I99" s="14"/>
      <c r="J99" s="14"/>
      <c r="K99" s="14"/>
      <c r="L99" s="14"/>
    </row>
    <row r="100" spans="1:12" s="26" customFormat="1" x14ac:dyDescent="0.35">
      <c r="H100" s="14"/>
      <c r="I100" s="14"/>
      <c r="J100" s="14"/>
      <c r="K100" s="14"/>
      <c r="L100" s="14"/>
    </row>
    <row r="101" spans="1:12" s="26" customFormat="1" x14ac:dyDescent="0.35">
      <c r="H101" s="14"/>
      <c r="I101" s="14"/>
      <c r="J101" s="14"/>
      <c r="K101" s="14"/>
      <c r="L101" s="14"/>
    </row>
    <row r="102" spans="1:12" s="26" customFormat="1" x14ac:dyDescent="0.35">
      <c r="H102" s="14"/>
      <c r="I102" s="14"/>
      <c r="J102" s="14"/>
      <c r="K102" s="14"/>
      <c r="L102" s="14"/>
    </row>
    <row r="103" spans="1:12" s="26" customFormat="1" x14ac:dyDescent="0.35">
      <c r="H103" s="14"/>
      <c r="I103" s="14"/>
      <c r="J103" s="14"/>
      <c r="K103" s="14"/>
      <c r="L103" s="14"/>
    </row>
    <row r="104" spans="1:12" s="26" customFormat="1" x14ac:dyDescent="0.35">
      <c r="A104" s="12"/>
      <c r="B104" s="14"/>
      <c r="C104" s="14"/>
      <c r="D104" s="14"/>
      <c r="E104" s="14"/>
      <c r="F104" s="14"/>
      <c r="G104" s="14"/>
      <c r="H104" s="14"/>
      <c r="I104" s="14"/>
      <c r="J104" s="14"/>
      <c r="K104" s="14"/>
      <c r="L104" s="14"/>
    </row>
    <row r="105" spans="1:12" s="26" customFormat="1" x14ac:dyDescent="0.35">
      <c r="A105" s="12"/>
      <c r="B105" s="14"/>
      <c r="C105" s="14"/>
      <c r="D105" s="14"/>
      <c r="E105" s="14"/>
      <c r="F105" s="14"/>
      <c r="G105" s="14"/>
      <c r="H105" s="14"/>
      <c r="I105" s="14"/>
      <c r="J105" s="14"/>
      <c r="K105" s="14"/>
      <c r="L105" s="14"/>
    </row>
    <row r="106" spans="1:12" s="26" customFormat="1" x14ac:dyDescent="0.35">
      <c r="B106" s="14"/>
      <c r="C106" s="14"/>
      <c r="D106" s="14"/>
      <c r="E106" s="14"/>
      <c r="F106" s="14"/>
      <c r="G106" s="14"/>
      <c r="H106" s="14"/>
      <c r="I106" s="14"/>
      <c r="J106" s="14"/>
      <c r="K106" s="14"/>
      <c r="L106" s="14"/>
    </row>
    <row r="107" spans="1:12" s="26" customFormat="1" x14ac:dyDescent="0.35">
      <c r="A107" s="12"/>
      <c r="B107" s="14"/>
      <c r="C107" s="14"/>
      <c r="D107" s="14"/>
      <c r="E107" s="14"/>
      <c r="F107" s="14"/>
      <c r="G107" s="14"/>
      <c r="H107" s="14"/>
      <c r="I107" s="14"/>
      <c r="J107" s="14"/>
      <c r="K107" s="14"/>
      <c r="L107" s="14"/>
    </row>
    <row r="108" spans="1:12" s="26" customFormat="1" x14ac:dyDescent="0.35">
      <c r="A108" s="12"/>
      <c r="B108" s="14"/>
      <c r="C108" s="14"/>
      <c r="D108" s="14"/>
      <c r="E108" s="14"/>
      <c r="F108" s="14"/>
      <c r="G108" s="14"/>
      <c r="H108" s="14"/>
      <c r="I108" s="14"/>
      <c r="J108" s="14"/>
      <c r="K108" s="14"/>
      <c r="L108" s="14"/>
    </row>
    <row r="109" spans="1:12" s="26" customFormat="1" x14ac:dyDescent="0.35">
      <c r="C109" s="14"/>
      <c r="D109" s="14"/>
      <c r="E109" s="14"/>
      <c r="F109" s="14"/>
      <c r="G109" s="14"/>
      <c r="H109" s="14"/>
      <c r="I109" s="14"/>
      <c r="J109" s="14"/>
      <c r="K109" s="14"/>
      <c r="L109" s="14"/>
    </row>
    <row r="110" spans="1:12" s="26" customFormat="1" x14ac:dyDescent="0.35">
      <c r="C110" s="14"/>
      <c r="D110" s="14"/>
      <c r="E110" s="14"/>
      <c r="F110" s="14"/>
      <c r="G110" s="14"/>
      <c r="H110" s="14"/>
      <c r="I110" s="14"/>
      <c r="J110" s="14"/>
      <c r="K110" s="14"/>
      <c r="L110" s="14"/>
    </row>
    <row r="111" spans="1:12" s="26" customFormat="1" x14ac:dyDescent="0.35">
      <c r="C111" s="14"/>
      <c r="D111" s="14"/>
      <c r="E111" s="14"/>
      <c r="F111" s="14"/>
      <c r="G111" s="14"/>
      <c r="H111" s="14"/>
      <c r="I111" s="14"/>
      <c r="J111" s="14"/>
      <c r="K111" s="14"/>
      <c r="L111" s="14"/>
    </row>
    <row r="112" spans="1:12" s="26" customFormat="1" x14ac:dyDescent="0.35">
      <c r="C112" s="14"/>
      <c r="D112" s="14"/>
      <c r="E112" s="14"/>
      <c r="F112" s="14"/>
      <c r="G112" s="14"/>
      <c r="H112" s="14"/>
      <c r="I112" s="14"/>
      <c r="J112" s="14"/>
      <c r="K112" s="14"/>
      <c r="L112" s="14"/>
    </row>
    <row r="113" spans="1:12" s="26" customFormat="1" x14ac:dyDescent="0.35">
      <c r="A113" s="12"/>
      <c r="B113" s="14"/>
      <c r="C113" s="14"/>
      <c r="D113" s="14"/>
      <c r="E113" s="14"/>
      <c r="F113" s="14"/>
      <c r="G113" s="14"/>
      <c r="H113" s="14"/>
      <c r="I113" s="14"/>
      <c r="J113" s="14"/>
      <c r="K113" s="14"/>
      <c r="L113" s="14"/>
    </row>
    <row r="114" spans="1:12" x14ac:dyDescent="0.35">
      <c r="A114" s="434" t="s">
        <v>266</v>
      </c>
      <c r="B114" s="434"/>
      <c r="C114" s="434"/>
      <c r="D114" s="434"/>
      <c r="E114" s="434"/>
      <c r="F114" s="434"/>
      <c r="G114" s="434"/>
      <c r="H114" s="434"/>
    </row>
  </sheetData>
  <sheetProtection algorithmName="SHA-512" hashValue="lSYorcir7Hb1A+sGV0oxOsIk8mJTNRXPozwmwbmO/6erfUFdkXPunysKHao1ZV+buEapbwJaw5IYVmv144zsHw==" saltValue="m1S/IfEAh4frjgBG2T6Vug=="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1">
    <mergeCell ref="A7:M11"/>
    <mergeCell ref="A114:H114"/>
    <mergeCell ref="C60:L61"/>
    <mergeCell ref="A16:L21"/>
    <mergeCell ref="A33:L38"/>
    <mergeCell ref="A23:L25"/>
    <mergeCell ref="C43:L44"/>
    <mergeCell ref="C48:L49"/>
    <mergeCell ref="C55:L56"/>
    <mergeCell ref="A80:L86"/>
    <mergeCell ref="A88:L90"/>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F5F65F-32B8-4D07-AB3D-C22F49A3982C}">
  <ds:schemaRefs>
    <ds:schemaRef ds:uri="http://schemas.microsoft.com/sharepoint/v3/contenttype/forms"/>
  </ds:schemaRefs>
</ds:datastoreItem>
</file>

<file path=customXml/itemProps2.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DD8947-F5DB-4045-AB7A-8EA0448E46A8}">
  <ds:schemaRefs>
    <ds:schemaRef ds:uri="http://schemas.microsoft.com/office/2006/documentManagement/types"/>
    <ds:schemaRef ds:uri="http://schemas.openxmlformats.org/package/2006/metadata/core-properties"/>
    <ds:schemaRef ds:uri="http://purl.org/dc/dcmitype/"/>
    <ds:schemaRef ds:uri="926f9e61-4822-4386-b1b0-37b8f0e65b07"/>
    <ds:schemaRef ds:uri="http://schemas.microsoft.com/office/infopath/2007/PartnerControls"/>
    <ds:schemaRef ds:uri="http://purl.org/dc/elements/1.1/"/>
    <ds:schemaRef ds:uri="http://schemas.microsoft.com/office/2006/metadata/properties"/>
    <ds:schemaRef ds:uri="723e90ec-80d3-4e8b-8161-fa8c0a8db5d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27</vt:i4>
      </vt:variant>
    </vt:vector>
  </HeadingPairs>
  <TitlesOfParts>
    <vt:vector size="27" baseType="lpstr">
      <vt:lpstr>Cover and Instructions</vt:lpstr>
      <vt:lpstr>Definitions</vt:lpstr>
      <vt:lpstr>Acronyms</vt:lpstr>
      <vt:lpstr>Benefit Plan</vt:lpstr>
      <vt:lpstr>Yes or No</vt:lpstr>
      <vt:lpstr>Overview - AL ADL</vt:lpstr>
      <vt:lpstr>Overview - FR</vt:lpstr>
      <vt:lpstr>Overview - QTL</vt:lpstr>
      <vt:lpstr>Overview - NQTL</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Jackson, Kiana</cp:lastModifiedBy>
  <dcterms:created xsi:type="dcterms:W3CDTF">2020-05-08T16:15:00Z</dcterms:created>
  <dcterms:modified xsi:type="dcterms:W3CDTF">2022-01-25T21:01:16Z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ies>
</file>