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fileSharing readOnlyRecommended="1"/>
  <workbookPr/>
  <mc:AlternateContent xmlns:mc="http://schemas.openxmlformats.org/markup-compatibility/2006">
    <mc:Choice Requires="x15">
      <x15ac:absPath xmlns:x15ac="http://schemas.microsoft.com/office/spreadsheetml/2010/11/ac" url="C:\Users\kiana.jackson\Downloads\"/>
    </mc:Choice>
  </mc:AlternateContent>
  <xr:revisionPtr revIDLastSave="0" documentId="13_ncr:1_{C14B17BF-1CD2-473F-9065-DDD849E3B071}" xr6:coauthVersionLast="47" xr6:coauthVersionMax="47" xr10:uidLastSave="{00000000-0000-0000-0000-000000000000}"/>
  <bookViews>
    <workbookView xWindow="-110" yWindow="-110" windowWidth="19420" windowHeight="11020"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Rpt - AL ADL" sheetId="8" r:id="rId10"/>
    <sheet name="Rpt - IP FR" sheetId="31" r:id="rId11"/>
    <sheet name="Rpt - OP FR Office Visits" sheetId="32" r:id="rId12"/>
    <sheet name="Rpt - OP FR Other" sheetId="36" r:id="rId13"/>
    <sheet name="Rpt - EC FR" sheetId="33" r:id="rId14"/>
    <sheet name="Rpt Rx FR" sheetId="42" r:id="rId15"/>
    <sheet name="Rpt - IP QTL" sheetId="26" r:id="rId16"/>
    <sheet name="Rpt - OP QTL" sheetId="27" r:id="rId17"/>
    <sheet name="Rpt - EC QTL" sheetId="28" r:id="rId18"/>
    <sheet name="Rpt - Rx QTL" sheetId="43" r:id="rId19"/>
    <sheet name="Rpt - NQTL 1a" sheetId="13" r:id="rId20"/>
    <sheet name="Rpt - NQTL 1b" sheetId="14" r:id="rId21"/>
    <sheet name="Rpt - NQTL 1c" sheetId="15" r:id="rId22"/>
    <sheet name="Rpt - NQTL 2" sheetId="16" r:id="rId23"/>
    <sheet name="Rpt - NQTL 3" sheetId="17" r:id="rId24"/>
    <sheet name="Rpt - NQTL 4" sheetId="40" r:id="rId25"/>
    <sheet name="Rpt - NQTL 5" sheetId="41" r:id="rId26"/>
    <sheet name="Certification Stmt" sheetId="20" r:id="rId27"/>
  </sheets>
  <externalReferences>
    <externalReference r:id="rId28"/>
    <externalReference r:id="rId29"/>
    <externalReference r:id="rId30"/>
    <externalReference r:id="rId31"/>
  </externalReference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43" l="1"/>
  <c r="F106" i="43" s="1"/>
  <c r="F107" i="43"/>
  <c r="F103" i="43"/>
  <c r="E99" i="43"/>
  <c r="F97" i="43" s="1"/>
  <c r="F98" i="43"/>
  <c r="F94" i="43"/>
  <c r="E90" i="43"/>
  <c r="F88" i="43" s="1"/>
  <c r="F89" i="43"/>
  <c r="F85" i="43"/>
  <c r="E80" i="43"/>
  <c r="F78" i="43" s="1"/>
  <c r="F79" i="43"/>
  <c r="F75" i="43"/>
  <c r="G52" i="43"/>
  <c r="G53" i="43" s="1"/>
  <c r="G54" i="43" s="1"/>
  <c r="E52" i="43"/>
  <c r="E53" i="43" s="1"/>
  <c r="E54" i="43" s="1"/>
  <c r="H50" i="43"/>
  <c r="H52" i="43" s="1"/>
  <c r="H53" i="43" s="1"/>
  <c r="H54" i="43" s="1"/>
  <c r="G50" i="43"/>
  <c r="F50" i="43"/>
  <c r="F52" i="43" s="1"/>
  <c r="F53" i="43" s="1"/>
  <c r="F54" i="43" s="1"/>
  <c r="E50" i="43"/>
  <c r="D50" i="43"/>
  <c r="D52" i="43" s="1"/>
  <c r="G17" i="43"/>
  <c r="G15" i="43"/>
  <c r="G13" i="43"/>
  <c r="G11" i="43"/>
  <c r="C6" i="43"/>
  <c r="C5" i="43"/>
  <c r="A1" i="43"/>
  <c r="E200" i="42"/>
  <c r="F199" i="42"/>
  <c r="F198" i="42"/>
  <c r="E195" i="42"/>
  <c r="F191" i="42" s="1"/>
  <c r="F194" i="42"/>
  <c r="F193" i="42"/>
  <c r="F192" i="42"/>
  <c r="E186" i="42"/>
  <c r="F182" i="42" s="1"/>
  <c r="F185" i="42"/>
  <c r="F184" i="42"/>
  <c r="F183" i="42"/>
  <c r="E177" i="42"/>
  <c r="F173" i="42" s="1"/>
  <c r="F176" i="42"/>
  <c r="F175" i="42"/>
  <c r="F174" i="42"/>
  <c r="E168" i="42"/>
  <c r="F164" i="42" s="1"/>
  <c r="F167" i="42"/>
  <c r="F166" i="42"/>
  <c r="F165" i="42"/>
  <c r="E161" i="42"/>
  <c r="F155" i="42" s="1"/>
  <c r="F160" i="42"/>
  <c r="F159" i="42"/>
  <c r="F158" i="42"/>
  <c r="F157" i="42"/>
  <c r="F156" i="42"/>
  <c r="E152" i="42"/>
  <c r="F146" i="42" s="1"/>
  <c r="F151" i="42"/>
  <c r="F150" i="42"/>
  <c r="F149" i="42"/>
  <c r="F148" i="42"/>
  <c r="F147" i="42"/>
  <c r="H121" i="42"/>
  <c r="H122" i="42" s="1"/>
  <c r="H123" i="42" s="1"/>
  <c r="H124" i="42" s="1"/>
  <c r="G121" i="42"/>
  <c r="G122" i="42" s="1"/>
  <c r="G123" i="42" s="1"/>
  <c r="D121" i="42"/>
  <c r="H119" i="42"/>
  <c r="G119" i="42"/>
  <c r="F119" i="42"/>
  <c r="F121" i="42" s="1"/>
  <c r="F122" i="42" s="1"/>
  <c r="F123" i="42" s="1"/>
  <c r="F124" i="42" s="1"/>
  <c r="E119" i="42"/>
  <c r="E121" i="42" s="1"/>
  <c r="E122" i="42" s="1"/>
  <c r="E123" i="42" s="1"/>
  <c r="E124" i="42" s="1"/>
  <c r="D119" i="42"/>
  <c r="H100" i="42"/>
  <c r="H101" i="42" s="1"/>
  <c r="H102" i="42" s="1"/>
  <c r="H103" i="42" s="1"/>
  <c r="G100" i="42"/>
  <c r="G101" i="42" s="1"/>
  <c r="G102" i="42" s="1"/>
  <c r="F100" i="42"/>
  <c r="F101" i="42" s="1"/>
  <c r="F102" i="42" s="1"/>
  <c r="F103" i="42" s="1"/>
  <c r="E100" i="42"/>
  <c r="E101" i="42" s="1"/>
  <c r="E102" i="42" s="1"/>
  <c r="E103" i="42" s="1"/>
  <c r="D100" i="42"/>
  <c r="H98" i="42"/>
  <c r="G98" i="42"/>
  <c r="F98" i="42"/>
  <c r="E98" i="42"/>
  <c r="D98" i="42"/>
  <c r="G80" i="42"/>
  <c r="G81" i="42" s="1"/>
  <c r="G79" i="42"/>
  <c r="F79" i="42"/>
  <c r="F80" i="42" s="1"/>
  <c r="F81" i="42" s="1"/>
  <c r="F82" i="42" s="1"/>
  <c r="E79" i="42"/>
  <c r="E80" i="42" s="1"/>
  <c r="E81" i="42" s="1"/>
  <c r="E82" i="42" s="1"/>
  <c r="D79" i="42"/>
  <c r="H77" i="42"/>
  <c r="H79" i="42" s="1"/>
  <c r="H80" i="42" s="1"/>
  <c r="H81" i="42" s="1"/>
  <c r="H82" i="42" s="1"/>
  <c r="G77" i="42"/>
  <c r="F77" i="42"/>
  <c r="E77" i="42"/>
  <c r="D77" i="42"/>
  <c r="E59" i="42"/>
  <c r="E60" i="42" s="1"/>
  <c r="E58" i="42"/>
  <c r="D58" i="42"/>
  <c r="H56" i="42"/>
  <c r="H58" i="42" s="1"/>
  <c r="H59" i="42" s="1"/>
  <c r="H60" i="42" s="1"/>
  <c r="G56" i="42"/>
  <c r="G58" i="42" s="1"/>
  <c r="G59" i="42" s="1"/>
  <c r="G60" i="42" s="1"/>
  <c r="F56" i="42"/>
  <c r="F58" i="42" s="1"/>
  <c r="F59" i="42" s="1"/>
  <c r="F60" i="42" s="1"/>
  <c r="E56" i="42"/>
  <c r="D56" i="42"/>
  <c r="G20" i="42"/>
  <c r="G17" i="42"/>
  <c r="G15" i="42"/>
  <c r="G13" i="42"/>
  <c r="G11" i="42"/>
  <c r="C6" i="42"/>
  <c r="C5" i="42"/>
  <c r="A1" i="42"/>
  <c r="F55" i="43" l="1"/>
  <c r="C84" i="43"/>
  <c r="H55" i="43"/>
  <c r="C102" i="43"/>
  <c r="G55" i="43"/>
  <c r="C93" i="43"/>
  <c r="E55" i="43"/>
  <c r="C74" i="43"/>
  <c r="F74" i="43"/>
  <c r="F84" i="43"/>
  <c r="F93" i="43"/>
  <c r="F102" i="43"/>
  <c r="F76" i="43"/>
  <c r="F86" i="43"/>
  <c r="F95" i="43"/>
  <c r="F104" i="43"/>
  <c r="F77" i="43"/>
  <c r="F87" i="43"/>
  <c r="F96" i="43"/>
  <c r="F105" i="43"/>
  <c r="G103" i="42"/>
  <c r="C180" i="42"/>
  <c r="C198" i="42"/>
  <c r="H61" i="42"/>
  <c r="C189" i="42"/>
  <c r="G124" i="42"/>
  <c r="C171" i="42"/>
  <c r="G82" i="42"/>
  <c r="C155" i="42"/>
  <c r="F61" i="42"/>
  <c r="C146" i="42"/>
  <c r="E61" i="42"/>
  <c r="C164" i="42"/>
  <c r="G61" i="42"/>
  <c r="F171" i="42"/>
  <c r="F180" i="42"/>
  <c r="F189" i="42"/>
  <c r="F172" i="42"/>
  <c r="F181" i="42"/>
  <c r="F190" i="42"/>
  <c r="B6" i="41" l="1"/>
  <c r="B5" i="41"/>
  <c r="A1" i="41"/>
  <c r="B6" i="40" l="1"/>
  <c r="B5" i="40"/>
  <c r="A1" i="40"/>
  <c r="G43" i="31" l="1"/>
  <c r="G17" i="33" l="1"/>
  <c r="G17" i="36"/>
  <c r="G17" i="31"/>
  <c r="G17" i="32"/>
  <c r="D6" i="20" l="1"/>
  <c r="C6" i="31" l="1"/>
  <c r="C6" i="32"/>
  <c r="C6" i="36"/>
  <c r="C6" i="33"/>
  <c r="C6" i="26"/>
  <c r="C6" i="27"/>
  <c r="C6" i="28"/>
  <c r="B6" i="13"/>
  <c r="B6" i="14"/>
  <c r="B6" i="15"/>
  <c r="B6" i="16"/>
  <c r="B6" i="17"/>
  <c r="C6" i="8"/>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7"/>
  <c r="A1" i="17"/>
  <c r="B5" i="16"/>
  <c r="A1" i="16"/>
  <c r="B5" i="15"/>
  <c r="A1" i="15"/>
  <c r="B5" i="14"/>
  <c r="A1" i="14"/>
  <c r="B5" i="13"/>
  <c r="A1" i="13"/>
  <c r="A1" i="28" l="1"/>
  <c r="A1" i="27"/>
  <c r="A1" i="26"/>
  <c r="A1" i="8" l="1"/>
  <c r="A1" i="7"/>
  <c r="A1" i="6"/>
  <c r="A1" i="5"/>
  <c r="A1" i="4"/>
  <c r="A1" i="3"/>
  <c r="A1" i="2"/>
  <c r="E203" i="36" l="1"/>
  <c r="F202" i="36" s="1"/>
  <c r="E198" i="36"/>
  <c r="F197" i="36" s="1"/>
  <c r="E191" i="36"/>
  <c r="F189" i="36" s="1"/>
  <c r="E180" i="36"/>
  <c r="F179" i="36" s="1"/>
  <c r="E172" i="36"/>
  <c r="F170" i="36" s="1"/>
  <c r="E165" i="36"/>
  <c r="F164" i="36" s="1"/>
  <c r="E156" i="36"/>
  <c r="F155" i="36" s="1"/>
  <c r="H123" i="36"/>
  <c r="H125" i="36" s="1"/>
  <c r="G123" i="36"/>
  <c r="G125" i="36" s="1"/>
  <c r="F123" i="36"/>
  <c r="F125" i="36" s="1"/>
  <c r="E123" i="36"/>
  <c r="E125" i="36" s="1"/>
  <c r="D123" i="36"/>
  <c r="D125" i="36" s="1"/>
  <c r="H102" i="36"/>
  <c r="H104" i="36" s="1"/>
  <c r="G102" i="36"/>
  <c r="G104" i="36" s="1"/>
  <c r="F102" i="36"/>
  <c r="F104" i="36" s="1"/>
  <c r="E102" i="36"/>
  <c r="E104" i="36" s="1"/>
  <c r="D102" i="36"/>
  <c r="D104" i="36" s="1"/>
  <c r="H81" i="36"/>
  <c r="H83" i="36" s="1"/>
  <c r="G81" i="36"/>
  <c r="G83" i="36" s="1"/>
  <c r="F81" i="36"/>
  <c r="F83" i="36" s="1"/>
  <c r="E81" i="36"/>
  <c r="E83" i="36" s="1"/>
  <c r="D81" i="36"/>
  <c r="D83" i="36" s="1"/>
  <c r="H60" i="36"/>
  <c r="H62" i="36" s="1"/>
  <c r="G60" i="36"/>
  <c r="G62" i="36" s="1"/>
  <c r="F60" i="36"/>
  <c r="F62" i="36" s="1"/>
  <c r="E60" i="36"/>
  <c r="E62" i="36" s="1"/>
  <c r="D60" i="36"/>
  <c r="D62" i="36" s="1"/>
  <c r="G20" i="36"/>
  <c r="G15" i="36"/>
  <c r="G13" i="36"/>
  <c r="G11" i="36"/>
  <c r="C5" i="36"/>
  <c r="F178" i="36" l="1"/>
  <c r="F186" i="36"/>
  <c r="F187" i="36"/>
  <c r="F188" i="36"/>
  <c r="F150" i="36"/>
  <c r="F162" i="36"/>
  <c r="F163" i="36"/>
  <c r="F183" i="36"/>
  <c r="F159" i="36"/>
  <c r="F195" i="36"/>
  <c r="F175" i="36"/>
  <c r="F177" i="36"/>
  <c r="E84" i="36"/>
  <c r="E85" i="36" s="1"/>
  <c r="E86" i="36" s="1"/>
  <c r="G63" i="36"/>
  <c r="G64" i="36" s="1"/>
  <c r="C168" i="36" s="1"/>
  <c r="E63" i="36"/>
  <c r="E64" i="36" s="1"/>
  <c r="E65" i="36" s="1"/>
  <c r="F153" i="36"/>
  <c r="F161" i="36"/>
  <c r="F168" i="36"/>
  <c r="F176" i="36"/>
  <c r="F190" i="36"/>
  <c r="F196" i="36"/>
  <c r="F105" i="36"/>
  <c r="F106" i="36" s="1"/>
  <c r="F107" i="36" s="1"/>
  <c r="F154" i="36"/>
  <c r="F171" i="36"/>
  <c r="F194" i="36"/>
  <c r="F201" i="36"/>
  <c r="F152" i="36"/>
  <c r="H126" i="36"/>
  <c r="H127" i="36" s="1"/>
  <c r="H128" i="36" s="1"/>
  <c r="E126" i="36"/>
  <c r="E127" i="36" s="1"/>
  <c r="E128" i="36" s="1"/>
  <c r="F126" i="36"/>
  <c r="F127" i="36" s="1"/>
  <c r="F128" i="36" s="1"/>
  <c r="G126" i="36"/>
  <c r="G127" i="36" s="1"/>
  <c r="G128" i="36" s="1"/>
  <c r="E105" i="36"/>
  <c r="E106" i="36" s="1"/>
  <c r="E107" i="36" s="1"/>
  <c r="G84" i="36"/>
  <c r="G85" i="36" s="1"/>
  <c r="C175" i="36" s="1"/>
  <c r="H84" i="36"/>
  <c r="H85" i="36" s="1"/>
  <c r="H86" i="36" s="1"/>
  <c r="F84" i="36"/>
  <c r="F85" i="36" s="1"/>
  <c r="F86" i="36" s="1"/>
  <c r="H63" i="36"/>
  <c r="H64" i="36" s="1"/>
  <c r="G105" i="36"/>
  <c r="G106" i="36" s="1"/>
  <c r="F63" i="36"/>
  <c r="F64" i="36" s="1"/>
  <c r="H105" i="36"/>
  <c r="H106" i="36" s="1"/>
  <c r="H107" i="36" s="1"/>
  <c r="F151" i="36"/>
  <c r="F160" i="36"/>
  <c r="F169" i="36"/>
  <c r="F184" i="36"/>
  <c r="G86" i="36" l="1"/>
  <c r="G65" i="36"/>
  <c r="C150" i="36"/>
  <c r="C194" i="36"/>
  <c r="C183" i="36"/>
  <c r="G107" i="36"/>
  <c r="F65" i="36"/>
  <c r="C159" i="36"/>
  <c r="C201" i="36"/>
  <c r="H65"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190" i="32" l="1"/>
  <c r="F192" i="32"/>
  <c r="F193" i="32"/>
  <c r="F181" i="32"/>
  <c r="F184" i="32"/>
  <c r="F185" i="32"/>
  <c r="F183" i="32"/>
  <c r="F174" i="32"/>
  <c r="F175" i="32"/>
  <c r="F180" i="32"/>
  <c r="F176" i="31"/>
  <c r="F189" i="33"/>
  <c r="F180" i="31"/>
  <c r="F172" i="32"/>
  <c r="F173" i="32"/>
  <c r="F171" i="32"/>
  <c r="F172" i="33"/>
  <c r="F173" i="31"/>
  <c r="F188" i="31"/>
  <c r="F187" i="31"/>
  <c r="F166" i="32"/>
  <c r="F164" i="32"/>
  <c r="F167" i="32"/>
  <c r="F165" i="32"/>
  <c r="F191" i="32"/>
  <c r="F181" i="33"/>
  <c r="F181" i="31"/>
  <c r="F176" i="32"/>
  <c r="F186" i="32"/>
  <c r="F182" i="32"/>
  <c r="F194" i="32"/>
  <c r="F189" i="31"/>
  <c r="F191" i="31"/>
  <c r="F174" i="31"/>
  <c r="F182" i="31"/>
  <c r="F190" i="31"/>
  <c r="F175" i="31"/>
  <c r="F183" i="31"/>
  <c r="F165" i="33"/>
  <c r="F166" i="33"/>
  <c r="F167" i="33"/>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C164" i="33" l="1"/>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G61" i="8"/>
  <c r="E61" i="8"/>
  <c r="I62" i="8" l="1"/>
  <c r="F94" i="27"/>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<sst xmlns="http://schemas.openxmlformats.org/spreadsheetml/2006/main" count="2285" uniqueCount="716">
  <si>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</si>
  <si>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</si>
  <si>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</si>
  <si>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</si>
  <si>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</si>
  <si>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</si>
  <si>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</si>
  <si>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</si>
  <si>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</si>
  <si>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</si>
  <si>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</si>
  <si>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</si>
  <si>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</si>
  <si>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</si>
  <si>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</si>
  <si>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</si>
  <si>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</si>
  <si>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</si>
  <si>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</si>
  <si>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</si>
  <si>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</si>
  <si>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</si>
  <si>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</si>
  <si>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t>(b) MCOs, PIHPs, or PAHPs with no limit or limits on less than one-third of all medical/surgical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</si>
  <si>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</si>
  <si>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</si>
  <si>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</si>
  <si>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</si>
  <si>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</si>
  <si>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</si>
  <si>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</si>
  <si>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(e) MCO, PIHP, or PAHP not described in this section.</t>
  </si>
  <si>
    <t>A MCO, PIHP, or PAHP that is not described in paragraph (b) or (c) of this section for aggregate lifetime or annual dollar limits on medical/surgical benefits, must either:</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</si>
  <si>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</si>
  <si>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</si>
  <si>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</si>
  <si>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</si>
  <si>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</si>
  <si>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</si>
  <si>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</si>
  <si>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</si>
  <si>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</si>
  <si>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</si>
  <si>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</si>
  <si>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</si>
  <si>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</si>
  <si>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</si>
  <si>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</si>
  <si>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</si>
  <si>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</si>
  <si>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</si>
  <si>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</si>
  <si>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</si>
  <si>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</si>
  <si>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</si>
  <si>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</si>
  <si>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</si>
  <si>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</si>
  <si>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</si>
  <si>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</si>
  <si>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</si>
  <si>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</si>
  <si>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</si>
  <si>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</si>
  <si>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</si>
  <si>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</si>
  <si>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</si>
  <si>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</si>
  <si>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</si>
  <si>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</si>
  <si>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</si>
  <si>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</si>
  <si>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</si>
  <si>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</si>
  <si>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</si>
  <si>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</si>
  <si>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</si>
  <si>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</si>
  <si>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</si>
  <si>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</si>
  <si>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</si>
  <si>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</si>
  <si>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</si>
  <si>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</si>
  <si>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</si>
  <si>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Federal Register / Vol. 81, No. 61, Part 438 Managed Care, Subpart K, § 438.900 Meaning of terms.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</si>
  <si>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</si>
  <si>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</si>
  <si>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</si>
  <si>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</si>
  <si>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</si>
  <si>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</si>
  <si>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</si>
  <si>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</si>
  <si>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</si>
  <si>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</si>
  <si>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</si>
  <si>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</si>
  <si>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</si>
  <si>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</si>
  <si>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</si>
  <si>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</si>
  <si>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</si>
  <si>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</si>
  <si>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</si>
  <si>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</si>
  <si>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</si>
  <si>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</si>
  <si>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MCO, PIHP, or PAHP methods for determining usual, customary, and reasonable charges;</t>
  </si>
  <si>
    <t>Refusal to pay for higher-cost therapies until it can be shown that a lower-cost therapy is not effective (also known as fail-first policies or step therapy protocols);</t>
  </si>
  <si>
    <t>Restrictions based on geographic location, facility type, provider specialty, and other criteria that limit the scope or duration of benefits for services provided under the MCO, PIHP, or PAHP; and</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</si>
  <si>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</si>
  <si>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</si>
  <si>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</si>
  <si>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</si>
  <si>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</si>
  <si>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</si>
  <si>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</si>
  <si>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</si>
  <si>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</si>
  <si>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</si>
  <si>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</si>
  <si>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</si>
  <si>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</si>
  <si>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</si>
  <si>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</si>
  <si>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</si>
  <si>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</si>
  <si>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</si>
  <si>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</si>
  <si>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</si>
  <si>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</si>
  <si>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</si>
  <si>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</si>
  <si>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</si>
  <si>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</si>
  <si>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</si>
  <si>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</si>
  <si>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</si>
  <si>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</si>
  <si>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</si>
  <si>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</si>
  <si>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</si>
  <si>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</si>
  <si>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</si>
  <si>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</si>
  <si>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</si>
  <si>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</si>
  <si>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</si>
  <si>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</si>
  <si>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</si>
  <si>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</si>
  <si>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</si>
  <si>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</si>
  <si>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</si>
  <si>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</si>
  <si>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</si>
  <si>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</si>
  <si>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</si>
  <si>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</si>
  <si>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</si>
  <si>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</si>
  <si>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</si>
  <si>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</si>
  <si>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</si>
  <si>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</si>
  <si>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</si>
  <si>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</si>
  <si>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</si>
  <si>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</si>
  <si>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</si>
  <si>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</si>
  <si>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</si>
  <si>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</si>
  <si>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</si>
  <si>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</si>
  <si>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</si>
  <si>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</si>
  <si>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</si>
  <si>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</si>
  <si>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</si>
  <si>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</si>
  <si>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</si>
  <si>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</si>
  <si>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</si>
  <si>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</si>
  <si>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</si>
  <si>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</si>
  <si>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</si>
  <si>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</si>
  <si>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</si>
  <si>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</si>
  <si>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</si>
  <si>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</si>
  <si>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</si>
  <si>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</si>
  <si>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</si>
  <si>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</si>
  <si>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</si>
  <si>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</si>
  <si>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</si>
  <si>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</si>
  <si>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</si>
  <si>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</si>
  <si>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</si>
  <si>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</si>
  <si>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</si>
  <si>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</si>
  <si>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</si>
  <si>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</si>
  <si>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</si>
  <si>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</si>
  <si>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</si>
  <si>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</si>
  <si>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</si>
  <si>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</si>
  <si>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</si>
  <si>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</si>
  <si>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</si>
  <si>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</si>
  <si>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</si>
  <si>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</si>
  <si>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</si>
  <si>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</si>
  <si>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</si>
  <si>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</si>
  <si>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</si>
  <si>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</si>
  <si>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</si>
  <si>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</si>
  <si>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</si>
  <si>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</si>
  <si>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</si>
  <si>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</si>
  <si>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</si>
  <si>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</si>
  <si>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</si>
  <si>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</si>
  <si>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</si>
  <si>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</si>
  <si>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</si>
  <si>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</si>
  <si>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</si>
  <si>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</si>
  <si>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</si>
  <si>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</si>
  <si>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</si>
  <si>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</si>
  <si>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</si>
  <si>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</si>
  <si>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</si>
  <si>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</si>
  <si>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</si>
  <si>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</si>
  <si>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</si>
  <si>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</si>
  <si>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</si>
  <si>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</si>
  <si>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</si>
  <si>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</si>
  <si>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</si>
  <si>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</si>
  <si>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</si>
  <si>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</si>
  <si>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</si>
  <si>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</si>
  <si>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</si>
  <si>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</si>
  <si>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</si>
  <si>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</si>
  <si>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</si>
  <si>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</si>
  <si>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</si>
  <si>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</si>
  <si>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</si>
  <si>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</si>
  <si>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</si>
  <si>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</si>
  <si>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</si>
  <si>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</si>
  <si>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</si>
  <si>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</si>
  <si>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</si>
  <si>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</si>
  <si>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</si>
  <si>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</si>
  <si>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</si>
  <si>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</si>
  <si>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</si>
  <si>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</si>
  <si>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</si>
  <si>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</si>
  <si>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</si>
  <si>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</si>
  <si>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</si>
  <si>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</si>
  <si>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</si>
  <si>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</si>
  <si>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</si>
  <si>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</si>
  <si>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</si>
  <si>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</si>
  <si>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</si>
  <si>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</si>
  <si>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</si>
  <si>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</si>
  <si>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</si>
  <si>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</si>
  <si>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</si>
  <si>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</si>
  <si>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</si>
  <si>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</si>
  <si>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</si>
  <si>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</si>
  <si>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</si>
  <si>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</si>
  <si>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</si>
  <si>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</si>
  <si>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</si>
  <si>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</si>
  <si>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</si>
  <si>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</si>
  <si>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</si>
  <si>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</si>
  <si>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</si>
  <si>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</si>
  <si>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</si>
  <si>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</si>
  <si>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</si>
  <si>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</si>
  <si>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</si>
  <si>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</si>
  <si>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</si>
  <si>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</si>
  <si>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</si>
  <si>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</si>
  <si>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</si>
  <si>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</si>
  <si>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</si>
  <si>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</si>
  <si>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</si>
  <si>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</si>
  <si>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</si>
  <si>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</si>
  <si>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</si>
  <si>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</si>
  <si>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</si>
  <si>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</si>
  <si>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</si>
  <si>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</si>
  <si>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</si>
  <si>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</si>
  <si>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</si>
  <si>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</si>
  <si>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</si>
  <si>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</si>
  <si>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</si>
  <si>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</si>
  <si>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</si>
  <si>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</si>
  <si>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</si>
  <si>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</si>
  <si>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</si>
  <si>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</si>
  <si>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</si>
  <si>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</si>
  <si>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</si>
  <si>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</si>
  <si>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</si>
  <si>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</si>
  <si>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</si>
  <si>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</si>
  <si>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</si>
  <si>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</si>
  <si>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</si>
  <si>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</si>
  <si>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</si>
  <si>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</si>
  <si>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</si>
  <si>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</si>
  <si>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</si>
  <si>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</si>
  <si>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</si>
  <si>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</si>
  <si>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</si>
  <si>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</si>
  <si>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</si>
  <si>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</si>
  <si>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</si>
  <si>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</si>
  <si>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</si>
  <si>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</si>
  <si>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</si>
  <si>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</si>
  <si>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</si>
  <si>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</si>
  <si>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</si>
  <si>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</si>
  <si>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</si>
  <si>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</si>
  <si>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</si>
  <si>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</si>
  <si>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</si>
  <si>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</si>
  <si>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</si>
  <si>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</si>
  <si>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</si>
  <si>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</si>
  <si>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</si>
  <si>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</si>
  <si>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</si>
  <si>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</si>
  <si>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</si>
  <si>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</si>
  <si>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</si>
  <si>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</si>
  <si>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</si>
  <si>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</si>
  <si>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</si>
  <si>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</si>
  <si>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</si>
  <si>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</si>
  <si>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</si>
  <si>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</si>
  <si>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</si>
  <si>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</si>
  <si>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</si>
  <si>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</si>
  <si>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</si>
  <si>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</si>
  <si>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</si>
  <si>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</si>
  <si>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</si>
  <si>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</si>
  <si>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</si>
  <si>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</si>
  <si>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</si>
  <si>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</si>
  <si>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</si>
  <si>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</si>
  <si>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</si>
  <si>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</si>
  <si>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</si>
  <si>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</si>
  <si>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</si>
  <si>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</si>
  <si>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</si>
  <si>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</si>
  <si>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</si>
  <si>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</si>
  <si>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</si>
  <si>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</si>
  <si>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</si>
  <si>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</si>
  <si>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</si>
  <si>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</si>
  <si>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</si>
  <si>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</si>
  <si>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</si>
  <si>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</si>
  <si>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</si>
  <si>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July 1, 2019-June 30, 2020</t>
  </si>
  <si>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</si>
  <si>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</si>
  <si>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</si>
  <si>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</si>
  <si>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</si>
  <si>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</si>
  <si>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</si>
  <si>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</si>
  <si>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</si>
  <si>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</si>
  <si>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</si>
  <si>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</si>
  <si>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</si>
  <si>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</si>
  <si>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t>Georgia Families MHPAEA Parity</t>
  </si>
  <si>
    <r>
      <rPr>
        <b/>
        <sz val="11"/>
        <color theme="1"/>
        <rFont val="Calibri"/>
        <family val="2"/>
        <scheme val="minor"/>
      </rPr>
      <t>Georgia Families MHPAEA Health Plan Reporting Workbook:</t>
    </r>
    <r>
      <rPr>
        <sz val="11"/>
        <color theme="1"/>
        <rFont val="Calibri"/>
        <family val="2"/>
        <scheme val="minor"/>
      </rPr>
      <t xml:space="preserve"> The workbook contains the following tabs, which are color coded as indicated below.</t>
    </r>
  </si>
  <si>
    <t>Tabs with blue fill contain an overview and reference material regarding Georgia Families MHPAEA Parity requirements. Each tab refers to information in the green tabs, where Health Plan reporting is completed. No input is needed on the blue tabs. Carefully review the information on these tabs before completing subsequent tabs.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</si>
  <si>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Georgia Families and Georgia Families 360° program.</t>
    </r>
  </si>
  <si>
    <r>
      <t xml:space="preserve">Purpose: </t>
    </r>
    <r>
      <rPr>
        <sz val="11"/>
        <color theme="1"/>
        <rFont val="Calibri"/>
        <family val="2"/>
        <scheme val="minor"/>
      </rPr>
      <t xml:space="preserve">The objective of this reporting tool is to provide a comprehensive, standard document for Georgia Families health plans to demonstrate compliance with the mental health parity requirements under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</si>
  <si>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rPr>
        <b/>
        <i/>
        <sz val="11"/>
        <color rgb="FF38939B"/>
        <rFont val="Calibri"/>
        <family val="2"/>
        <scheme val="minor"/>
      </rPr>
      <t>Department</t>
    </r>
    <r>
      <rPr>
        <sz val="11"/>
        <color theme="1"/>
        <rFont val="Calibri"/>
        <family val="2"/>
        <scheme val="minor"/>
      </rPr>
      <t xml:space="preserve"> means the Georgia Deparment of Community Health.</t>
    </r>
  </si>
  <si>
    <t>GF</t>
  </si>
  <si>
    <t>Georgia Families</t>
  </si>
  <si>
    <t>CMO</t>
  </si>
  <si>
    <t>Care Management Organization</t>
  </si>
  <si>
    <t>Georgia Families Financial Requirement Reporting</t>
  </si>
  <si>
    <t>Georgia Families Quantitative Treatment Limitation Reporting</t>
  </si>
  <si>
    <t>Georgia Families NQTL Reporting</t>
  </si>
  <si>
    <t>The reporting for Georgia Families NQTLs are organized as shown in the table below.</t>
  </si>
  <si>
    <t>Note: Input/analysis can be divided into multiple tiers to accommodate distinct benefit packages (e.g., different co-pay tiers), if needed.</t>
  </si>
  <si>
    <t>By typing my name on this Georgia Families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</si>
  <si>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</si>
  <si>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</si>
  <si>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</si>
  <si>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</si>
  <si>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</si>
  <si>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Georgia Families Aggregate Lifetime and Annual Dollar Limit Reporting</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</si>
  <si>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</si>
  <si>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</si>
  <si>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</si>
  <si>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</si>
  <si>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</si>
  <si>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</si>
  <si>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</si>
  <si>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</si>
  <si>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</si>
  <si>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Title XIX Children</t>
  </si>
  <si>
    <t>Title XIX Adults</t>
  </si>
  <si>
    <t>Title XIX Foster Care and Adoption Assistance</t>
  </si>
  <si>
    <t>Amerigroup Community Care</t>
  </si>
  <si>
    <t>CareSource</t>
  </si>
  <si>
    <t>Peach State Health Plan</t>
  </si>
  <si>
    <t>WellCare of Georgia</t>
  </si>
  <si>
    <t>Benefit Package:</t>
  </si>
  <si>
    <t>Copayment TIER 2: Income Level 2</t>
  </si>
  <si>
    <t>Copayment TIER 3: Income Level 3</t>
  </si>
  <si>
    <t>Copayment TIER 4: Income Level 4</t>
  </si>
  <si>
    <t>Select a Benefit Package</t>
  </si>
  <si>
    <t>Select a Health Plan</t>
  </si>
  <si>
    <r>
      <t xml:space="preserve">Tabs with green fill are designed for the health plan to report on Georgia Families MHPAEA Parity. 
Specific instruction is included within these tabs.
</t>
    </r>
    <r>
      <rPr>
        <sz val="11"/>
        <rFont val="Calibri"/>
        <family val="2"/>
        <scheme val="minor"/>
      </rPr>
      <t xml:space="preserve">"Determination of Applicability" in </t>
    </r>
    <r>
      <rPr>
        <b/>
        <sz val="11"/>
        <color rgb="FFF8971D"/>
        <rFont val="Calibri"/>
        <family val="2"/>
        <scheme val="minor"/>
      </rPr>
      <t>ORANGE BOXES</t>
    </r>
    <r>
      <rPr>
        <sz val="1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00FF"/>
        <rFont val="Calibri"/>
        <family val="2"/>
        <scheme val="minor"/>
      </rPr>
      <t>BLUE TEXT</t>
    </r>
    <r>
      <rPr>
        <sz val="1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t>
    </r>
    <r>
      <rPr>
        <b/>
        <sz val="11"/>
        <color rgb="FFF8971D"/>
        <rFont val="Calibri"/>
        <family val="2"/>
        <scheme val="minor"/>
      </rPr>
      <t xml:space="preserve">
</t>
    </r>
    <r>
      <rPr>
        <sz val="11"/>
        <color theme="1"/>
        <rFont val="Calibri"/>
        <family val="2"/>
        <scheme val="minor"/>
      </rPr>
      <t xml:space="preserve">
</t>
    </r>
    <r>
      <rPr>
        <sz val="11"/>
        <rFont val="Calibri"/>
        <family val="2"/>
        <scheme val="minor"/>
      </rPr>
      <t>Provide complete and accurate responses to the information requested on each tab within the</t>
    </r>
    <r>
      <rPr>
        <b/>
        <sz val="11"/>
        <color theme="0" tint="-0.499984740745262"/>
        <rFont val="Calibri"/>
        <family val="2"/>
        <scheme val="minor"/>
      </rPr>
      <t xml:space="preserve"> GRAY CELLS</t>
    </r>
    <r>
      <rPr>
        <sz val="11"/>
        <rFont val="Calibri"/>
        <family val="2"/>
        <scheme val="minor"/>
      </rPr>
      <t xml:space="preserve">, 
and reference source documentation the health plan consulted to support the responses given, as indicated. </t>
    </r>
    <r>
      <rPr>
        <sz val="11"/>
        <color theme="1"/>
        <rFont val="Calibri"/>
        <family val="2"/>
        <scheme val="minor"/>
      </rPr>
      <t xml:space="preserve">
</t>
    </r>
  </si>
  <si>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</si>
  <si>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</si>
  <si>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</si>
  <si>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</si>
  <si>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</si>
  <si>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</si>
  <si>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</si>
  <si>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</si>
  <si>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</si>
  <si>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</si>
  <si>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</si>
  <si>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</si>
  <si>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</si>
  <si>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</si>
  <si>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</si>
  <si>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</si>
  <si>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</si>
  <si>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</si>
  <si>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</si>
  <si>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</si>
  <si>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</si>
  <si>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</si>
  <si>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</si>
  <si>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</si>
  <si>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</si>
  <si>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</si>
  <si>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</si>
  <si>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</si>
  <si>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</si>
  <si>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</si>
  <si>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</si>
  <si>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</si>
  <si>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</si>
  <si>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</si>
  <si>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</si>
  <si>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</si>
  <si>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</si>
  <si>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</si>
  <si>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</si>
  <si>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</si>
  <si>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</si>
  <si>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</si>
  <si>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</si>
  <si>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</si>
  <si>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</si>
  <si>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</si>
  <si>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</si>
  <si>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</si>
  <si>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</si>
  <si>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Title XXI</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</si>
  <si>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</si>
  <si>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</si>
  <si>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</si>
  <si>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rPr>
        <b/>
        <sz val="11"/>
        <rFont val="Calibri"/>
        <family val="2"/>
        <scheme val="minor"/>
      </rPr>
      <t>Submission:</t>
    </r>
    <r>
      <rPr>
        <sz val="11"/>
        <rFont val="Calibri"/>
        <family val="2"/>
        <scheme val="minor"/>
      </rPr>
      <t xml:space="preserve"> Health plans will be given until November 15, 2021 to complete the initial period's reporting tools, with FY2021 reports being scheduled shortly after, and then October 30 in future annual reports. Health plans will submit the completed reporting tool in Excel format to Myers and Stauffer, using the Secure File Transfer Protocol (SFTP) site. A separate completed tool must be submitted for each benefit package serviced by the health plan (e.g., Title XIX Children, Title XIX Adult, and Title XIX FC/AA). Save each file with the file name convention of </t>
    </r>
    <r>
      <rPr>
        <b/>
        <sz val="11"/>
        <rFont val="Calibri"/>
        <family val="2"/>
        <scheme val="minor"/>
      </rPr>
      <t xml:space="preserve">GA_[CMO]_MHPAEA_[Benefit Package]_[Report Period FY End]_[Submission Date as YYYYMMDD].xlsx
     </t>
    </r>
    <r>
      <rPr>
        <i/>
        <sz val="11"/>
        <rFont val="Calibri"/>
        <family val="2"/>
        <scheme val="minor"/>
      </rPr>
      <t>For Instance: GA_AG_MHPAEA_TitleXIXAdult_2020_20210731.xlsx</t>
    </r>
  </si>
  <si>
    <r>
      <t xml:space="preserve">Reporting Period: </t>
    </r>
    <r>
      <rPr>
        <sz val="11"/>
        <color theme="1"/>
        <rFont val="Calibri"/>
        <family val="2"/>
        <scheme val="minor"/>
      </rPr>
      <t>Georgia Families MHPAEA compliance reporting aligns with the state fiscal year of the contract period, which is July 1 to June 30 (date incurred). The initial year of reporting will be for the period of July 1, 2019 to June 30, 2020. Annual reporting requirements will be communicated thereafter.</t>
    </r>
  </si>
  <si>
    <t>Those without copays are : Medicaid members under 21, Pregnant women, women with breast/cervical cancer, nursing home members</t>
  </si>
  <si>
    <t xml:space="preserve">,members in hospice, American Indians, Alaska Natives, Children in Foster Care. </t>
  </si>
  <si>
    <t>Facility/Physician Inpatient</t>
  </si>
  <si>
    <t xml:space="preserve">Alcohol &amp; Substance Abuse Rehab - Inpatient                           </t>
  </si>
  <si>
    <t xml:space="preserve">Behav. Health - Partial Hospitalization/IOP                           </t>
  </si>
  <si>
    <t xml:space="preserve">Behavioral Health Assessment - Inpatient                              </t>
  </si>
  <si>
    <t xml:space="preserve">Detox - Alcohol &amp; Substance Abuse, Inpatient                          </t>
  </si>
  <si>
    <t xml:space="preserve">ECT - Professional Component, Inpatient                               </t>
  </si>
  <si>
    <t xml:space="preserve">Psychiatric Services - Inpatient                                      </t>
  </si>
  <si>
    <t xml:space="preserve">Psychiatric/Psychological Treatments - Inpatient                      </t>
  </si>
  <si>
    <t xml:space="preserve">Rehabilitation/Therapeutic Services - Facility, Inpatient             </t>
  </si>
  <si>
    <t xml:space="preserve">Room &amp; Board - Alcohol/Substance Abuse Rehap                          </t>
  </si>
  <si>
    <t xml:space="preserve">Room &amp; Board - Psychiatric                                            </t>
  </si>
  <si>
    <t xml:space="preserve">Room &amp; Board - Rehab                                                  </t>
  </si>
  <si>
    <t>ABA</t>
  </si>
  <si>
    <t>Ambulance</t>
  </si>
  <si>
    <t>DME</t>
  </si>
  <si>
    <t>Facility/physician/surgeon fee</t>
  </si>
  <si>
    <t>Home Health</t>
  </si>
  <si>
    <t>Hospice</t>
  </si>
  <si>
    <t>Imaging</t>
  </si>
  <si>
    <t>Lab</t>
  </si>
  <si>
    <t>N/A - fails subst. all</t>
  </si>
  <si>
    <t>Alcohol and Substance Abuse Rehab - OP</t>
  </si>
  <si>
    <t>Alcohol Misuse Screening and Counseling - OP</t>
  </si>
  <si>
    <t>Behavioral Health Services, Outpatient</t>
  </si>
  <si>
    <t>Drug testing, OP</t>
  </si>
  <si>
    <t>Group Psychotherapy, OP</t>
  </si>
  <si>
    <t>Marriage Counseling, OP</t>
  </si>
  <si>
    <t>Practitioner Visit, OP Mental Health</t>
  </si>
  <si>
    <t>Psychiatric/Psychological Services - Outpatient</t>
  </si>
  <si>
    <t>Psychiatric/Psychological Treatments - Outpatient</t>
  </si>
  <si>
    <t>Smoking Cessation</t>
  </si>
  <si>
    <t xml:space="preserve">Yes, MH/SUD prescription drug benefits are subject to quantifiable limitations, but all may be exceeded if an exception is granted, based on medical necessity review. </t>
  </si>
  <si>
    <t>Quarterly review of all new drug agents and annual review of all therapeutic categories via P&amp;T and VAC committee processes</t>
  </si>
  <si>
    <t>Clinical efficacy is determined by a preponderance of the evidence available at the time of review by the CareSource Clinical Formulary team. The following are consulted :
- Drug references and compendia resources
- Clinical guidelines from nationally recognized sources
- Drug label information as approved by FDA
- Clinical studies pre and post FDA approval
- Data analysis of outcomes for existing treatment regimens
- Consultation with disease state experts
 - Laws and regulations such as REMS program requirements</t>
  </si>
  <si>
    <t xml:space="preserve">High Cost drugs are reviewed for formulary positioning, prior authorization requirements including step therapy and quantity limits in  the same manner as drugs which are lower in cost. Clinical efficacy combined with cost effectiveness are considered by the Pharmacy and Therapeutics (P&amp;T) and Value Assessment Committees (VAC) and all recommendations made by the CareSource Formulary Strategy team must be approved by both committees. Under no circumstances would cost alone be used to determine formulary or utilization management for any drug or therapeutic category of drugs and neither the P&amp;T, nor the VAC operates independent of the other. </t>
  </si>
  <si>
    <t>Inpatient benefits were not subject to a PA Auto Approval Process.  Any PA for Inpatient benefits followed the PA process prior to April 14, 2020.  Inpatent reviews are automatically approved due to the COVID response, Section 11135 (b)(1)( c) as per directed April 14, 2020 per DCH, regarding the Public Health Emergency.</t>
  </si>
  <si>
    <t>Outpatient benefits were not subject to a PA Auto Approval Process.  Any PA for Outpatient benefits followed the PA process prior to April 14, 2020.  Outpatient reviews for Oxygen benefits/services are automatically approved due to the COVID response, Section 11135 (b)(1)( c) as per directed April 14, 2020 per DCH, regarding the Public Health Emergency. All other Outpatient M/S benefits follow the PA review process.</t>
  </si>
  <si>
    <t>Outpatient benefits were not subject to a PA Auto Approval Process.  Any PA for Outpatient benefits followed the PA process prior to April 14, 2020.No services within the MH/SUD classification met the criteria for Auto Approvel per the direction given by DCH on April 14, 2020, based on the COVID-19 Public Health Emergency.  All  Outpatient MH/SUD benefits follow the PA review process.</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</si>
  <si>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</si>
  <si>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Clinical criteria are developed, adopted and reviewed by appropriate practitioners. The criteria are reviewed and updated as necessary and approved by the Clinical Policy Goverance Committee at least annually and as otherwise required by applicable regulatory agencies. Subject matter experts are consulted and current literture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t>
  </si>
  <si>
    <t>Medical policies offer guidance on determination of medical necessity and appropriateness of care for approved benefits. Benefit determinations and coverage decisions are subject to all the terms and conditions of CareSource including eligibility, definitions, specific inclusions or exclusions, and applicable state or federal laws. 
The medical policies do not constitute medical advice or medical care. Treating health care providers are solely responsible for diagnosis, treatment and medical advice. CareSource is not responsible for, does not provide, and does not represent itself as a provider of medical care.  Prior Authorization involves the review of clinical information and application of relevant medical necessity policy criteria by licenced LPNs, physicians, or social workers.  The plan applies DCH requirements, GA Medicaid requirements, and MCG policies as applicable.</t>
  </si>
  <si>
    <t>Clinical criteria are developed, adopted and reviewed by appropriate practitioners. The criteria are reviewed and updated as necessary and approved by the Clinical Policy Goverance Committee at least annually and as otherwise required by applicable regulatory agencies. Subject matter experts are consulted and current literture is reviewed when policies are written or updated.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t>
  </si>
  <si>
    <t xml:space="preserve">Medical policies offer guidance on determination of medical necessity and appropriateness of care for approved benefits. Benefit determinations and coverage decisions are subject to all the terms and conditions of CareSource including eligibility, definitions, specific inclusions or exclusions, and applicable state or federal laws. 
The medical policies do not constitute medical advice or medical care. Treating health care providers are solely responsible for diagnosis, treatment and medical advice. CareSource is not responsible for, does not provide, and does not represent itself as a provider of medical care. 
Policies are considered guidelines and are not intended to infer benefits or coverage for a specific member. Benefit determinations are based on the specific facts of each member’s case. If a service or supply is not eligible for coverage, a member and the treating provider may proceed with that service or supply after receiving a denial from CareSource for the requested non-covered service. 
Existing clinical policies are regularly reviewed and updated. New policies are added as appropriate, while previous versions are maintained in the policy archive. These policy changes are maintained on this site. 
</t>
  </si>
  <si>
    <t>CareSource utilizes benchmark data for frequency of review and utilization that are compared to claims data year to year.  Authorizations are tied to expected length of stay according to the MCG guidelines.</t>
  </si>
  <si>
    <t>PA length of stay depends on the usual (customary) course of treatment such as therapies (physical, occupational and speech). Certain amount of visit are able to be completed prior to requirement of a prior authorization such as physical therapy for more than 8 visits per month.</t>
  </si>
  <si>
    <t>Depends on the usual (customary) course of treatment such as psychotherapy. Certain amount of visit are able to be completed prior to requirement of a prior authorization such as Intensive Outpatient Treatment after 30th visit per year.</t>
  </si>
  <si>
    <t>Timeliness of Decision and Notification Policy #0807; Notice of Adverse Benefit Determination Policy #0815</t>
  </si>
  <si>
    <t>CareSource evaluates the effectiveness of the Utilization Management Program through the evaluation of utilization data gathered from various activities such as authorizations, appeals, clinical practice guidelines, claims and member and provider satisfaction
surveys. CareSource monitors utilization data by reviewing the turnaround times, types of determinations, timely notifications, and any other prior authorization monitoring required by State and/or Federal requirements. The UM program is evaluated on an
ongoing and annual basis based on reporting of data, outcomes and policy changes for approval by the Quality Enterprise Committee and acceptance by the Quality Assurance Committee, which are multidisciplinary committees. Process improvement activities and
adjustments to the UM Program are made as needed. CareSource provides reports and data on the effectiveness and efficiency of the UM program as required by federal, state and accrediting authorities. UM staff members are trained on the clinical practice
guidelines for utilization management processes. CareSource assures and monitors continuous quality of utilization management activities performed by first and second level reviewers and the quality of utilization management activities performed by non-clinical utilization management support staff by performing Standards of Excellence Quality Assurance Reviews. These reviews monitor utilization management activity for accuracy, consistency, completeness, compliance and interrater reliability. The Integrated Management Solutions Committee (IMSC) annually reviews and approves the UM Program, policies and procedures and the use of clinical criteria for alignment with all Federal, State and accreditation standards.</t>
  </si>
  <si>
    <t xml:space="preserve">Utilization Management Policy #0690; Clinical Criteria Policy #804 </t>
  </si>
  <si>
    <t>Utilization Management Policy #0690; Clinical Criteria Policy #804; Timeliness of Decision and Notification Policy #0807; Notice of Adverse Benefit Determination #0815; Behavioral Health-Mental Health Parity (MHPAEA) #0152</t>
  </si>
  <si>
    <t>Utilization Management Policy #0690; Clinical Criteria Policy #804</t>
  </si>
  <si>
    <t>Depending on the service needs of the member, a lower level of care may be appropriate. The providers would be required to submit for the new service for review of medical necessity such as Skilled Nursing Facility.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UM staff use the contract benefit, State/Federal regulations and approved clinical criteria, to determine medical necessity for covered services that require authorization.     Prior to the application of the UM Medical Necessity criteria, UM staff request, from the ordering practioner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sub-actue care facilities or home care in the CareSource service area for post discharge support; 5.) Ability of local hospitals to provide all recommended services within the estimated length of stay.  When UM medical necessity criteria are identifed as not appropriate for an individual member based upon any of the above considerations, or when the UM criteria is not met, the case is referred to the CareSource Medical Director, or designee for completion.  As part of the Medical Director or dsignee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</si>
  <si>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Depending on the service needs of the member, a lower level of care may be appropriate. The providers would be required to submit for the new service for review of medical necessity such as Residential services.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sub-actue care facilities or home care in the CareSource service area for post discharge support; 5.) Ability of local hospitals to provide all recommended services within the estimated length of stay.  When UM medical necessity criteria are identifed as not appropriate for an individual member based upon any of the above considerations, or when the UM criteria is not met, the case is referred to the CareSource Medical Director, or designee for completion.  As part of the Medical Director or dsignee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</si>
  <si>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Depending on the service needs of the member, a lower level of care may be appropriate. The providers would be required to submit for the new service for review of medical necessity such as physical therapy.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sub-actue care facilities or home care in the CareSource service area for post discharge support; 5.) Ability of local hospitals to provide all recommended services within the estimated length of stay.  When UM medical necessity criteria are identifed as not appropriate for an individual member based upon any of the above considerations, or when the UM criteria is not met, the case is referred to the CareSource Medical Director, or designee for completion.  As part of the Medical Director or dsignee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</si>
  <si>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Depending on the service needs of the member, a lower level of care may be appropriate. The providers would be required to submit for the new service for review of medical necessity such as Intensive Outpatient Treatment.  Upon approval, the CCR process is followed. When a request for a service, procedure or product is under review, the review criteria is based on the following hierarchy: 1.) Benefit contract language; 2.) Federal and/or State Regulation,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sub-actue care facilities or home care in the CareSource service area for post discharge support; 5.) Ability of local hospitals to provide all recommended services within the estimated length of stay.  When UM medical necessity criteria are identifed as not appropriate for an individual member based upon any of the above considerations, or when the UM criteria is not met, the case is referred to the CareSource Medical Director, or designee for completion.  As part of the Medical Director or dsignee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</si>
  <si>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Services requested by a non-participating (out-of-network) provider when adequate network providers are within member's region are denied with suggested network provider in determination notification. Untimely service authorizations constitute an Adverse Benefit Determination and CareSource treats these as appealable adverse actions. An Adverse Benefit Determination is issued if a determination or need for an extension is not communicated to the provider and or member within the required timeframes.</t>
  </si>
  <si>
    <t>Medical policies offer guidance on determination of medical necessity and appropriateness of care for approved benefits. Benefit determinations and coverage decisions are subject to all the terms and conditions of CareSource including eligibility, definitions, specific inclusions or exclusions, and applicable state or federal laws. 
The medical policies do not constitute medical advice or medical care. Treating health care providers are solely responsible for diagnosis, treatment and medical advice. CareSource is not responsible for, does not provide, and does not represent itself as a provider of medical care.  Concurrent Review involves the review of clinical information and application of relevant medical necessity policy criteria by licenced LPNs, physicians, or social workers.  The plan applies DCH requirements, GA Medicaid requirements, and MCG policies as applicable.</t>
  </si>
  <si>
    <t xml:space="preserve">Medical policies offer guidance on determination of medical necessity and appropriateness of care for approved benefits. Benefit determinations and coverage decisions are subject to all the terms and conditions of CareSource including eligibility, definitions, specific inclusions or exclusions, and applicable state or federal laws. 
The medical policies do not constitute medical advice or medical care. Treating health care providers are solely responsible for diagnosis, treatment and medical advice. CareSource is not responsible for, does not provide, and does not represent itself as a provider of medical care. 
Policies are considered guidelines and are not intended to infer benefits or coverage for a specific member. Benefit determinations are based on the specific facts of each member’s case. If a service or supply is not eligible for coverage, a member and the treating provider may proceed with that service or supply after receiving a denial from CareSource for the requested non-covered service. 
Existing clinical policies are regularly reviewed and updated. New policies are added as appropriate, while previous versions are maintained in the policy archive. These policy changes are maintained on this site. </t>
  </si>
  <si>
    <t xml:space="preserve">At certain times CareSource conducts Post Service Reviews of medical services received by members when the request is received within thirty (30) calendar days of the date of service, of retrospective enrollment into the plan or in compliance with a specific provider contract. In these instances, the member's medical record is reviewed and a decision is rendered within thirty (30) calendar days of receiving all information reasonably necessary to make a determination. In the case of an adverse determination, the attending or treating health care Practitioner, institutional Provider and/or Member are notified of the decision and the reason for the decision. Post Service Reviews which are requested greater than 30 days past date of service or date of retrospective enrollment will be administratively denied. When a provider/practitioner submits a claim related to the delivery of retrospective/post service authorization prior to the review and determination of the request, the claim is denied as the case is pending and no authorization is on file. A retrospective/post-service review is performed under the following circumstances: 1.) When a CareSource member is unable to advise the provider, what plan they are enrolled in due to a condition that renders them unresponsive or incapacitated; 2.) The Member is retrospectively enrolled and covers the date of service; 3.) When urgent service(s), requiring authorization, was/were performed and it would have been to the member's detriment to take the time to request authorization; 4.) The new service was not known to be needed at the time the original prior authorized service was performed (The need for the new service was revealed at the time the original authorized service was performed); 5.) The service is directly related to another service for which prior approval has already been obtained and that has already been performed; 6.) For services provided to a dual eligible member and the provider is notified that Medicare benefits have been exhausted after delivery of service; 7.) Based on specific provider contract terms. Post Service Review is performed by licensed clinicians who are supported by licensed physicians. Post Service Review decisions are based on nationally accepted guidelines or internal Medical Policy as outlined in Policy # 0804 Clinical Criteria. Utilization Management (UM) staff approve requested services when UM criteria have been met. Any decision to deny, alter or approve coverage for an admission, service, procedure or extension of stay in an amount, duration or scope that is less than requested is made by the CareSource Medical Director, BH Medical Director or designee after evaluating the individual health needs of the Member, characteristics of the local delivery system and,
as needed, consultation with the treating physician/practitioner. 
</t>
  </si>
  <si>
    <t xml:space="preserve">At certain times CareSource conducts Post Service Reviews of medical services received by members when the request is received within thirty (30) calendar days of the date of service, of retrospective enrollment into the plan or in compliance with a specific provider contract. In these instances, the member's medical record is reviewed and a decision is rendered within thirty (30) calendar days of receiving all information reasonably necessary to make a determination. In the case of an adverse determination, the attending or treating health care Practitioner, institutional Provider and/or Member are notified of the decision and the reason for the decision. Post Service Reviews which are requested greater than 30 days past date of service or date of retrospective enrollment will be administratively denied. When a provider/practitioner submits a claim related to the delivery of retrospective/post service authorization prior to the review and determination of the request, the claim is denied as the case is pending and no authorization is on file. A retrospective/post-service review is performed under the following circumstances: 1.) When a CareSource member is unable to advise the provider, what plan they are enrolled in due to a condition that renders them unresponsive or incapacitated; 2.) The Member is retrospectively enrolled and covers the date of service; 3.) When urgent service(s), requiring authorization, was/were performed and it would have been to the member's detriment to take the time to request authorization; 4.) The new service was not known to be needed at the time the original prior authorized service was performed (The need for the new service was revealed at the time the original authorized service was performed); 5.) The service is directly related to another service for which prior approval has already been obtained and that has already been performed; 6.) For services provided to a dual eligible member and the provider is notified that Medicare benefits have been exhausted after delivery of service; 7.) Based on specific provider contract terms. Post Service Review is performed by licensed clinicians who are supported by licensed physicians. Post Service Review decisions are based on nationally accepted guidelines or internal Medical Policy as outlined in Policy # 0804 Clinical Criteria. Utilization Management (UM) staff approve requested services when UM criteria have been met. Any decision to deny, alter or approve coverage for an admission, service, procedure or extension of stay in an amount, duration or scope that is less than requested is made by the CareSource Medical Director, BH Medical Director or designee after evaluating the individual health needs of the Member, characteristics of the local delivery system and,
as needed, consultation with the treating physician/practitioner. </t>
  </si>
  <si>
    <t>At certain times CareSource conducts Post Service Reviews of medical services received by members when the request is received within thirty (30) calendar days of the date of service, of retrospective enrollment into the plan or in compliance with a specific provider contract. In these instances, the mem thirty (30) calendar days of receiving all information reasonably necessary to make a determination. In the case of an adverse determination, the attending or treating health care Practitioner, institutional Provider and/or Member are notified of the decision and the reason for the decision. Post Service Reviews which are requested greater than 30 days past date of service or date of retrospective enrollment will be administratively denied. When a provider/practitioner submits a claim related to the delivery of retrospective/post service authorization prior to the review and determination of the request, the claim is denied as the case is pending and no authorization is on file.
A retrospective/post-service review is performed under the following circumstances: 1.) When a CareSource member is unable to advise the provider, what plan they are enrolled in
due to a condition that renders them unresponsive or incapacitated; 2.) The Member is retrospectively enrolled and covers the date of service; 3.) When urgent service(s), requiring authorization, was/were performed and it would have been to the member's detriment to take the time to request authorization; 4.) The new service was not known to be needed at the time the original prior authorized service was performed a.) The need for the new service was revealed at the time the original authorized service was performed; 5.) The service is directly related to another service for which prior approval has already been obtained and that has already been performed; 6.) For services provided to a dual eligible member and the provider is notified that Medicare benefits have been exhausted after delivery of service; 7.) Based on specific provider contract terms.</t>
  </si>
  <si>
    <t>CareSource utilizes the gross length of stay from clinical criteria of MCG based off of diagnosis and severity of member's condition.</t>
  </si>
  <si>
    <t>PA length of stay depends on the usual (customary) course of treatment such as therapies (physical, occupational and speech). Post service review of the clinical documentation that indicates the medical necessity of service and the severity of the member's condition warranting the amount of service provided.</t>
  </si>
  <si>
    <t>Depends on the usual (customary) course of treatment such as psychotherapy. Post service review of the clinical documentation that indicates the medical necessity of service and the severity of the member's condition warranting the amount of service provided.</t>
  </si>
  <si>
    <t>Post Service Review-Retrospective #0825; Utilization Management Policy #0690; Clinical Criteria Policy #804; Timeliness of Decision and Notification Policy #0807; Notice of Adverse Benefit Determination #0815; Behavioral Health-Mental Health Parity (MHPAEA) #0152</t>
  </si>
  <si>
    <t>Post Service Review-Retrospective #0825; Utilization Management Policy #0690; Clinical Criteria Policy #804; Timeliness of Decision and Notification Policy #0807; Notice of Adverse Benefit Determination #0815</t>
  </si>
  <si>
    <t xml:space="preserve">The purpose of the OEO monthly Credentialing Quality Audit is to review sample of the in-house initial and recredentialed provider data loaded in Cactus. 
OEO Analysts use the Credentialing department’s documented processes to determine procedural accuracy. The Credentialing Director approves the OEO quality audit criteria which includes CAQH, Medicare/Medicaid IDs, Provider license, CLIA, DEA/CDS, specialty, board certification, education, hospital privileges, work history, NPDB query, malpractice coverage, review of documented issues, SAM query, and debarment.
The monthly quality audit information is used by Credentialing leadership for purposes of individual performance oversight. The quality audit findings summarize potential impacts to NCQA standards, regulatory requirements, and financial impacts to the organization.
</t>
  </si>
  <si>
    <t>Business Owner Request for Rate Guidelines (in development and approval process), Reimbursement Committee Charter</t>
  </si>
  <si>
    <t xml:space="preserve">The Reimbursement Committee Charter governs the oversight of contracting (including reimbursement rates) and creation of all reimburstment and payment policy for Georigia. It is comprised of members from the following departments, Finance, Clinical and Medical, Regulatory, Operations, Payment Lifecycle, and Health Partner Management Leadership.  It meets weekly and requires majority vote on all it oversees. </t>
  </si>
  <si>
    <t>690.17 Out Of Network Referrals, Related docs - 0690 –Utilization Management Policy
Supporting Documents
0690.04 Continuity of Care Procedure Document
OAC Rule 5160-26-01 Managed Health Care Programs: Definitions
OAC Rule 5160-26-03.1 Managed Health Care Programs: Care Coordination
OAC Rule 5160-26-05.1 Managed Health Care Programs: Provider Service
NCQA UM 3
NCQA UM 4
NCQA UM 6
NCQA UM 7
NCQA QI 10
NCQA MED 1 B, C, D, E
42 CFR 422.12</t>
  </si>
  <si>
    <t>Approval protocols, rate guardrails are established by the local market and added to the policy and procedure.  Aditionally, inter-rater reliability audits are conducted to evaluate the consistency, accuracy, and timeliness of out-of-network review activities accordingly.</t>
  </si>
  <si>
    <t>Sop -Single-case Agreement (SCA) Specialist Process</t>
  </si>
  <si>
    <t>Annual review of Plan Policies and Procedures.</t>
  </si>
  <si>
    <t>Policy 427 and 427.01 Network Operations - Mental Health-Substance Abuse Provider Network Policy and Procedure, 138 and 138.01 Credentialing - Provider Selection Criteria Decision Points and CMO Contract 4.8.21.1 DCH is contracting with a single Credentialing Verification Organization (CVO) to conduct credentialing and re-credentialing of Providers for Medicaid and the contracted CMOs. Providers must enroll with Medicaid and/or Georgia Families or Georgia Families 360° by submitting an electronic application and supporting documentation through the CVO’s web-based Provider Credentialing Portal. The Contractor will not conduct its own Credentialing processes and shall accept the CVO’s credentialing and recredentialing determinations. The Contractor cannot appeal the CVO credentialing decision. The Contractor cannot require Providers to submit supplemental or additional information for purposes of conducting a second credentialing process by the Contractor. See Attachment V, Provider Credentialing Process.</t>
  </si>
  <si>
    <t xml:space="preserve">The Plan makes any decisions to set spend or provider number limits based on Medicaid rules, CMO contract 4.8.3.4, 4.8.23 Out-of-Network Providers, 4.8 Georgia Families Provider Network, 4.10 Provider Contracts and Payments, Policy and Procedure 0443 and 0443.01 - Network Operations - Provider Payment Adjustments Due to Budget Changes        </t>
  </si>
  <si>
    <t>The Plan makes decisions to place provider restrictions on geographic location, facility type or Provider Specialty based on Medicaid policy, CMO contract 1.3.3, 4.8.21.1, 4.8.17.2.1.5 and 4.8.17.2.1.6, Policy and Procedure 0425 and 0425.01 - Network Operations - Maintaining an Adequacy and Diverser Network</t>
  </si>
  <si>
    <t xml:space="preserve">There are limited occasions in which the network is restricted based on geographic location, facility type or provider specialty. Any decision to place a restriction on providers is based on their ability to provide health care services in the contracted service regions, credentialing status, primary specialty and location. </t>
  </si>
  <si>
    <t>Jason Bearden</t>
  </si>
  <si>
    <t>President, Arkansas and Georgia Markets</t>
  </si>
  <si>
    <t>Upon approval of and Out-of-Network Provider's  Single-Case Agreement (SCA), through the negotiation process, the Reimbursement and Payment Policies/procedures are followed for those requested/completed services and benefits, as though they were an In-Network Provider.  The Reimbursement Committee Charter governs the oversight of contracting (including reimbursement rates) and creation of all reimburstment and payment policy for Georigia. It is comprised of members from the following departments, Finance, Clinical and Medical, Regulatory, Operations, Payment Lifecycle, and Health Partner Management Leadership.  It meets weekly and requires majority vote on all it oversees.</t>
  </si>
  <si>
    <t>The Pharmacy Network is managed and maintained by our PBM, Express Scripts.  Express Scripts has a national network of pharmacies of over 68,000 locations with 2,277 within the state of Georgia.  
All pharmacies are subject to ongoing credentialing administered by Express Scripts.  Pharmacies must be enrolled with the state of Georgia as well and CareSource and Express Script apply that logic as guided by the Department of Community Health.</t>
  </si>
  <si>
    <t xml:space="preserve">Rates and charges for in network pharmacies are administered through Express Scripts with oversight by CareSource and a third party oversight vendor.  </t>
  </si>
  <si>
    <t>With more than 68,000 participating pharmacy locations, CareSource members have a broad spectrum of options when filling their prescriptions. Typically, out-of-network pharmacy claims are not payable but CareSource can work with the Department of Community Health and our PBM in the rare case an exception must be made.</t>
  </si>
  <si>
    <t>CareSource does apply restrictions to the pharmacy network based on guidance from the Department of Community Health. To process pharmacy claims, the pharmacy must be active and registered with the State with a program code that designates them as a supplier of pharmaceuticals (Pharmacy, Miscellaneous Pharmacy Supplies, or Mail Order Pharmacy). Within this logic, there is a geographic restriction to be within the state of Georgia or a 50 mile distance into a surrounding state.</t>
  </si>
  <si>
    <t xml:space="preserve">	CareSource's pharmacy staff utilize clinical criteria for making pharmacy determinations related to medical necessity that is objective, measurable, and based on sound clinical evidence. Pharmacy policies offer guidance on determination of medical necessity and appropriateness of care for approved drugs. Approval and coverage decisions are subject to all the terms and conditions of CareSource including eligibility, definitions, specific inclusions or exclusions, and applicable state or federal laws. 
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
When pharmacy medical necessity criteria are identified as not appropriate for an individual member based upon any of the above considerations, or when the criteria is not met, the case is referred to a CareSource Pharmacist for completion.  As part Pharmacist review process, the Pharmacist reviews the clinical information submitted in support of the request.  Criteria utilized for the determinations are available upon request to all CareSource practitioners, providers and members free of charge.  Criteria can be provided to the requestor via the avenue of their choice including, but not limited to telephonically, via fax, or email.</t>
  </si>
  <si>
    <t>Completion of a course of treatment does not apply to Prescription Drug Benefits.</t>
  </si>
  <si>
    <t>Prescription Drugs Benefits are not subject to PA Auto Approvals.</t>
  </si>
  <si>
    <t>Prescription Drugs Benefits are not subject to PA Auto Denials.</t>
  </si>
  <si>
    <t>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t>
  </si>
  <si>
    <t>Pharmacy policies offer guidance on determination of medical necessity and appropriateness of care for approved drugs. Approval and coverage decisions are subject to all the terms and conditions of CareSource including eligibility, definitions, specific inclusions or exclusions, and applicable state or federal laws. 
Pharmacy policies do not constitute medical advice or medical care. Treating health care providers are solely responsible for diagnosis, treatment, and medical advice. CareSource is not responsible for, does not provide, and does not represent itself as a provider of medical care. Drug Prior Authorizations involves the review of clinical information and application of relevant medical necessity policy criteria by pharmacy technicians, licensed pharmacists, or physicians.  
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t>
  </si>
  <si>
    <t>PA Length of Stay does not apply to Prescription Drug Benefits.</t>
  </si>
  <si>
    <t>Based on the tasks and analyses outlined in this report, CareSource concludes, both as written and in operation, that the processes, strategies, evidentiary standards, and factors used to impose this NQTL on MH/SUD benefits are comparable to and applied no more stringently than the processes, strategies, evidentiary standards, and factors used to impose this same NQTL on medical/surgical benefits in each classification of benefits in which it is imposed.</t>
  </si>
  <si>
    <t xml:space="preserve">As a care management organization (CMO) contracted with the Georgia Department of Community Health (DCH), CareSource is contractually obligated to administer the Georgia Families program under Georgia’s Medicaid State Plan as designed by DCH and approved by the U.S. Department of Health and Human Services.  
MH/SUD Room and Board Services apply the same $12.50 as is charged for similar Med/Surg benefits within the same classification. Due to the fact that the majority of Medicaid benefits are designed to not have a copayment, claims experience for Med/Surg benefits resulted in too low a percentage of claims being subject to a copayment in order to meet the "substantially" all test. Nevertheless, CareSource remains contractually bound to apply a copayment for any services (regardless of whether they are Med/Surg or BH/SUD) that are indicated in Attachment J of the contract with DCH.  As a result, for the services specifically outlined in Attachment J, Med/Surg and BH/SUD are treated the same.
</t>
  </si>
  <si>
    <t xml:space="preserve">As a care management organization (CMO) contracted with the Georgia Department of Community Health (DCH), CareSource is contractually obligated to administer the Georgia Families program under Georgia’s Medicaid State Plan as designed by DCH and approved by the U.S. Department of Health and Human Services.  
During the time period for this review, there were approximately $250k in MH/SUD claims with $3 copay specified above.  Due to the fact that the majority of Medicaid benefits are designed to not have a copayment, claims experience for Med/Surg benefits resulted in too low a percentage of claims being subject to a copayment in order to meet the "substantially" all test. Nevertheless, CareSource remains contractually bound to apply a copayment for any services (regardless of whether they are Med/Surg or BH/SUD) that are indicated in Attachment J of the contract with DCH. As a result, for the services specifically outlined in Attachment J, Med/Surg and BH/SUD are treated the same.
</t>
  </si>
  <si>
    <t>Assessment of members identified for potential CSP enrollment will be conducted by one or more qualifying CareSource staff members using available utilization data, criteria set by ODM and clinical judgement. Members meeting at least 3 of 6 criteria for enrollment outlined in Appendix 5160-20-01 will be enrolled except for reasons for exclusion listed below.</t>
  </si>
  <si>
    <t>Prescription Drug Benefits are not subject to Concurrent Reviews</t>
  </si>
  <si>
    <t>Prescription Drugs Benefits are not subject to CCR Auto Denials.</t>
  </si>
  <si>
    <t>CCR Length of Stay does not apply to Prescription Drug Benefits.</t>
  </si>
  <si>
    <t xml:space="preserve">Prescription Drug Benefits are not subject to Retrospective Reviews.  </t>
  </si>
  <si>
    <t>Because Quantity Limits are set for selected drugs to ensure safe and cost effective use of medications, potential or actual excessive utilization for the Prescription Drug Benefit is mitigated.   The CareSource Program (CSP) Lock-in provides continuity of medical care and protection of health and safety to individuals by avoiding duplication of services, inappropriate or unnecessary
utilization of medical services, and excessive utilization of prescription medications. Referrals of potential overuse or abuse from various internal and external sources such as providers, SIU, case management, or other sources upon suspicion of overuse or misuse of services by a member. Enrollment files indicating previous CSP enrollment while covered by another MCP or FFS. Internal analytics reports that include at a minimum, Utilization that meets or exceeds the FFS/MCP agreed upon criteria;  And may include, but not limited to; Excessive utilization of multiple pharmacy, prescribing providers, controlled substances, hospital services, or emergency department visits;  A diagnosis of substance use disorder, drug overdose/poisoning, or other diagnoses that would indicate the use of controlled substances; Utilization of buprenorphine; Current participation in care management or other activities that support coordination of care; Morphine equivalent dosing trends; Utilization of concurrent medication that increase risk of abuse; Gaps in treatment; and Evidence of companion treatment.
.</t>
  </si>
  <si>
    <t>There are  no network limits associated with the pharmacy network.</t>
  </si>
  <si>
    <t xml:space="preserve">Rates and charges for out-of-network pharmacies are administered through Express Scripts with oversight by CareSource and a third party oversight vendor.  </t>
  </si>
  <si>
    <t xml:space="preserve">Outpatient Benefits are not subject to Retrospective Reviews.  </t>
  </si>
  <si>
    <t>CareSource uses Cotiviti, an outside vendor, to perform DRG Validations, Readmission, and Short Stay Reviews.  On average, M/S IP services paid by DRG or per diem are reviewed approximately every 7 days, depending on the reason for admission, to confirm medical necessity and that an appropriate discharge plan is in place.</t>
  </si>
  <si>
    <t>Those without copays are: Medicaid members under 21, Pregnant women, women with breast/cervical cancer, nursing home members, members in</t>
  </si>
  <si>
    <t xml:space="preserve">hospice, American Indians, Alaska Natives and Children in Foster Care. </t>
  </si>
  <si>
    <t>CareSource's UM staff utilize clinical criteria for making UM determinations related to Medical Necessity (UM Medical Necessity Criteria) that is objective, measurable, and based on sound clinical evidence.  Clinical criteria are developed, adopted and reviewed by appropriate practitioners.  Factors (Evidentiary Standards) considered when applying an NQTL include High Intensity of Care, Cost of Services (CareSource utilizes annual cost and utilization to determine the application of PA to particular services), Cost of Internal Resources to PA Services (The cost of internal health plan review resources relative to the cost of the service. CareSource uses statistical analysis with information provided by various departments including finance, internal audit and investigations to determine the number of services provided authorization-free), Industry Standards (Industry standards typically require PA on IP services), Excessive and Inappropriate Utilizations (Length of stay or number of sessions that are greater than standard treatment length), State or Federal Law for Clinical Safety (MCG provides recommended authorization lengths and State laws providing clinical policy),  and Burden of COVID-19 (CareSource assesses COVID-19 burden on our provider and member communities in ensuring timely treatment and effective transition of care). The criteria are reviewed and updated as necessary and approved by the Clinical Policy Goverance Committee at least annually and as otherwise required by applicable regulatory agencies.  When a request for a service, procedure or product is under review, the review criteria is based on the following hierarchy: 1.) Benefit contract language; 2.) Federal and/or State Regulations, including state waiver regulation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identifed as not appropriate for an individual member based upon any of the above considerations, or when the UM criteria is not met, the case is referred to the CareSource Medical Director, or designee for completion.  As part of the Medical Director or dsignee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</si>
  <si>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Depending on the service needs of the member, a lower level of care may be appropriate. The providers would be required to submit for the new service for review of medical necessity such as Skilled Nursing Facility.  Upon approval, the PA process is followed.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   UM staff use the contract benefit, State/Federal regulations and approved clinical criteria, to determine medical necessity for covered services that require authorization.     Prior to the application of the UM Medical Necessity criteria, UM staff request, from the ordering practitioner and/or servicing provider sufficient clinical information to render a determination.  The minimum necessary information to ensure appropriate clinical decision making is collected.  Information may include (but is not limited to): 1.) Name and date of birth; 2.) Primary Care Provider (PCP) or Specialty Providers; 3.) Diagnosis(s); 4.) Procedural codes (if available); 5.) Medical history; 6.) History of present illness; 7.) Presenting symptoms; 8.) Prior treatment outcomes; 9.) Current clinical status; 10.) Plan of care; 11.) ER treatment; 12.) Current treatment; 13.) Discharge plan; 14.) Information regarding condition and instructions at prior discharge if readmission within thirty (30) calendar days. When applying UM medical necessity criteria UM staff also consider the individual member factors and the characteristics of the local health care delivery system, including: 1.) Member considerations; 2.) Age, comorbidities, complications, progress of treatment, psychosocial situations, home environment; 3.) Local Delivery System; 4.) Availability of sub-acute care facilities or home care in the CareSource service area for post discharge support; 5.) Ability of local hospitals to provide all recommended services within the estimated length of stay.  When UM medical necessity criteria are identifed as not appropriate for an individual member based upon any of the above considerations, or when the UM criteria is not met, the case is referred to the CareSource Medical Director, or designee for completion.  As part of the Medical Director or dsignee review process, the Medical Director/designee reviews the clinical information submitted in support of the request.  Criteria utilized for the UM determinations are available upon request to all CareSource practitioners, providers and members free of charge.  Members, practitioners and providers are made aware of the availability of review criteria and how to obtain clinical criteria used for an UM determination through the provider and member handbooks and written UM determination.  Criteria is provided to the requestor via the avenue of their choice including, but not limited to telephonically, via fax, or email.</t>
  </si>
  <si>
    <t>Inpatient benefits were not subject to a PA Auto Approval Process.  Any PA for Inpatient benefits followed the PA process prior to April 14, 2020.  Inpatient reviews are automatically approved due to the COVID response, Section 11135 (b)(1)( c) as per directed April 14, 2020 per DCH, regarding the Public Health Emergency.</t>
  </si>
  <si>
    <t>0152 - Behavioral Health Mental Health Parity Policy</t>
  </si>
  <si>
    <t>CareSource conducted a Compliance Risk Assessment for the company and has determined that Parity Compliance is an opportunity as a primary focus for improvement. As the plans and regulations become more sophisticated with Parity, so will the identified Policies and Procedures connected with the health plan’s execution of benefits. CareSource continues to research appropriate analyses and tasks to support our efforts with continuing to confirm CareSource's parity compliance.</t>
  </si>
  <si>
    <t>Prescription Drug Benefits are not subject to Concurrent Reviews.</t>
  </si>
  <si>
    <t>Clinical criteria are developed, adopted and reviewed by appropriate practitioners. The criteria are reviewed and updated as necessary and approved by the Clinical Policy Goverance Committee at least annually and as otherwise required by applicable regulatory agencies. Subject matter experts are consulted and current literture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t>
  </si>
  <si>
    <t>Clinical criteria are developed, adopted and reviewed by appropriate practitioners. The criteria are reviewed and updated as necessary and approved by the Clinical Policy Goverance Committee at least annually and as otherwise required by applicable regulatory agencies. Subject matter experts are consulted and current literture is reviewed when policies are written or updated. When a request for a service, procedure or product is under review, the review criteria is based on the following hierarchy: 1.) Benefit contract language; 2.) Federal and/or State Regulations, including state waiver regulations when applicable; 3.) CareSource Medical Policy Statements; 4.) Nationally accepted evidence-based clinical guidelines (i.e., MCG, ASAM).</t>
  </si>
  <si>
    <t>Drug criteria are developed, adopted, and reviewed by appropriate practitioners. The criteria are reviewed and updated as necessary and approved by the Pharmacy and Therapeutics Committee at least annually and as otherwise required by applicable regulatory agencies. Subject matter experts are consulted, and current literature, clinical guidelines, and package inserts are reviewed when policies are written or updated. When a request for a drug is under review, the review criteria is based on the following: 1.) Federal and/or State Regulation 2.) CareSource Pharmacy Policy Statements; 3.) Package Insert 4.) Nationally accepted evidence-based clinical guidelines 5.) Peer-Reviewed Clinical Literature.</t>
  </si>
  <si>
    <t>PA length of stay depends on the usual (customary) course of treatment such as therapies (physical, occupational and speech). Certain amount of visits are able to be completed prior to requirement of a prior authorization such as physical therapy for more than 8 visits per month.</t>
  </si>
  <si>
    <t>Depends on the usual (customary) course of treatment such as psychotherapy. Certain amount of visits are able to be completed prior to requirement of a prior authorization such as Intensive Outpatient Treatment after 30th visit per year.</t>
  </si>
  <si>
    <t>Not Applicable to Retrospective Reviews.</t>
  </si>
  <si>
    <t>CareSource does not apply Retrospective to Emergency Benefits; PA may be required for certain Inpatient Services if admitted upon transition.</t>
  </si>
  <si>
    <t>CareSource Georgia Medicaid, Georgia Pathways and PeachCare for Kids Preferred Drug List (PDL) (https://www.caresource.com/documents/ga-mmed-1618-ga-mcd-pck-formulary-508/)</t>
  </si>
  <si>
    <t>Formulary design is a process handled by the Clinical Strategy team at CareSource and all formularies must obtain approval by both CareSource P&amp;T and Value Assessment committees. The team makes recommendations and all formulary recommendations, as to the coverage of a drug, must be approved by the CareSource P&amp;T and Value Assessment Committees. 
Design Factors:
• Cost of services and Resource cost for PA of services
• Industry standards
• Potential for Fraud, Waste and Abuse of Services
• Clinical Safety
• Health Plan Accreditation standards
• FDA Approval /Compendia  Evidence for Use 
• Nationally recognized evidence based clinical guidelines
The P&amp;T Committee’s recommendations are based on the evaluation of FDA-approved indications, manufacturer prescribing guidelines, competent, peer reviewed medical literature, professional guidelines and evidence regarding the relative safety, efficacy, and effectiveness of prescribed drugs within a class or classes of prescribed drugs.  The clinical team follows current, accepted guidelines, including but not limited to treatment criteria from Food and Drug Administration (FDA) approved product package inserts, Drug Facts and Comparisons, Micromedex, Lexicomp, Clinical Pharmacology, National Comprehensive Cancer Network (NCCN), MCG, Hayes, Inc., professional journals, and medical specialists when making recommendations regarding PDL placement and DUR edits.  All formulary recommendations follow the CareSource Policy for Mental Health Parity.</t>
  </si>
  <si>
    <t xml:space="preserve">Quantity Limits may be set for selected drugs to ensure safe and cost effective use of medications. If applicable, quantity limits are set based on FDA approved dosing for referenced in package inserts. Quantity limits may be set in the following manner: 
▪“frequency” - # of times the drug can be prescribed -relates to limits on the frequency of the prescription being dispensed per day/month/year 
▪ “number” # of units - relates to the limits on maximum daily/monthly/yearly amount and/or units 
▪ “total quantity” -relates to the limits on the prescription of units which may be dispensed in a day/month/year. 
Considerations for quantity limits are made independent of a drug's classification of medical or surgical use and/or mental health/substance use disorder designations. </t>
  </si>
  <si>
    <t>CareSource's step therapy process is designed to promote proper utilization and to ensure patient safety. Step therapy criteria are developed by the formulary team at CareSource. The team makes recommendations based on current clinical and pharmacoeconomic considerations, and all formulary recommendations as to the coverage of a drug must be approved by the Pharmacy and Therapeutics Committee. Step Therapy criteria are developed with review of clinical guidelines, studying drug label information and clinical studies, data analysis of outcomes, and consultation with disease state experts. Requests for PA which include a step therapy requirement can be submitted via fax, ePA, or phone, and are reviewed within 24 hours.</t>
  </si>
  <si>
    <t>Clinical criteria for use require that only FDA approved indications are allowed. If criteria are not met, the request is denied. The member and provider receive notifications of the denial. The notifications include the regulatory required language that outlines the steps and time frames the provider and/or member have to appeal the request. With any request, the denial must be made by a clinical pharmacist or physician. The reviewing pharmacist or physician has access to multiple resources to determine medical necessity. When medical necessity is not met, an adverse determination is issued and the member and/or provider has the opportunity to complete a peer to peer review and/or appeal.</t>
  </si>
  <si>
    <t xml:space="preserve">CareSource recruits providers to its network based on many factors.  It is the goal of CareSource to have a robust network of providers for ease of member access.  In order to meet this goal network adequacy reports are compiled quarterly and reviewed for recruitment opportunities. In addition provider vendor network options are evaluated regularly by the Strategic Accounts department.  Ultimately contracting and negotiation will take place with providers that are interested in joining CareSource’s network.  In most cases CareSource is open to admissions negotiations with any willing provider.  There are limited occasions in which the network is adequate or saturated in which CareSource may decline a willing provider.  At times contract negotiations may not result in an admissions being dissolved by both CareSource and the provider, most often this is due to rate expectations.  While provider type and specialty is taken into consideration in admission to CareSource’s network the process for acceptance is no different for MH/SUD and Medical/Surgical. As a result of a fully executed contract with intent to join CareSource’s network a credentialing process will commence.   The Credentialing Program establishes consistent policies and procedures for credentialing, re-credentialing and ongoing monitoring of licensed independent practitioners and facilities with whom CS contracts and to ensure compliance with all regulatory requirements related to credentialing activities.  The program description is reviewed, updated and approved by the credentialing committee annually. The Credentialing Program is used to ensure there are critical quality control mechanisms that provide the highest quality of care for our members.  CareSource embraces the Institute of Medicine’s definition that “Quality of care is the degree to which health services for individuals and populations increase the likelihood of desired health outcomes and are consistent with current professional knowledge.”
Upon successful completion of the credentialing program a provider is fully admitted to the CareSource network and moves forward through an operations process to be fully adjudicated and ready for claims acceptance and payment.  Factors and Evidentiary standards that CareSource implements are not limited to:
• Education - Proof of Completion of educational requirements: Graduation from allopathic or osteopathic medical school and completion of residency/other clinical training and experience for specialty and scope of practice
• Licensing - Confirm proof of current, valid licensure or certification w/o material restrictions, conditions or disciplinary actions in all states where health plan practices
• Admitting Privileges - Confirmation of the rights granted to a doctor to admit patients to a particular hospital, without restrictions.
• Accreditation/Certification - Confirm Proof of Completion of accreditation requirements by means of Board Certification or successful completion of all required education and/or training pertinent to one’s specialty, including, but not limited to residency and/or fellowship.
• Valid DEA or Controlled Substances Certificate  - Proof of valid DEA or CSC certificate
• Medicare/Medicaid Program Participation Eligibility - Proof of active unrestricted participation in Medicare and Medicaid Programs
• Work History - Required to provide 5-year employment history with 6 –months or longer gaps explained
• Malpractice Insurance or state approved alternatives - Maintain minimum liability malpractice insurance or acceptable alternative, listing dates of coverage or copy of current liability insurance statement or face page of policy indicating proof of professional liability levels.  Minimum limits vary by state. 
• Quality of Care - Review of quality measures included the following: 
• Medical malpractice history
• Hospital medical staff performance
• Licensure or specialty board actions or other disciplinary actions, medical or civil
• Lack of member grievances or complaints related to access and service, adverse outcomes, office environment, office staff or other adverse indicators of overall member satisfaction
• Quality of care concerns or actions
• Lack of issues on HHS-OIG or SAM site or state specific exclusion website
• Site visits - CareSource scheduled in-person visit to a providers location for physical evaluation of the premises.  
• Type of Service - A provider's specialty or service offering.
• Geographic Market - Physical location of provider.
• Provider Availability - Provider's capacity for new clients
• Service Demand - Membership's need for providers to service a particular benefit.
• Reimbursement Rates - The negotiated price CareSource agrees to pay for a provider for a benefit.
• Closed Panel (not accepting) - The identification of a saturated market space where CareSource determines we are no longer open to accepting additional providers. 
• Contract Violation- Any activity that violates an executed provider agreement between CareSource and a provider.
• Contract Language/Negotiation - The process of debating contract language with the goal of coming to agreed terms and executing a contract, or lack of coming to said agreement and thus not executing a contract. 
• Regulatory Requirement - Time when a regulatory entity would enforce a provider addition expectation to the CareSource network.
• New Technology - Network admissions motivated by advancements in medical technology for the benefit of CareSource's subscribers.  </t>
  </si>
  <si>
    <t xml:space="preserve">Initial rate guardrails begin in the Provider Analytics department where the financial analysts gather details for the request such as market/state, line of business, contract type and provider type.  The financial analyst will then use reimbursement tools to evaluate competitive guardrail rates, these tools include but are not limited to Policy Reporter and state and/or federal website resources.  The key policy document supporting this process includes details about equity based on provider type and it is clearly defined that there is no parity non-compliance.
 • Benchmarks (in-network, out-of-network rates)- Industry standards for reimbursement rates of medical services, (example reference sources Medicare or Policy Reporter)
• Regional market dynamics - State specific pricing guidelines based on local regulatory requirements. 
• Provider Practice Size - Overall size of Provider's practice (patient base). 
• Type of Provider - Provider specialty and services offered.
• Qualifications of Provider - Training, experience and licensure of providers.
• Demand for Services - The degree of need for a medical service.
• Network Adequacy/Quantity of provider type- Volume of providers available in a geographical area for any given specialty compared to the membership demand for said services.
• Discretionary Provider Negotiation -  Provider's ability to negotiate rates 
• Quality of Care/Outcomes - The measurement of how the provider's care impacts overall health of the member. 
• Benefit Offerings - Providers ability to offer covered benefits and additional value added services.
• Member Enrollment/Attribution - Volume of members served by a provider. 
• Multiple Products - The influence of a rate based on the motivation to have the provider enrolled in all product offerings.
• Value Based Reimbursement Contracts - Ties incentives for care delivery of the quality provided and rewards providers for efficiency and effectiveness.  
• Single Case Agreements - Any negotiation takes place between the out of network provider and CareSource for clinically necessary services.
• Regulatory - Contract requirements for state entities that require specific rates for state defined criteria. 
• Affiliation - Situations where there is an established contract with a provider and said provider acquires or merges with another non-contracted provider, rates are then driven by previously executed contract.
• Contract/Compensation methodology - M/S-DRG, Per Diem, Per Case, Per Visit, Per Unit, Fee Schedule, etc.
</t>
  </si>
  <si>
    <t>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t>
  </si>
  <si>
    <t xml:space="preserve">In processing requests for OON services and products the Utilization department follows a process to determine if the service is a covered benefit and medically necessary.  Once this is determined the steps in authorizing or ensuring the member receives what is needed are as follows: Determine if there is an in-network provider available that does not disrupt continuity of care, if there is not an appropriate alternative or if the move to an in-network provider would cause a care disruption, the authorization for OON services is approved. </t>
  </si>
  <si>
    <t>During the Utilization management process of approving an authorization, the appropriate team member will assign a pre-approved reimbursement rate, as per written policy.  If the provider is unsatisfied with this rate, they may follow steps outlined in the authorization letter to request a Single Case Agreement, in an attempt to negotiate a new rate.  The SCA department then enters into a negotiation process and if a new rate is established, a new SCA is created and signed internally and externally by the provider.  These items are then documented in the claims payment tool.</t>
  </si>
  <si>
    <t xml:space="preserve">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 </t>
  </si>
  <si>
    <t>There are limited occasions in which the network is adequate or saturated to the point that CareSource may decline a willing provider access to the Caresource network.  If this occurs, CareSource may offer to have the Provider make a follow up request in six (6) months.  Financial contracting implications are taken into consideration when making a decision to close a panel for new Provider admissions.</t>
  </si>
  <si>
    <t>CareSource evaluates the effectiveness of the Utilization Management Program through the evaluation of utilization data gathered from various activities such as authorizations, appeals, clinical practice guidelines, claims and member and provider satisfaction surveys. CareSource monitors utilization data by reviewing the turnaround times, types of determinations, timely notifications, and any other prior authorization monitoring required by State and/or Federal requirements. The UM program is evaluated on an
ongoing and annual basis based on reporting of data, outcomes and policy changes for approval by the Quality Enterprise Committee and acceptance by the Quality Assurance Committee, which are multidisciplinary committees. Process improvement activities and adjustments to the UM Program are made as needed. CareSource provides reports and data on the effectiveness and efficiency of the UM program as required by federal, state and accrediting authorities. UM staff members are trained on the clinical practice guidelines for utilization management processes. CareSource assures and monitors continuous quality of utilization management activities performed by first and second level reviewers and the quality of utilization management activities performed by non-clinical utilization management support staff by performing Standards of Excellence Quality Assurance Reviews. These reviews monitor utilization management activity for accuracy, consistency, completeness, compliance and interrater reliability. The Integrated Management Solutions Committee (IMSC) annually reviews and approves the UM Program, policies and procedures and the use of clinical criteria for alignment with all Federal, State and accreditation standards.</t>
  </si>
  <si>
    <t>Pharmacy Lock-In Policy 0544 and  Procedure 0544.01  0152 - Behavioral Health Mental Health Parity Policy</t>
  </si>
  <si>
    <t>Claim data, member payments, and benefit grids</t>
  </si>
  <si>
    <t>11/15/2021, 1/20/2022</t>
  </si>
  <si>
    <t>Actuarial Science, Utilization Management, Pharmacy, Provider Network Management</t>
  </si>
  <si>
    <t>CareSource does not apply PA to Emergency Benefits; PA may be required for certain post-stabilization Inpatient Services if admitted upon transition.</t>
  </si>
  <si>
    <t>CareSource does not apply CCR to Emergency Benefits; PA may be required for certain post-stabilization Inpatient Services if admitted upon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</si>
</sst>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44" formatCode="_(&quot;$&quot;* #,##0.00_);_(&quot;$&quot;* \(#,##0.00\);_(&quot;$&quot;* &quot;-&quot;??_);_(@_)"/>
  </numFmts>
  <fonts count="62"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sz val="11"/>
      <color theme="0" tint="-0.499984740745262"/>
      <name val="Calibri"/>
      <family val="2"/>
      <scheme val="minor"/>
    </font>
    <font>
      <b/>
      <u/>
      <sz val="11"/>
      <name val="Calibri"/>
      <family val="2"/>
      <scheme val="minor"/>
    </font>
    <font>
      <i/>
      <sz val="10"/>
      <name val="Calibri"/>
      <family val="2"/>
      <scheme val="minor"/>
    </font>
    <font>
      <b/>
      <sz val="11"/>
      <color rgb="FF0000FF"/>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9" fillId="0" borderId="0" applyNumberFormat="0" applyFill="0" applyBorder="0" applyAlignment="0" applyProtection="0"/>
  </cellStyleXfs>
  <cellXfs count="594">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Fill="1" applyAlignment="1">
      <alignment horizontal="center"/>
    </xf>
    <xf numFmtId="0" fontId="0" fillId="0" borderId="0" xfId="0" applyFill="1"/>
    <xf numFmtId="0" fontId="0" fillId="0" borderId="0" xfId="0" applyFont="1" applyFill="1"/>
    <xf numFmtId="0" fontId="14" fillId="0" borderId="6" xfId="0" applyFont="1" applyFill="1" applyBorder="1"/>
    <xf numFmtId="0" fontId="14" fillId="0" borderId="7" xfId="0" applyFont="1" applyFill="1" applyBorder="1"/>
    <xf numFmtId="0" fontId="14" fillId="0" borderId="8" xfId="0" applyFont="1" applyFill="1" applyBorder="1"/>
    <xf numFmtId="0" fontId="14" fillId="3" borderId="6" xfId="0" applyFont="1" applyFill="1" applyBorder="1"/>
    <xf numFmtId="0" fontId="14" fillId="3" borderId="7" xfId="0" applyFont="1" applyFill="1" applyBorder="1"/>
    <xf numFmtId="0" fontId="14" fillId="3" borderId="8"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Fill="1" applyBorder="1" applyAlignment="1">
      <alignment horizontal="center"/>
    </xf>
    <xf numFmtId="0" fontId="0" fillId="0" borderId="0" xfId="0"/>
    <xf numFmtId="0" fontId="1" fillId="0" borderId="0" xfId="0" applyFont="1"/>
    <xf numFmtId="0" fontId="2" fillId="0" borderId="0" xfId="0" applyFont="1"/>
    <xf numFmtId="0" fontId="4" fillId="0" borderId="0" xfId="0" applyFont="1"/>
    <xf numFmtId="0" fontId="0" fillId="0" borderId="0" xfId="0" applyBorder="1"/>
    <xf numFmtId="0" fontId="0" fillId="0" borderId="0" xfId="0" applyFill="1" applyBorder="1"/>
    <xf numFmtId="0" fontId="16" fillId="0" borderId="0" xfId="0" applyFont="1" applyFill="1"/>
    <xf numFmtId="0" fontId="16" fillId="0" borderId="0" xfId="0" quotePrefix="1" applyFont="1" applyFill="1"/>
    <xf numFmtId="0" fontId="32" fillId="0" borderId="0" xfId="0" applyFont="1"/>
    <xf numFmtId="0" fontId="0" fillId="0" borderId="0" xfId="0" applyAlignment="1">
      <alignment wrapText="1"/>
    </xf>
    <xf numFmtId="0" fontId="0" fillId="0" borderId="0" xfId="0" applyFill="1" applyAlignment="1"/>
    <xf numFmtId="0" fontId="13" fillId="0" borderId="0" xfId="0" applyFont="1" applyAlignment="1"/>
    <xf numFmtId="0" fontId="9" fillId="0" borderId="0" xfId="0" applyFont="1"/>
    <xf numFmtId="0" fontId="9" fillId="0" borderId="0" xfId="0" applyFont="1" applyAlignment="1"/>
    <xf numFmtId="0" fontId="1" fillId="0" borderId="2" xfId="0" applyFont="1" applyBorder="1"/>
    <xf numFmtId="0" fontId="5" fillId="0" borderId="2" xfId="0" applyFont="1" applyBorder="1"/>
    <xf numFmtId="0" fontId="5" fillId="0" borderId="2" xfId="0" applyFont="1" applyFill="1" applyBorder="1"/>
    <xf numFmtId="0" fontId="0" fillId="0" borderId="0" xfId="0" applyFill="1" applyAlignment="1">
      <alignment horizontal="left" vertical="top" wrapText="1"/>
    </xf>
    <xf numFmtId="0" fontId="33" fillId="0" borderId="0" xfId="0" applyFont="1" applyFill="1"/>
    <xf numFmtId="0" fontId="9" fillId="0" borderId="0" xfId="0" applyFont="1" applyFill="1"/>
    <xf numFmtId="0" fontId="0" fillId="0" borderId="0" xfId="0" applyAlignment="1">
      <alignment horizontal="left" vertical="top" wrapText="1"/>
    </xf>
    <xf numFmtId="0" fontId="38" fillId="0" borderId="0" xfId="0" applyFont="1" applyAlignment="1">
      <alignment horizontal="left"/>
    </xf>
    <xf numFmtId="0" fontId="14" fillId="5" borderId="7" xfId="0" applyFont="1" applyFill="1" applyBorder="1" applyAlignment="1">
      <alignment vertical="top"/>
    </xf>
    <xf numFmtId="0" fontId="0" fillId="0" borderId="0" xfId="0" applyFill="1" applyAlignment="1">
      <alignment horizontal="center" vertical="top" wrapText="1"/>
    </xf>
    <xf numFmtId="0" fontId="3" fillId="0" borderId="0" xfId="0" applyFont="1" applyFill="1" applyAlignment="1">
      <alignment horizontal="center" vertical="top"/>
    </xf>
    <xf numFmtId="0" fontId="0" fillId="0" borderId="0" xfId="0" applyFill="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0" fillId="0" borderId="0" xfId="0" applyFont="1"/>
    <xf numFmtId="0" fontId="0" fillId="0" borderId="0" xfId="0" applyFont="1"/>
    <xf numFmtId="0" fontId="33" fillId="0" borderId="0" xfId="0" applyFont="1" applyFill="1" applyAlignment="1">
      <alignment wrapText="1"/>
    </xf>
    <xf numFmtId="0" fontId="47" fillId="0" borderId="2" xfId="0" applyFont="1" applyBorder="1" applyAlignment="1">
      <alignment horizontal="center"/>
    </xf>
    <xf numFmtId="0" fontId="0" fillId="0" borderId="0" xfId="0" applyFill="1" applyAlignment="1">
      <alignment horizontal="left" vertical="top" wrapText="1"/>
    </xf>
    <xf numFmtId="0" fontId="16" fillId="0" borderId="0" xfId="0" applyFont="1" applyFill="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60" fillId="0" borderId="0" xfId="0" applyFont="1" applyAlignment="1">
      <alignment horizontal="right"/>
    </xf>
    <xf numFmtId="0" fontId="2" fillId="0" borderId="0" xfId="0" applyFont="1" applyProtection="1">
      <protection hidden="1"/>
    </xf>
    <xf numFmtId="0" fontId="0" fillId="0" borderId="0" xfId="0" applyProtection="1">
      <protection hidden="1"/>
    </xf>
    <xf numFmtId="0" fontId="60" fillId="0" borderId="0" xfId="0" applyFont="1" applyAlignment="1" applyProtection="1">
      <alignment horizontal="right"/>
      <protection hidden="1"/>
    </xf>
    <xf numFmtId="0" fontId="4" fillId="0" borderId="0" xfId="0" applyFont="1" applyProtection="1">
      <protection hidden="1"/>
    </xf>
    <xf numFmtId="0" fontId="28" fillId="0" borderId="0" xfId="0" applyFont="1" applyFill="1" applyBorder="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Fill="1" applyBorder="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Border="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Border="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Border="1" applyProtection="1">
      <protection hidden="1"/>
    </xf>
    <xf numFmtId="0" fontId="0" fillId="8" borderId="0" xfId="0"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Border="1" applyProtection="1">
      <protection hidden="1"/>
    </xf>
    <xf numFmtId="0" fontId="38" fillId="0" borderId="0" xfId="0" applyFont="1" applyProtection="1">
      <protection hidden="1"/>
    </xf>
    <xf numFmtId="0" fontId="1" fillId="8" borderId="0" xfId="0" applyFont="1" applyFill="1" applyBorder="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0" xfId="0" applyBorder="1" applyProtection="1">
      <protection hidden="1"/>
    </xf>
    <xf numFmtId="0" fontId="0" fillId="0" borderId="13" xfId="0" applyBorder="1" applyProtection="1">
      <protection hidden="1"/>
    </xf>
    <xf numFmtId="0" fontId="25" fillId="0" borderId="0"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0" borderId="0" xfId="0" applyFont="1" applyFill="1" applyBorder="1" applyAlignment="1" applyProtection="1">
      <alignment horizontal="center" wrapText="1"/>
      <protection hidden="1"/>
    </xf>
    <xf numFmtId="0" fontId="1" fillId="0" borderId="13" xfId="0" applyFont="1" applyFill="1" applyBorder="1" applyAlignment="1" applyProtection="1">
      <alignment horizontal="center" wrapText="1"/>
      <protection hidden="1"/>
    </xf>
    <xf numFmtId="0" fontId="1" fillId="0" borderId="2" xfId="0" applyFont="1" applyFill="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1" fillId="0" borderId="2" xfId="0" applyFont="1" applyFill="1" applyBorder="1" applyAlignment="1" applyProtection="1">
      <alignment horizontal="center" wrapText="1"/>
      <protection hidden="1"/>
    </xf>
    <xf numFmtId="0" fontId="59" fillId="0" borderId="12" xfId="3" applyBorder="1" applyAlignment="1" applyProtection="1">
      <alignment horizontal="center" wrapText="1"/>
      <protection hidden="1"/>
    </xf>
    <xf numFmtId="0" fontId="6" fillId="0" borderId="0" xfId="0" applyFont="1" applyFill="1" applyBorder="1" applyAlignment="1" applyProtection="1">
      <alignment horizontal="left"/>
      <protection hidden="1"/>
    </xf>
    <xf numFmtId="0" fontId="24" fillId="0" borderId="0"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5" fontId="0" fillId="0" borderId="0" xfId="0" applyNumberFormat="1" applyBorder="1" applyProtection="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Border="1" applyProtection="1">
      <protection hidden="1"/>
    </xf>
    <xf numFmtId="9" fontId="0" fillId="0" borderId="0" xfId="1" applyFont="1" applyAlignment="1" applyProtection="1">
      <alignment horizontal="center"/>
      <protection hidden="1"/>
    </xf>
    <xf numFmtId="9" fontId="0" fillId="0" borderId="12" xfId="0" applyNumberFormat="1" applyFill="1" applyBorder="1" applyProtection="1">
      <protection hidden="1"/>
    </xf>
    <xf numFmtId="9" fontId="0" fillId="0" borderId="13" xfId="0" applyNumberFormat="1" applyFill="1" applyBorder="1" applyProtection="1">
      <protection hidden="1"/>
    </xf>
    <xf numFmtId="0" fontId="0" fillId="0" borderId="0" xfId="0" applyBorder="1" applyAlignment="1" applyProtection="1">
      <protection hidden="1"/>
    </xf>
    <xf numFmtId="0" fontId="25" fillId="0" borderId="0" xfId="0" applyFont="1" applyBorder="1" applyAlignment="1" applyProtection="1">
      <alignment horizontal="right"/>
      <protection hidden="1"/>
    </xf>
    <xf numFmtId="0" fontId="0" fillId="0" borderId="13" xfId="0" applyFill="1" applyBorder="1" applyProtection="1">
      <protection hidden="1"/>
    </xf>
    <xf numFmtId="0" fontId="1" fillId="0" borderId="11" xfId="0" applyFont="1" applyFill="1" applyBorder="1" applyProtection="1">
      <protection hidden="1"/>
    </xf>
    <xf numFmtId="0" fontId="1"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alignment horizontal="left"/>
      <protection hidden="1"/>
    </xf>
    <xf numFmtId="0" fontId="0" fillId="0" borderId="13" xfId="0" applyFill="1" applyBorder="1" applyAlignment="1" applyProtection="1">
      <alignment horizontal="left"/>
      <protection hidden="1"/>
    </xf>
    <xf numFmtId="0" fontId="0" fillId="0" borderId="0" xfId="0" applyFill="1" applyProtection="1">
      <protection hidden="1"/>
    </xf>
    <xf numFmtId="0" fontId="0" fillId="0" borderId="11" xfId="0" applyBorder="1" applyProtection="1">
      <protection hidden="1"/>
    </xf>
    <xf numFmtId="0" fontId="1" fillId="0" borderId="0" xfId="0" applyFont="1" applyBorder="1" applyAlignment="1" applyProtection="1">
      <alignment horizontal="left"/>
      <protection hidden="1"/>
    </xf>
    <xf numFmtId="0" fontId="12" fillId="0" borderId="0" xfId="0" applyFont="1" applyBorder="1" applyAlignment="1" applyProtection="1">
      <alignment horizontal="center" wrapText="1"/>
      <protection hidden="1"/>
    </xf>
    <xf numFmtId="0" fontId="31" fillId="0" borderId="0" xfId="0" applyFont="1" applyBorder="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Fill="1" applyBorder="1" applyAlignment="1" applyProtection="1">
      <alignment horizontal="center" vertical="top"/>
      <protection hidden="1"/>
    </xf>
    <xf numFmtId="0" fontId="0"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protection hidden="1"/>
    </xf>
    <xf numFmtId="0" fontId="0" fillId="0" borderId="0" xfId="0" applyFont="1" applyFill="1" applyBorder="1" applyAlignment="1" applyProtection="1">
      <alignment horizontal="left" vertical="top"/>
      <protection hidden="1"/>
    </xf>
    <xf numFmtId="44" fontId="0" fillId="0" borderId="0" xfId="0" applyNumberFormat="1" applyFill="1" applyBorder="1" applyAlignment="1" applyProtection="1">
      <alignment horizontal="left" vertical="top"/>
      <protection hidden="1"/>
    </xf>
    <xf numFmtId="44" fontId="15" fillId="0" borderId="0" xfId="0" applyNumberFormat="1" applyFont="1" applyFill="1" applyBorder="1" applyAlignment="1" applyProtection="1">
      <alignment horizontal="left" vertical="top" wrapText="1"/>
      <protection hidden="1"/>
    </xf>
    <xf numFmtId="44" fontId="15" fillId="0" borderId="13" xfId="0" applyNumberFormat="1"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top"/>
      <protection hidden="1"/>
    </xf>
    <xf numFmtId="0" fontId="0" fillId="0" borderId="14" xfId="0" applyBorder="1" applyProtection="1">
      <protection hidden="1"/>
    </xf>
    <xf numFmtId="0" fontId="50" fillId="0" borderId="0" xfId="0" applyFont="1" applyFill="1" applyProtection="1">
      <protection hidden="1"/>
    </xf>
    <xf numFmtId="0" fontId="33" fillId="0" borderId="0" xfId="0" applyFont="1" applyFill="1" applyProtection="1">
      <protection hidden="1"/>
    </xf>
    <xf numFmtId="0" fontId="51" fillId="0" borderId="0" xfId="0" applyFont="1" applyFill="1" applyProtection="1">
      <protection hidden="1"/>
    </xf>
    <xf numFmtId="0" fontId="52" fillId="0" borderId="0" xfId="0" applyFont="1" applyFill="1" applyAlignment="1" applyProtection="1">
      <alignment horizontal="left"/>
      <protection hidden="1"/>
    </xf>
    <xf numFmtId="0" fontId="51" fillId="0" borderId="0" xfId="0" applyFont="1" applyFill="1" applyAlignment="1" applyProtection="1">
      <alignment horizontal="left"/>
      <protection hidden="1"/>
    </xf>
    <xf numFmtId="0" fontId="1" fillId="0" borderId="0" xfId="0" applyFont="1" applyFill="1" applyAlignment="1" applyProtection="1">
      <alignment horizontal="left"/>
      <protection hidden="1"/>
    </xf>
    <xf numFmtId="0" fontId="37" fillId="8" borderId="0" xfId="0" applyFont="1" applyFill="1" applyBorder="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Border="1" applyAlignment="1" applyProtection="1">
      <alignment horizontal="center"/>
      <protection hidden="1"/>
    </xf>
    <xf numFmtId="0" fontId="20" fillId="0" borderId="0" xfId="0" applyFont="1" applyProtection="1">
      <protection hidden="1"/>
    </xf>
    <xf numFmtId="0" fontId="55" fillId="0" borderId="0" xfId="0" applyFont="1" applyProtection="1">
      <protection hidden="1"/>
    </xf>
    <xf numFmtId="0" fontId="36" fillId="8" borderId="15"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13" xfId="0" applyFont="1" applyFill="1" applyBorder="1" applyAlignment="1" applyProtection="1">
      <alignment horizontal="center"/>
      <protection hidden="1"/>
    </xf>
    <xf numFmtId="0" fontId="1" fillId="0" borderId="13" xfId="0" applyFont="1" applyBorder="1" applyAlignment="1" applyProtection="1">
      <alignment horizontal="center" wrapText="1"/>
      <protection hidden="1"/>
    </xf>
    <xf numFmtId="0" fontId="1" fillId="0" borderId="12" xfId="0" applyFont="1" applyBorder="1" applyAlignment="1" applyProtection="1">
      <alignment horizontal="center" wrapText="1"/>
      <protection hidden="1"/>
    </xf>
    <xf numFmtId="0" fontId="53" fillId="0" borderId="0" xfId="0" applyFont="1" applyProtection="1">
      <protection hidden="1"/>
    </xf>
    <xf numFmtId="0" fontId="27" fillId="0" borderId="11" xfId="0" applyFont="1" applyBorder="1" applyProtection="1">
      <protection hidden="1"/>
    </xf>
    <xf numFmtId="0" fontId="1" fillId="0" borderId="0" xfId="0" applyFont="1" applyFill="1" applyBorder="1" applyAlignment="1" applyProtection="1">
      <alignment horizontal="left" vertical="top"/>
      <protection hidden="1"/>
    </xf>
    <xf numFmtId="0" fontId="49" fillId="0" borderId="0" xfId="0" applyFont="1" applyProtection="1">
      <protection hidden="1"/>
    </xf>
    <xf numFmtId="3" fontId="16" fillId="0" borderId="0" xfId="0" applyNumberFormat="1" applyFont="1" applyFill="1" applyBorder="1" applyAlignment="1" applyProtection="1">
      <alignment horizontal="right" vertical="top"/>
      <protection hidden="1"/>
    </xf>
    <xf numFmtId="3" fontId="0" fillId="0" borderId="0" xfId="0" applyNumberFormat="1" applyFont="1" applyFill="1" applyBorder="1" applyAlignment="1" applyProtection="1">
      <alignment horizontal="right" vertical="top"/>
      <protection hidden="1"/>
    </xf>
    <xf numFmtId="3" fontId="0" fillId="0" borderId="13" xfId="0" applyNumberFormat="1" applyFont="1" applyFill="1" applyBorder="1" applyAlignment="1" applyProtection="1">
      <alignment horizontal="right" vertical="top"/>
      <protection hidden="1"/>
    </xf>
    <xf numFmtId="0" fontId="24" fillId="0" borderId="0" xfId="0" applyFont="1" applyFill="1" applyBorder="1" applyAlignment="1" applyProtection="1">
      <alignment vertical="center"/>
      <protection hidden="1"/>
    </xf>
    <xf numFmtId="44" fontId="0" fillId="0" borderId="0" xfId="2" applyNumberFormat="1" applyFont="1" applyBorder="1" applyAlignment="1" applyProtection="1">
      <alignment horizontal="right"/>
      <protection hidden="1"/>
    </xf>
    <xf numFmtId="44" fontId="0" fillId="0" borderId="0" xfId="0" applyNumberFormat="1" applyBorder="1" applyAlignment="1" applyProtection="1">
      <alignment horizontal="right"/>
      <protection hidden="1"/>
    </xf>
    <xf numFmtId="44" fontId="0" fillId="0" borderId="53" xfId="2" applyNumberFormat="1" applyFont="1" applyBorder="1" applyAlignment="1" applyProtection="1">
      <alignment horizontal="right"/>
      <protection hidden="1"/>
    </xf>
    <xf numFmtId="3" fontId="22" fillId="0" borderId="0" xfId="0" applyNumberFormat="1" applyFont="1" applyFill="1" applyBorder="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NumberFormat="1" applyFont="1" applyBorder="1" applyAlignment="1" applyProtection="1">
      <alignment horizontal="right"/>
      <protection hidden="1"/>
    </xf>
    <xf numFmtId="9" fontId="0" fillId="0" borderId="13" xfId="1" applyFont="1" applyBorder="1" applyProtection="1">
      <protection hidden="1"/>
    </xf>
    <xf numFmtId="0" fontId="0" fillId="0" borderId="0" xfId="0" applyFont="1" applyBorder="1" applyProtection="1">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Border="1" applyAlignment="1" applyProtection="1">
      <alignment horizontal="right"/>
      <protection hidden="1"/>
    </xf>
    <xf numFmtId="0" fontId="24" fillId="0" borderId="13" xfId="0" applyFont="1" applyFill="1" applyBorder="1" applyAlignment="1" applyProtection="1">
      <alignment vertical="center"/>
      <protection hidden="1"/>
    </xf>
    <xf numFmtId="0" fontId="24" fillId="0" borderId="0" xfId="0" applyFont="1" applyBorder="1" applyAlignme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Border="1" applyProtection="1">
      <protection hidden="1"/>
    </xf>
    <xf numFmtId="0" fontId="0" fillId="0" borderId="0" xfId="0" applyBorder="1" applyAlignment="1" applyProtection="1">
      <alignment horizontal="right"/>
      <protection hidden="1"/>
    </xf>
    <xf numFmtId="44" fontId="16" fillId="0" borderId="1" xfId="0" applyNumberFormat="1" applyFont="1" applyFill="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NumberFormat="1"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Fill="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Fill="1" applyBorder="1" applyAlignment="1" applyProtection="1">
      <alignment horizontal="left" vertical="top"/>
      <protection hidden="1"/>
    </xf>
    <xf numFmtId="0" fontId="49" fillId="0" borderId="0" xfId="0" applyFont="1" applyAlignment="1" applyProtection="1">
      <protection hidden="1"/>
    </xf>
    <xf numFmtId="0" fontId="1" fillId="0" borderId="10" xfId="0" applyFont="1" applyFill="1" applyBorder="1" applyAlignment="1" applyProtection="1">
      <alignment horizontal="left" vertical="top"/>
      <protection hidden="1"/>
    </xf>
    <xf numFmtId="0" fontId="22" fillId="0" borderId="10" xfId="0" applyFont="1" applyFill="1" applyBorder="1" applyAlignment="1" applyProtection="1">
      <alignment horizontal="left" vertical="top"/>
      <protection hidden="1"/>
    </xf>
    <xf numFmtId="0" fontId="0" fillId="0" borderId="15" xfId="0" applyFont="1" applyFill="1" applyBorder="1" applyAlignment="1" applyProtection="1">
      <alignment horizontal="left" vertical="top"/>
      <protection hidden="1"/>
    </xf>
    <xf numFmtId="0" fontId="57" fillId="0" borderId="0" xfId="0" applyFont="1" applyProtection="1">
      <protection hidden="1"/>
    </xf>
    <xf numFmtId="0" fontId="20" fillId="0" borderId="0" xfId="0" quotePrefix="1" applyFont="1" applyProtection="1">
      <protection hidden="1"/>
    </xf>
    <xf numFmtId="9" fontId="0" fillId="0" borderId="0" xfId="1" applyNumberFormat="1" applyFont="1" applyBorder="1" applyProtection="1">
      <protection hidden="1"/>
    </xf>
    <xf numFmtId="0" fontId="48"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0" fillId="0" borderId="10" xfId="0" applyFill="1" applyBorder="1" applyProtection="1">
      <protection hidden="1"/>
    </xf>
    <xf numFmtId="0" fontId="36" fillId="0" borderId="10" xfId="0" applyFont="1" applyFill="1" applyBorder="1" applyProtection="1">
      <protection hidden="1"/>
    </xf>
    <xf numFmtId="9" fontId="5" fillId="0" borderId="13" xfId="1" applyFont="1" applyBorder="1" applyAlignment="1" applyProtection="1">
      <alignment horizontal="center" vertical="center"/>
      <protection hidden="1"/>
    </xf>
    <xf numFmtId="0" fontId="49" fillId="0" borderId="0" xfId="0" applyFont="1" applyFill="1" applyBorder="1" applyAlignment="1" applyProtection="1">
      <alignment horizontal="left"/>
      <protection hidden="1"/>
    </xf>
    <xf numFmtId="44" fontId="16" fillId="0" borderId="5" xfId="2" applyNumberFormat="1"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1"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2" fillId="8" borderId="11" xfId="0" applyFont="1" applyFill="1" applyBorder="1" applyAlignment="1" applyProtection="1">
      <alignment vertical="top"/>
      <protection hidden="1"/>
    </xf>
    <xf numFmtId="0" fontId="42"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27" fillId="8" borderId="11" xfId="0" applyFont="1" applyFill="1" applyBorder="1" applyProtection="1">
      <protection hidden="1"/>
    </xf>
    <xf numFmtId="0" fontId="33"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0" fontId="1" fillId="0" borderId="0" xfId="0" applyFont="1" applyAlignment="1" applyProtection="1">
      <alignment horizontal="center"/>
      <protection hidden="1"/>
    </xf>
    <xf numFmtId="0" fontId="1" fillId="0" borderId="12" xfId="0" applyFont="1" applyFill="1" applyBorder="1" applyAlignment="1" applyProtection="1">
      <alignment horizontal="center" wrapText="1"/>
      <protection hidden="1"/>
    </xf>
    <xf numFmtId="44" fontId="0" fillId="0" borderId="13" xfId="0" applyNumberFormat="1" applyBorder="1" applyAlignment="1" applyProtection="1">
      <alignment horizontal="right"/>
      <protection hidden="1"/>
    </xf>
    <xf numFmtId="0" fontId="24" fillId="0" borderId="0" xfId="0" applyFont="1" applyBorder="1" applyAlignment="1" applyProtection="1">
      <alignment vertical="center"/>
      <protection hidden="1"/>
    </xf>
    <xf numFmtId="0" fontId="24" fillId="0" borderId="13" xfId="0" applyFont="1" applyBorder="1" applyAlignment="1" applyProtection="1">
      <alignment vertical="center"/>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Fill="1" applyBorder="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39" xfId="0" applyBorder="1" applyAlignment="1" applyProtection="1">
      <protection hidden="1"/>
    </xf>
    <xf numFmtId="0" fontId="0" fillId="0" borderId="40" xfId="0" applyBorder="1" applyAlignment="1" applyProtection="1">
      <protection hidden="1"/>
    </xf>
    <xf numFmtId="3" fontId="0" fillId="0" borderId="0" xfId="0" applyNumberFormat="1" applyBorder="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Fill="1" applyBorder="1" applyAlignment="1" applyProtection="1">
      <alignment horizontal="left" vertical="top"/>
      <protection hidden="1"/>
    </xf>
    <xf numFmtId="0" fontId="5" fillId="0" borderId="0" xfId="0" applyFont="1" applyBorder="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7" fillId="0" borderId="0" xfId="0" applyFont="1" applyProtection="1">
      <protection hidden="1"/>
    </xf>
    <xf numFmtId="0" fontId="56"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Fill="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Fill="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 fillId="0" borderId="0" xfId="0" applyFont="1" applyAlignment="1" applyProtection="1">
      <protection hidden="1"/>
    </xf>
    <xf numFmtId="0" fontId="12" fillId="0" borderId="24" xfId="0" applyFont="1" applyFill="1" applyBorder="1" applyAlignment="1" applyProtection="1">
      <alignment horizontal="center" vertical="center" wrapText="1"/>
      <protection hidden="1"/>
    </xf>
    <xf numFmtId="0" fontId="31" fillId="0" borderId="62"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Fill="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1"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2" fillId="12" borderId="11" xfId="0" applyFont="1" applyFill="1" applyBorder="1" applyAlignment="1" applyProtection="1">
      <alignment vertical="top"/>
      <protection hidden="1"/>
    </xf>
    <xf numFmtId="0" fontId="0" fillId="12" borderId="0" xfId="0" applyFill="1" applyBorder="1" applyProtection="1">
      <protection hidden="1"/>
    </xf>
    <xf numFmtId="0" fontId="1" fillId="12" borderId="0" xfId="0" applyFont="1" applyFill="1" applyBorder="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4"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4"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7" fillId="0" borderId="0" xfId="0" applyFont="1" applyAlignment="1" applyProtection="1">
      <protection hidden="1"/>
    </xf>
    <xf numFmtId="0" fontId="17" fillId="0" borderId="0" xfId="0" applyFont="1" applyFill="1" applyBorder="1" applyProtection="1">
      <protection hidden="1"/>
    </xf>
    <xf numFmtId="0" fontId="17" fillId="0" borderId="0" xfId="0" applyFont="1" applyBorder="1" applyProtection="1">
      <protection hidden="1"/>
    </xf>
    <xf numFmtId="5" fontId="0" fillId="2" borderId="48" xfId="0" applyNumberFormat="1" applyFill="1" applyBorder="1" applyProtection="1">
      <protection locked="0"/>
    </xf>
    <xf numFmtId="5" fontId="0" fillId="2" borderId="48" xfId="0" applyNumberFormat="1" applyFont="1" applyFill="1" applyBorder="1" applyAlignment="1" applyProtection="1">
      <alignment horizontal="left" vertical="top"/>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NumberFormat="1"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NumberFormat="1" applyFont="1" applyFill="1" applyBorder="1" applyAlignment="1" applyProtection="1">
      <alignment horizontal="right" vertical="top"/>
      <protection locked="0"/>
    </xf>
    <xf numFmtId="44" fontId="0" fillId="2" borderId="47" xfId="2" applyNumberFormat="1" applyFont="1" applyFill="1" applyBorder="1" applyAlignment="1" applyProtection="1">
      <alignment horizontal="right" vertical="top"/>
      <protection locked="0"/>
    </xf>
    <xf numFmtId="44" fontId="0" fillId="2" borderId="48" xfId="0" applyNumberFormat="1" applyFont="1" applyFill="1" applyBorder="1" applyAlignment="1" applyProtection="1">
      <alignment horizontal="right" vertical="top"/>
      <protection locked="0"/>
    </xf>
    <xf numFmtId="44" fontId="0" fillId="2" borderId="47" xfId="0" applyNumberFormat="1" applyFon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3" fontId="16" fillId="2" borderId="56"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9" fontId="0" fillId="2" borderId="26" xfId="1" applyFont="1" applyFill="1" applyBorder="1" applyAlignment="1" applyProtection="1">
      <alignment horizontal="center"/>
      <protection locked="0"/>
    </xf>
    <xf numFmtId="3" fontId="16" fillId="2" borderId="55" xfId="0" applyNumberFormat="1" applyFont="1" applyFill="1" applyBorder="1" applyAlignment="1" applyProtection="1">
      <alignment horizontal="right" vertical="top"/>
      <protection locked="0"/>
    </xf>
    <xf numFmtId="44" fontId="16" fillId="2" borderId="55" xfId="2" applyNumberFormat="1" applyFont="1" applyFill="1" applyBorder="1" applyAlignment="1" applyProtection="1">
      <alignment horizontal="right" vertical="top"/>
      <protection locked="0"/>
    </xf>
    <xf numFmtId="9" fontId="0" fillId="2" borderId="23" xfId="1" applyFont="1" applyFill="1" applyBorder="1" applyAlignment="1" applyProtection="1">
      <alignment horizontal="center"/>
      <protection locked="0"/>
    </xf>
    <xf numFmtId="3" fontId="30" fillId="2" borderId="48" xfId="0" applyNumberFormat="1" applyFont="1" applyFill="1" applyBorder="1" applyAlignment="1" applyProtection="1">
      <alignment horizontal="right" vertical="top" wrapText="1"/>
      <protection locked="0"/>
    </xf>
    <xf numFmtId="9" fontId="24" fillId="2" borderId="23" xfId="1" applyFont="1" applyFill="1" applyBorder="1" applyAlignment="1" applyProtection="1">
      <alignment horizontal="center" wrapText="1"/>
      <protection locked="0"/>
    </xf>
    <xf numFmtId="0" fontId="46" fillId="2" borderId="48" xfId="0" applyFont="1" applyFill="1" applyBorder="1" applyAlignment="1" applyProtection="1">
      <alignment horizontal="left" vertical="top"/>
      <protection locked="0"/>
    </xf>
    <xf numFmtId="6" fontId="16" fillId="2" borderId="48" xfId="0" applyNumberFormat="1"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NumberFormat="1" applyFont="1" applyFill="1" applyBorder="1" applyAlignment="1" applyProtection="1">
      <alignment horizontal="right" vertical="top"/>
      <protection locked="0"/>
    </xf>
    <xf numFmtId="3" fontId="30" fillId="2" borderId="48" xfId="0" applyNumberFormat="1" applyFont="1" applyFill="1" applyBorder="1" applyAlignment="1" applyProtection="1">
      <alignment horizontal="right" vertical="top" wrapText="1"/>
    </xf>
    <xf numFmtId="44" fontId="16" fillId="2" borderId="48" xfId="2" applyNumberFormat="1" applyFont="1" applyFill="1" applyBorder="1" applyAlignment="1" applyProtection="1">
      <alignment horizontal="right" vertical="top"/>
    </xf>
    <xf numFmtId="3" fontId="16" fillId="2" borderId="56" xfId="0" applyNumberFormat="1" applyFont="1" applyFill="1" applyBorder="1" applyAlignment="1" applyProtection="1">
      <alignment horizontal="right" vertical="top"/>
    </xf>
    <xf numFmtId="44" fontId="16" fillId="2" borderId="55" xfId="0" applyNumberFormat="1" applyFont="1" applyFill="1" applyBorder="1" applyAlignment="1" applyProtection="1">
      <alignment horizontal="right" vertical="top"/>
    </xf>
    <xf numFmtId="9" fontId="24" fillId="2" borderId="23" xfId="1" applyFont="1" applyFill="1" applyBorder="1" applyAlignment="1" applyProtection="1">
      <alignment horizontal="center" wrapText="1"/>
    </xf>
    <xf numFmtId="44" fontId="33" fillId="11" borderId="48" xfId="0" applyNumberFormat="1"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3" fontId="16" fillId="2" borderId="63" xfId="0" applyNumberFormat="1" applyFon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wrapText="1"/>
      <protection locked="0"/>
    </xf>
    <xf numFmtId="9" fontId="0" fillId="2" borderId="23" xfId="1" applyFont="1" applyFill="1" applyBorder="1" applyAlignment="1" applyProtection="1">
      <alignment horizontal="center" wrapText="1"/>
      <protection locked="0"/>
    </xf>
    <xf numFmtId="3" fontId="0" fillId="2" borderId="48" xfId="0" applyNumberFormat="1" applyFont="1" applyFill="1" applyBorder="1" applyAlignment="1" applyProtection="1">
      <alignment horizontal="right" vertical="top"/>
      <protection locked="0"/>
    </xf>
    <xf numFmtId="3" fontId="0" fillId="2" borderId="47" xfId="0" applyNumberFormat="1" applyFont="1" applyFill="1" applyBorder="1" applyAlignment="1" applyProtection="1">
      <alignment horizontal="right" vertical="top"/>
      <protection locked="0"/>
    </xf>
    <xf numFmtId="9" fontId="54" fillId="2" borderId="26" xfId="1" applyFont="1" applyFill="1" applyBorder="1" applyAlignment="1" applyProtection="1">
      <alignment horizontal="center" wrapText="1"/>
      <protection locked="0"/>
    </xf>
    <xf numFmtId="9" fontId="15" fillId="2" borderId="26" xfId="1" applyFont="1" applyFill="1" applyBorder="1" applyAlignment="1" applyProtection="1">
      <alignment horizontal="center" vertical="center" wrapText="1"/>
      <protection locked="0"/>
    </xf>
    <xf numFmtId="0" fontId="30" fillId="2" borderId="48" xfId="0" applyFont="1" applyFill="1" applyBorder="1" applyAlignment="1" applyProtection="1">
      <alignment horizontal="left" vertical="top" wrapText="1"/>
      <protection locked="0"/>
    </xf>
    <xf numFmtId="0" fontId="30" fillId="2" borderId="44" xfId="0" applyFont="1" applyFill="1" applyBorder="1" applyAlignment="1" applyProtection="1">
      <alignment horizontal="left" vertical="top" wrapText="1"/>
      <protection locked="0"/>
    </xf>
    <xf numFmtId="0" fontId="30" fillId="10" borderId="44" xfId="0" applyFont="1" applyFill="1" applyBorder="1" applyAlignment="1" applyProtection="1">
      <alignment horizontal="left" vertical="top" wrapText="1"/>
      <protection locked="0"/>
    </xf>
    <xf numFmtId="0" fontId="30" fillId="2" borderId="43" xfId="0" applyFont="1" applyFill="1" applyBorder="1" applyAlignment="1" applyProtection="1">
      <alignment horizontal="left" vertical="top" wrapText="1"/>
      <protection locked="0"/>
    </xf>
    <xf numFmtId="0" fontId="30" fillId="10" borderId="43"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10" borderId="22" xfId="0" applyFont="1" applyFill="1" applyBorder="1" applyAlignment="1" applyProtection="1">
      <alignment horizontal="left" vertical="top" wrapText="1"/>
      <protection locked="0"/>
    </xf>
    <xf numFmtId="0" fontId="5" fillId="10" borderId="23"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24" fillId="2" borderId="22"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24" fillId="10" borderId="22" xfId="0" applyFont="1" applyFill="1" applyBorder="1" applyAlignment="1" applyProtection="1">
      <alignment horizontal="left" vertical="top" wrapText="1"/>
      <protection locked="0"/>
    </xf>
    <xf numFmtId="0" fontId="24" fillId="10" borderId="23" xfId="0" applyFont="1" applyFill="1" applyBorder="1" applyAlignment="1" applyProtection="1">
      <alignment horizontal="left" vertical="top" wrapText="1"/>
      <protection locked="0"/>
    </xf>
    <xf numFmtId="0" fontId="24" fillId="2" borderId="30" xfId="0" applyFont="1" applyFill="1" applyBorder="1" applyAlignment="1" applyProtection="1">
      <alignment horizontal="left" vertical="top" wrapText="1"/>
      <protection locked="0"/>
    </xf>
    <xf numFmtId="0" fontId="24" fillId="10" borderId="30" xfId="0" applyFont="1" applyFill="1" applyBorder="1" applyAlignment="1" applyProtection="1">
      <alignment horizontal="left" vertical="top" wrapText="1"/>
      <protection locked="0"/>
    </xf>
    <xf numFmtId="0" fontId="24" fillId="2" borderId="24" xfId="0" applyFont="1" applyFill="1" applyBorder="1" applyAlignment="1" applyProtection="1">
      <alignment horizontal="left" vertical="top" wrapText="1"/>
      <protection locked="0"/>
    </xf>
    <xf numFmtId="0" fontId="24" fillId="10" borderId="24" xfId="0" applyFont="1" applyFill="1" applyBorder="1" applyAlignment="1" applyProtection="1">
      <alignment horizontal="left" vertical="top" wrapText="1"/>
      <protection locked="0"/>
    </xf>
    <xf numFmtId="0" fontId="24" fillId="2" borderId="31" xfId="0" applyFont="1" applyFill="1" applyBorder="1" applyAlignment="1" applyProtection="1">
      <alignment horizontal="left" vertical="top" wrapText="1"/>
      <protection locked="0"/>
    </xf>
    <xf numFmtId="0" fontId="24" fillId="10" borderId="31" xfId="0" applyFont="1" applyFill="1" applyBorder="1" applyAlignment="1" applyProtection="1">
      <alignment horizontal="left" vertical="top" wrapText="1"/>
      <protection locked="0"/>
    </xf>
    <xf numFmtId="0" fontId="24" fillId="10" borderId="38" xfId="0" applyFont="1" applyFill="1" applyBorder="1" applyAlignment="1" applyProtection="1">
      <alignment horizontal="left" vertical="top" wrapText="1"/>
      <protection locked="0"/>
    </xf>
    <xf numFmtId="0" fontId="24" fillId="2" borderId="43" xfId="0" applyFont="1"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30" fillId="2" borderId="30" xfId="0" applyFont="1" applyFill="1" applyBorder="1" applyAlignment="1" applyProtection="1">
      <alignment horizontal="left" vertical="top" wrapText="1"/>
      <protection locked="0"/>
    </xf>
    <xf numFmtId="0" fontId="30" fillId="10" borderId="30" xfId="0" applyFont="1" applyFill="1" applyBorder="1" applyAlignment="1" applyProtection="1">
      <alignment horizontal="left" vertical="top" wrapText="1"/>
      <protection locked="0"/>
    </xf>
    <xf numFmtId="0" fontId="24" fillId="2" borderId="44" xfId="0" applyFont="1" applyFill="1" applyBorder="1" applyAlignment="1" applyProtection="1">
      <alignment horizontal="left" vertical="top" wrapText="1"/>
      <protection locked="0"/>
    </xf>
    <xf numFmtId="0" fontId="24" fillId="2" borderId="27" xfId="0" applyFont="1" applyFill="1" applyBorder="1" applyAlignment="1" applyProtection="1">
      <alignment horizontal="left" vertical="top" wrapText="1"/>
      <protection locked="0"/>
    </xf>
    <xf numFmtId="0" fontId="24" fillId="10" borderId="44" xfId="0" applyFont="1" applyFill="1" applyBorder="1" applyAlignment="1" applyProtection="1">
      <alignment horizontal="left" vertical="top" wrapText="1"/>
      <protection locked="0"/>
    </xf>
    <xf numFmtId="0" fontId="24" fillId="10" borderId="27" xfId="0" applyFont="1"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49" fontId="24" fillId="10" borderId="43" xfId="0" applyNumberFormat="1" applyFont="1" applyFill="1" applyBorder="1" applyAlignment="1" applyProtection="1">
      <alignment horizontal="left" vertical="top" wrapText="1"/>
      <protection locked="0"/>
    </xf>
    <xf numFmtId="0" fontId="30" fillId="10" borderId="22" xfId="0" applyFont="1" applyFill="1" applyBorder="1" applyAlignment="1" applyProtection="1">
      <alignment horizontal="left" vertical="top" wrapText="1"/>
      <protection locked="0"/>
    </xf>
    <xf numFmtId="0" fontId="24" fillId="10" borderId="4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9" fontId="1" fillId="0" borderId="2" xfId="1" applyFont="1" applyBorder="1" applyAlignment="1" applyProtection="1">
      <alignment horizontal="center"/>
      <protection hidden="1"/>
    </xf>
    <xf numFmtId="0" fontId="42" fillId="8" borderId="0" xfId="0" applyFont="1" applyFill="1" applyAlignment="1" applyProtection="1">
      <alignment vertical="top" wrapText="1"/>
      <protection hidden="1"/>
    </xf>
    <xf numFmtId="0" fontId="16" fillId="8" borderId="0" xfId="0" applyFont="1" applyFill="1" applyProtection="1">
      <protection hidden="1"/>
    </xf>
    <xf numFmtId="0" fontId="27" fillId="8" borderId="0" xfId="0" applyFont="1" applyFill="1" applyProtection="1">
      <protection hidden="1"/>
    </xf>
    <xf numFmtId="0" fontId="36" fillId="8" borderId="0" xfId="0" applyFont="1" applyFill="1" applyProtection="1">
      <protection hidden="1"/>
    </xf>
    <xf numFmtId="0" fontId="1" fillId="8" borderId="0" xfId="0" applyFont="1" applyFill="1" applyProtection="1">
      <protection hidden="1"/>
    </xf>
    <xf numFmtId="0" fontId="1" fillId="8" borderId="0" xfId="0" applyFont="1" applyFill="1" applyAlignment="1" applyProtection="1">
      <alignment horizontal="center"/>
      <protection hidden="1"/>
    </xf>
    <xf numFmtId="0" fontId="36" fillId="0" borderId="10" xfId="0" applyFont="1" applyBorder="1" applyProtection="1">
      <protection hidden="1"/>
    </xf>
    <xf numFmtId="0" fontId="25" fillId="0" borderId="0" xfId="0" applyFont="1" applyProtection="1">
      <protection hidden="1"/>
    </xf>
    <xf numFmtId="0" fontId="1" fillId="0" borderId="0" xfId="0" applyFont="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0" xfId="0" applyFont="1" applyAlignment="1" applyProtection="1">
      <alignment horizontal="left" vertical="top"/>
      <protection hidden="1"/>
    </xf>
    <xf numFmtId="0" fontId="6" fillId="0" borderId="0" xfId="0" applyFont="1" applyAlignment="1" applyProtection="1">
      <alignment horizontal="left"/>
      <protection hidden="1"/>
    </xf>
    <xf numFmtId="44" fontId="16" fillId="2" borderId="48" xfId="2"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0" fontId="16" fillId="0" borderId="0" xfId="0" applyFont="1" applyAlignment="1" applyProtection="1">
      <alignment horizontal="left" vertical="top"/>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0" fontId="22" fillId="0" borderId="0" xfId="0" applyFont="1" applyAlignment="1" applyProtection="1">
      <alignment horizontal="left" vertical="top"/>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13" xfId="2" applyFont="1" applyBorder="1" applyAlignment="1" applyProtection="1">
      <alignment horizontal="right"/>
      <protection hidden="1"/>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0" fontId="16" fillId="0" borderId="0" xfId="0" applyFont="1" applyProtection="1">
      <protection hidden="1"/>
    </xf>
    <xf numFmtId="0" fontId="5" fillId="0" borderId="0" xfId="0" applyFont="1" applyAlignment="1" applyProtection="1">
      <alignment horizontal="right"/>
      <protection hidden="1"/>
    </xf>
    <xf numFmtId="0" fontId="24" fillId="0" borderId="0" xfId="0" applyFont="1" applyProtection="1">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44" fontId="16" fillId="2" borderId="55" xfId="2" applyFont="1" applyFill="1" applyBorder="1" applyAlignment="1" applyProtection="1">
      <alignment horizontal="right" vertical="top"/>
      <protection locked="0"/>
    </xf>
    <xf numFmtId="44" fontId="16" fillId="2" borderId="56" xfId="2" applyFont="1" applyFill="1" applyBorder="1" applyAlignment="1" applyProtection="1">
      <alignment horizontal="right" vertical="top"/>
      <protection locked="0"/>
    </xf>
    <xf numFmtId="44" fontId="16" fillId="0" borderId="5" xfId="2" applyFont="1" applyFill="1" applyBorder="1" applyAlignment="1" applyProtection="1">
      <alignment horizontal="right" vertical="top"/>
      <protection hidden="1"/>
    </xf>
    <xf numFmtId="44" fontId="16" fillId="2" borderId="63" xfId="2" applyFont="1" applyFill="1" applyBorder="1" applyAlignment="1" applyProtection="1">
      <alignment horizontal="right" vertical="top"/>
      <protection locked="0"/>
    </xf>
    <xf numFmtId="44" fontId="16" fillId="0" borderId="1" xfId="2" applyFont="1" applyFill="1" applyBorder="1" applyAlignment="1" applyProtection="1">
      <alignment horizontal="right" vertical="top"/>
      <protection hidden="1"/>
    </xf>
    <xf numFmtId="3" fontId="16" fillId="0" borderId="10" xfId="0" applyNumberFormat="1" applyFont="1" applyBorder="1" applyAlignment="1" applyProtection="1">
      <alignment horizontal="right" vertical="top"/>
      <protection hidden="1"/>
    </xf>
    <xf numFmtId="0" fontId="24" fillId="0" borderId="0" xfId="0" applyFont="1" applyAlignment="1" applyProtection="1">
      <alignment horizontal="left" vertical="center"/>
      <protection hidden="1"/>
    </xf>
    <xf numFmtId="0" fontId="22" fillId="0" borderId="13" xfId="0" applyFont="1" applyBorder="1" applyAlignment="1" applyProtection="1">
      <alignment horizontal="left" vertical="top"/>
      <protection hidden="1"/>
    </xf>
    <xf numFmtId="0" fontId="0" fillId="0" borderId="0" xfId="0" applyAlignment="1" applyProtection="1">
      <alignment horizontal="left" vertical="center"/>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37" fillId="8" borderId="0" xfId="0" applyFont="1" applyFill="1" applyAlignment="1" applyProtection="1">
      <alignment vertical="top"/>
      <protection hidden="1"/>
    </xf>
    <xf numFmtId="44" fontId="0" fillId="0" borderId="59" xfId="2" applyFont="1" applyBorder="1" applyAlignment="1" applyProtection="1">
      <alignment horizontal="right"/>
      <protection hidden="1"/>
    </xf>
    <xf numFmtId="0" fontId="5" fillId="0" borderId="0" xfId="0" applyFont="1" applyAlignment="1" applyProtection="1">
      <alignment horizontal="right" vertical="top"/>
      <protection hidden="1"/>
    </xf>
    <xf numFmtId="0" fontId="0" fillId="0" borderId="40" xfId="0" applyBorder="1" applyProtection="1">
      <protection hidden="1"/>
    </xf>
    <xf numFmtId="0" fontId="22" fillId="0" borderId="15" xfId="0" applyFont="1" applyBorder="1" applyAlignment="1" applyProtection="1">
      <alignment horizontal="left" vertical="top"/>
      <protection hidden="1"/>
    </xf>
    <xf numFmtId="0" fontId="1" fillId="0" borderId="0" xfId="0" applyFont="1" applyFill="1" applyAlignment="1">
      <alignment wrapText="1"/>
    </xf>
    <xf numFmtId="0" fontId="1" fillId="0" borderId="0" xfId="0" applyFont="1" applyAlignment="1">
      <alignment wrapText="1"/>
    </xf>
    <xf numFmtId="0" fontId="0" fillId="0" borderId="0" xfId="0" applyAlignment="1">
      <alignment horizontal="left" vertical="top" wrapText="1"/>
    </xf>
    <xf numFmtId="0" fontId="16" fillId="0" borderId="0" xfId="0" applyFont="1" applyFill="1" applyAlignment="1">
      <alignment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6" fillId="0" borderId="0" xfId="0" applyFont="1" applyFill="1" applyAlignment="1">
      <alignment horizontal="left" vertical="top" wrapText="1"/>
    </xf>
    <xf numFmtId="0" fontId="1" fillId="0" borderId="0" xfId="0" applyFont="1" applyFill="1" applyAlignment="1">
      <alignment horizontal="left"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wrapText="1"/>
    </xf>
    <xf numFmtId="0" fontId="9" fillId="0" borderId="0" xfId="0" applyFont="1" applyFill="1" applyAlignment="1">
      <alignment horizontal="left" vertical="top" wrapText="1"/>
    </xf>
    <xf numFmtId="0" fontId="16" fillId="0" borderId="0" xfId="0" applyFont="1" applyAlignment="1">
      <alignment wrapText="1"/>
    </xf>
    <xf numFmtId="0" fontId="0" fillId="0" borderId="0" xfId="0" applyAlignment="1">
      <alignment wrapText="1"/>
    </xf>
    <xf numFmtId="0" fontId="32" fillId="0" borderId="0" xfId="0" applyFont="1" applyAlignment="1">
      <alignment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Border="1" applyAlignment="1" applyProtection="1">
      <alignment vertical="center" wrapText="1"/>
      <protection hidden="1"/>
    </xf>
    <xf numFmtId="0" fontId="5" fillId="0" borderId="11" xfId="0" applyFont="1" applyFill="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1" fillId="8" borderId="0" xfId="0" applyFont="1" applyFill="1" applyBorder="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Border="1"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2" xfId="0" applyFill="1" applyBorder="1" applyAlignment="1" applyProtection="1">
      <alignment horizontal="left"/>
      <protection locked="0"/>
    </xf>
    <xf numFmtId="0" fontId="1" fillId="2" borderId="16" xfId="0" applyFont="1" applyFill="1" applyBorder="1" applyAlignment="1" applyProtection="1">
      <alignment horizontal="left"/>
      <protection locked="0"/>
    </xf>
    <xf numFmtId="9" fontId="0" fillId="2" borderId="49" xfId="1" applyFont="1" applyFill="1" applyBorder="1" applyAlignment="1" applyProtection="1">
      <alignment horizontal="left"/>
      <protection locked="0"/>
    </xf>
    <xf numFmtId="9" fontId="0" fillId="2" borderId="52" xfId="1" applyFont="1" applyFill="1" applyBorder="1" applyAlignment="1" applyProtection="1">
      <alignment horizontal="left"/>
      <protection locked="0"/>
    </xf>
    <xf numFmtId="0" fontId="24" fillId="0" borderId="0" xfId="0" applyFont="1" applyBorder="1" applyAlignment="1" applyProtection="1">
      <alignment vertical="center" wrapText="1"/>
      <protection hidden="1"/>
    </xf>
    <xf numFmtId="0" fontId="24" fillId="0" borderId="13" xfId="0" applyFont="1" applyBorder="1" applyAlignment="1" applyProtection="1">
      <alignment vertical="center" wrapText="1"/>
      <protection hidden="1"/>
    </xf>
    <xf numFmtId="9" fontId="0" fillId="2" borderId="57" xfId="1" applyFont="1" applyFill="1" applyBorder="1" applyAlignment="1" applyProtection="1">
      <alignment horizontal="left"/>
      <protection locked="0"/>
    </xf>
    <xf numFmtId="9" fontId="0" fillId="2" borderId="58" xfId="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0" xfId="0" applyFont="1" applyFill="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0" xfId="0" applyFill="1" applyBorder="1" applyAlignment="1" applyProtection="1">
      <alignment horizontal="left"/>
      <protection hidden="1"/>
    </xf>
    <xf numFmtId="0" fontId="0" fillId="2" borderId="13" xfId="0" applyFill="1" applyBorder="1" applyAlignment="1" applyProtection="1">
      <alignment horizontal="left"/>
      <protection hidden="1"/>
    </xf>
    <xf numFmtId="0" fontId="0" fillId="2" borderId="2" xfId="0" applyFont="1" applyFill="1" applyBorder="1" applyAlignment="1" applyProtection="1">
      <alignment horizontal="left"/>
      <protection locked="0"/>
    </xf>
    <xf numFmtId="0" fontId="26" fillId="2" borderId="48"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center"/>
      <protection locked="0"/>
    </xf>
    <xf numFmtId="0" fontId="0" fillId="2" borderId="0" xfId="0" applyFill="1" applyBorder="1" applyAlignment="1" applyProtection="1">
      <alignment horizontal="left"/>
    </xf>
    <xf numFmtId="0" fontId="0" fillId="2" borderId="13" xfId="0" applyFill="1" applyBorder="1" applyAlignment="1" applyProtection="1">
      <alignment horizontal="left"/>
    </xf>
    <xf numFmtId="9" fontId="0" fillId="2" borderId="49" xfId="1" applyFont="1" applyFill="1" applyBorder="1" applyAlignment="1" applyProtection="1">
      <alignment horizontal="left"/>
    </xf>
    <xf numFmtId="9" fontId="0" fillId="2" borderId="52" xfId="1" applyFont="1" applyFill="1" applyBorder="1" applyAlignment="1" applyProtection="1">
      <alignment horizontal="left"/>
    </xf>
    <xf numFmtId="9" fontId="0" fillId="2" borderId="57" xfId="1" applyFont="1" applyFill="1" applyBorder="1" applyAlignment="1" applyProtection="1">
      <alignment horizontal="left"/>
    </xf>
    <xf numFmtId="9" fontId="0" fillId="2" borderId="58" xfId="1" applyFont="1" applyFill="1" applyBorder="1" applyAlignment="1" applyProtection="1">
      <alignment horizontal="left"/>
    </xf>
    <xf numFmtId="0" fontId="30" fillId="2" borderId="0" xfId="0" applyFont="1" applyFill="1" applyAlignment="1" applyProtection="1">
      <alignment horizontal="left" vertical="top" wrapText="1"/>
      <protection locked="0"/>
    </xf>
    <xf numFmtId="0" fontId="1" fillId="3" borderId="0" xfId="0" applyFont="1" applyFill="1" applyAlignment="1" applyProtection="1">
      <alignment horizontal="center"/>
      <protection hidden="1"/>
    </xf>
    <xf numFmtId="0" fontId="27" fillId="8" borderId="0" xfId="0" applyFont="1" applyFill="1" applyAlignment="1" applyProtection="1">
      <alignment horizontal="left" vertical="top" wrapText="1"/>
      <protection hidden="1"/>
    </xf>
    <xf numFmtId="0" fontId="0" fillId="0" borderId="0" xfId="0" applyAlignment="1" applyProtection="1">
      <alignment wrapText="1"/>
      <protection hidden="1"/>
    </xf>
    <xf numFmtId="0" fontId="0" fillId="2" borderId="0" xfId="0" applyFill="1" applyAlignment="1" applyProtection="1">
      <alignment horizontal="left"/>
      <protection locked="0"/>
    </xf>
    <xf numFmtId="0" fontId="24" fillId="0" borderId="0" xfId="0" applyFont="1" applyAlignment="1" applyProtection="1">
      <alignment vertical="center"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45" fillId="2" borderId="48" xfId="0" applyFont="1" applyFill="1" applyBorder="1" applyAlignment="1" applyProtection="1">
      <alignment horizontal="left" vertical="top"/>
      <protection locked="0"/>
    </xf>
    <xf numFmtId="0" fontId="27" fillId="8" borderId="0" xfId="0" applyFont="1" applyFill="1" applyBorder="1" applyAlignment="1" applyProtection="1">
      <alignment wrapText="1"/>
      <protection hidden="1"/>
    </xf>
    <xf numFmtId="0" fontId="27" fillId="8" borderId="13" xfId="0" applyFont="1" applyFill="1" applyBorder="1" applyAlignment="1" applyProtection="1">
      <alignment wrapText="1"/>
      <protection hidden="1"/>
    </xf>
    <xf numFmtId="0" fontId="0" fillId="2" borderId="2"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ont="1" applyFill="1" applyBorder="1" applyAlignment="1" applyProtection="1">
      <alignment horizontal="left" wrapText="1"/>
      <protection locked="0"/>
    </xf>
    <xf numFmtId="0" fontId="0" fillId="2" borderId="54" xfId="0" applyFont="1" applyFill="1" applyBorder="1" applyAlignment="1" applyProtection="1">
      <alignment horizontal="left" wrapText="1"/>
      <protection locked="0"/>
    </xf>
    <xf numFmtId="0" fontId="24" fillId="0" borderId="0" xfId="0" applyFont="1" applyBorder="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protection locked="0"/>
    </xf>
    <xf numFmtId="0" fontId="1" fillId="2" borderId="13" xfId="0" applyFont="1" applyFill="1" applyBorder="1" applyAlignment="1" applyProtection="1">
      <alignment horizontal="left"/>
      <protection locked="0"/>
    </xf>
    <xf numFmtId="0" fontId="27" fillId="8" borderId="0" xfId="0" applyFont="1" applyFill="1" applyAlignment="1" applyProtection="1">
      <alignment wrapText="1"/>
      <protection hidden="1"/>
    </xf>
    <xf numFmtId="0" fontId="1" fillId="2" borderId="2"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54"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2" borderId="48" xfId="0" applyFont="1" applyFill="1" applyBorder="1" applyAlignment="1" applyProtection="1">
      <alignment horizontal="left" vertical="center" wrapText="1"/>
      <protection locked="0"/>
    </xf>
    <xf numFmtId="0" fontId="24" fillId="2" borderId="50" xfId="0" applyFont="1" applyFill="1" applyBorder="1" applyAlignment="1" applyProtection="1">
      <alignment horizontal="center" vertical="center"/>
      <protection locked="0"/>
    </xf>
    <xf numFmtId="0" fontId="58" fillId="2" borderId="49" xfId="0" applyFont="1" applyFill="1" applyBorder="1" applyAlignment="1" applyProtection="1">
      <alignment horizontal="left" vertical="center"/>
      <protection locked="0"/>
    </xf>
    <xf numFmtId="0" fontId="58" fillId="2" borderId="50" xfId="0" applyFont="1" applyFill="1" applyBorder="1" applyAlignment="1" applyProtection="1">
      <alignment horizontal="left" vertical="center"/>
      <protection locked="0"/>
    </xf>
    <xf numFmtId="0" fontId="58" fillId="2" borderId="51" xfId="0" applyFont="1" applyFill="1" applyBorder="1" applyAlignment="1" applyProtection="1">
      <alignment horizontal="left" vertical="center"/>
      <protection locked="0"/>
    </xf>
    <xf numFmtId="0" fontId="0" fillId="0" borderId="33" xfId="0" applyFont="1" applyFill="1" applyBorder="1" applyAlignment="1" applyProtection="1">
      <alignment horizontal="left" vertical="top" wrapText="1"/>
      <protection hidden="1"/>
    </xf>
    <xf numFmtId="0" fontId="0" fillId="0" borderId="34" xfId="0" applyFont="1" applyFill="1" applyBorder="1" applyAlignment="1" applyProtection="1">
      <alignment horizontal="left" vertical="top" wrapText="1"/>
      <protection hidden="1"/>
    </xf>
    <xf numFmtId="0" fontId="0" fillId="0" borderId="11" xfId="0" applyFont="1" applyFill="1" applyBorder="1" applyAlignment="1" applyProtection="1">
      <alignment horizontal="left" vertical="top" wrapText="1"/>
      <protection hidden="1"/>
    </xf>
    <xf numFmtId="0" fontId="0" fillId="0" borderId="35" xfId="0" applyFont="1" applyFill="1" applyBorder="1" applyAlignment="1" applyProtection="1">
      <alignment horizontal="left" vertical="top" wrapText="1"/>
      <protection hidden="1"/>
    </xf>
    <xf numFmtId="0" fontId="0" fillId="0" borderId="14" xfId="0" applyFont="1" applyFill="1" applyBorder="1" applyAlignment="1" applyProtection="1">
      <alignment horizontal="left" vertical="top" wrapText="1"/>
      <protection hidden="1"/>
    </xf>
    <xf numFmtId="0" fontId="0" fillId="0" borderId="36" xfId="0" applyFont="1" applyFill="1"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Font="1" applyFill="1" applyBorder="1" applyAlignment="1" applyProtection="1">
      <alignment horizontal="left" vertical="top" wrapText="1"/>
      <protection hidden="1"/>
    </xf>
    <xf numFmtId="0" fontId="0" fillId="0" borderId="45" xfId="0" applyFont="1" applyFill="1" applyBorder="1" applyAlignment="1" applyProtection="1">
      <alignment horizontal="left" vertical="top" wrapText="1"/>
      <protection hidden="1"/>
    </xf>
    <xf numFmtId="0" fontId="0" fillId="0" borderId="22"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24" xfId="0" applyFont="1" applyFill="1" applyBorder="1" applyAlignment="1" applyProtection="1">
      <alignment horizontal="left" vertical="top" wrapText="1"/>
      <protection hidden="1"/>
    </xf>
    <xf numFmtId="0" fontId="0" fillId="0" borderId="46"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510">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4" formatCode=";;;&quot;Out-of-Pocket Maximum&quot;"/>
    </dxf>
    <dxf>
      <fill>
        <patternFill patternType="lightUp"/>
      </fill>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7AC142"/>
      <color rgb="FFD9D9D9"/>
      <color rgb="FFFCE4D6"/>
      <color rgb="FF38939B"/>
      <color rgb="FF0000FF"/>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3</xdr:col>
      <xdr:colOff>43815</xdr:colOff>
      <xdr:row>83</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80</xdr:row>
      <xdr:rowOff>123825</xdr:rowOff>
    </xdr:from>
    <xdr:to>
      <xdr:col>3</xdr:col>
      <xdr:colOff>6437398</xdr:colOff>
      <xdr:row>83</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y04\csmgdepts\Finance%20Department\Private\Actuarial\Mental_Health_Parity\2021\Georgia%20Submission%202021-11\Georgia%20Medicaid%20Scratchwork%20202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Georgia%20Regulatory%20Group\Collaboration\GA%20Regulatory%20Submission\Archived%20Reports\Annual\2021\SFY2020%20MHPAEA%20Reporting%20Tool\Pharmacy\Pharmacy_FR_QTL_NQTL_Title%20XIX%20Ad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Georgia%20Regulatory%20Group\Public\SFY2020%20MHPAEA%20Reporting%20Tool\AL%20ADL_FR_QTL\Pharmacy_FR_QTL_NQTL_Title%20XIX%20Adul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Georgia%20Regulatory%20Group\Public\SFY2020%20MHPAEA%20Reporting%20Tool\Network%20Management\MHPAEA%20Reporting%20Tool%201.3%20NQTL%205%20-%20Notes%2011-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Y product mapping"/>
      <sheetName val="GA SESE_IDs"/>
      <sheetName val="Exclude mothers"/>
      <sheetName val="Data"/>
      <sheetName val="Sheet14"/>
      <sheetName val="Sheet15"/>
      <sheetName val="For template - GAFAM"/>
      <sheetName val="For template - GAFAM (2)"/>
      <sheetName val="For template - GAPCK"/>
      <sheetName val="For template - GAPCK (2)"/>
      <sheetName val="Review MH vs MedSurg"/>
      <sheetName val="Sheet7"/>
    </sheetNames>
    <sheetDataSet>
      <sheetData sheetId="0"/>
      <sheetData sheetId="1"/>
      <sheetData sheetId="2"/>
      <sheetData sheetId="3"/>
      <sheetData sheetId="4"/>
      <sheetData sheetId="5"/>
      <sheetData sheetId="6"/>
      <sheetData sheetId="7"/>
      <sheetData sheetId="8">
        <row r="11">
          <cell r="D11">
            <v>0.01</v>
          </cell>
          <cell r="E11">
            <v>3211.8900000000003</v>
          </cell>
          <cell r="F11">
            <v>14203177.290000001</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nd Instructions"/>
      <sheetName val="Definitions"/>
      <sheetName val="Acronyms"/>
      <sheetName val="Benefit Plan"/>
      <sheetName val="Yes or No"/>
      <sheetName val="Overview - FR"/>
      <sheetName val="Overview - QTL"/>
      <sheetName val="Overview - NQTL"/>
      <sheetName val="Rpt Rx FR"/>
      <sheetName val="Rpt - Rx QTL"/>
      <sheetName val="Rpt - NQTL 4"/>
      <sheetName val="Certification Stmt"/>
    </sheetNames>
    <sheetDataSet>
      <sheetData sheetId="0">
        <row r="1">
          <cell r="A1" t="str">
            <v>Georgia Families MHPAEA Parity</v>
          </cell>
        </row>
        <row r="4">
          <cell r="D4" t="str">
            <v>CareSource</v>
          </cell>
        </row>
        <row r="5">
          <cell r="D5" t="str">
            <v>Title XIX Adults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nd Instructions"/>
      <sheetName val="Definitions"/>
      <sheetName val="Acronyms"/>
      <sheetName val="Benefit Plan"/>
      <sheetName val="Yes or No"/>
      <sheetName val="Overview - FR"/>
      <sheetName val="Overview - QTL"/>
      <sheetName val="Overview - NQTL"/>
      <sheetName val="Rpt Rx FR"/>
      <sheetName val="Rpt - Rx QTL"/>
      <sheetName val="Rpt - NQTL 4"/>
      <sheetName val="Certification Stmt"/>
    </sheetNames>
    <sheetDataSet>
      <sheetData sheetId="0">
        <row r="1">
          <cell r="A1" t="str">
            <v>Georgia Families MHPAEA Parity</v>
          </cell>
        </row>
        <row r="4">
          <cell r="D4" t="str">
            <v>CareSource</v>
          </cell>
        </row>
        <row r="5">
          <cell r="D5" t="str">
            <v>Title XIX Adults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Rpt - AL ADL"/>
      <sheetName val="Rpt - IP FR"/>
      <sheetName val="Rpt - OP FR Office Visits"/>
      <sheetName val="Rpt - OP FR Other"/>
      <sheetName val="Rpt - EC FR"/>
      <sheetName val="Rpt Rx FR"/>
      <sheetName val="Rpt - IP QTL"/>
      <sheetName val="Rpt - OP QTL"/>
      <sheetName val="Rpt - EC QTL"/>
      <sheetName val="Rpt - Rx QTL"/>
      <sheetName val="Rpt - NQTL 1a"/>
      <sheetName val="Rpt - NQTL 1b"/>
      <sheetName val="Rpt - NQTL 1c"/>
      <sheetName val="Rpt - NQTL 2"/>
      <sheetName val="Rpt - NQTL 3"/>
      <sheetName val="Rpt - NQTL 4"/>
      <sheetName val="Rpt - NQTL 5"/>
      <sheetName val="Certification Stmt"/>
    </sheetNames>
    <sheetDataSet>
      <sheetData sheetId="0">
        <row r="1">
          <cell r="A1" t="str">
            <v>Georgia Families MHPAEA Parity</v>
          </cell>
        </row>
        <row r="4">
          <cell r="D4" t="str">
            <v>Select a Health Plan</v>
          </cell>
        </row>
        <row r="5">
          <cell r="D5" t="str">
            <v>Select a Benefit Package</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showGridLines="0" tabSelected="1" zoomScaleNormal="100" workbookViewId="0">
      <pane ySplit="9" topLeftCell="A55" activePane="bottomLeft" state="frozen"/>
      <selection pane="bottomLeft" activeCell="D7" sqref="D7:D8"/>
    </sheetView>
  </sheetViews>
  <sheetFormatPr defaultColWidth="9.1796875" defaultRowHeight="14.5" x14ac:dyDescent="0.35"/>
  <cols>
    <col min="1" max="1" width="4.81640625" style="26" customWidth="1"/>
    <col min="2" max="2" width="6.453125" style="26" customWidth="1"/>
    <col min="3" max="3" width="13.453125" style="26" customWidth="1"/>
    <col min="4" max="4" width="99" style="26" customWidth="1"/>
    <col min="5" max="16384" width="9.1796875" style="26"/>
  </cols>
  <sheetData>
    <row r="1" spans="1:5" ht="18.5" x14ac:dyDescent="0.45">
      <c r="A1" s="28" t="s">
        <v>476</v>
      </c>
      <c r="D1" s="62"/>
    </row>
    <row r="2" spans="1:5" ht="26" x14ac:dyDescent="0.6">
      <c r="A2" s="29" t="s">
        <v>16</v>
      </c>
    </row>
    <row r="4" spans="1:5" x14ac:dyDescent="0.35">
      <c r="A4" s="27" t="s">
        <v>0</v>
      </c>
      <c r="D4" s="60" t="s">
        <v>511</v>
      </c>
    </row>
    <row r="5" spans="1:5" x14ac:dyDescent="0.35">
      <c r="A5" s="27" t="s">
        <v>506</v>
      </c>
      <c r="D5" s="60" t="s">
        <v>508</v>
      </c>
    </row>
    <row r="6" spans="1:5" x14ac:dyDescent="0.35">
      <c r="A6" s="27" t="s">
        <v>17</v>
      </c>
      <c r="D6" s="60" t="s">
        <v>461</v>
      </c>
    </row>
    <row r="7" spans="1:5" x14ac:dyDescent="0.35">
      <c r="A7" s="27" t="s">
        <v>18</v>
      </c>
      <c r="D7" s="60" t="s">
        <v>713</v>
      </c>
    </row>
    <row r="8" spans="1:5" x14ac:dyDescent="0.35">
      <c r="A8" s="27" t="s">
        <v>1</v>
      </c>
      <c r="D8" s="61" t="s">
        <v>712</v>
      </c>
      <c r="E8" s="54"/>
    </row>
    <row r="10" spans="1:5" x14ac:dyDescent="0.35">
      <c r="A10" s="4" t="s">
        <v>412</v>
      </c>
    </row>
    <row r="11" spans="1:5" x14ac:dyDescent="0.35">
      <c r="A11" s="4"/>
    </row>
    <row r="12" spans="1:5" x14ac:dyDescent="0.35">
      <c r="A12" s="452" t="s">
        <v>479</v>
      </c>
      <c r="B12" s="452"/>
      <c r="C12" s="452"/>
      <c r="D12" s="452"/>
    </row>
    <row r="13" spans="1:5" x14ac:dyDescent="0.35">
      <c r="A13" s="452"/>
      <c r="B13" s="452"/>
      <c r="C13" s="452"/>
      <c r="D13" s="452"/>
    </row>
    <row r="14" spans="1:5" x14ac:dyDescent="0.35">
      <c r="A14" s="452"/>
      <c r="B14" s="452"/>
      <c r="C14" s="452"/>
      <c r="D14" s="452"/>
    </row>
    <row r="15" spans="1:5" x14ac:dyDescent="0.35">
      <c r="A15" s="452"/>
      <c r="B15" s="452"/>
      <c r="C15" s="452"/>
      <c r="D15" s="452"/>
    </row>
    <row r="16" spans="1:5" x14ac:dyDescent="0.35">
      <c r="A16" s="452"/>
      <c r="B16" s="452"/>
      <c r="C16" s="452"/>
      <c r="D16" s="452"/>
    </row>
    <row r="17" spans="1:4" x14ac:dyDescent="0.35">
      <c r="A17" s="4"/>
    </row>
    <row r="18" spans="1:4" x14ac:dyDescent="0.35">
      <c r="A18" s="453" t="s">
        <v>480</v>
      </c>
      <c r="B18" s="453"/>
      <c r="C18" s="453"/>
      <c r="D18" s="453"/>
    </row>
    <row r="19" spans="1:4" x14ac:dyDescent="0.35">
      <c r="A19" s="453"/>
      <c r="B19" s="453"/>
      <c r="C19" s="453"/>
      <c r="D19" s="453"/>
    </row>
    <row r="20" spans="1:4" x14ac:dyDescent="0.35">
      <c r="A20" s="453"/>
      <c r="B20" s="453"/>
      <c r="C20" s="453"/>
      <c r="D20" s="453"/>
    </row>
    <row r="21" spans="1:4" x14ac:dyDescent="0.35">
      <c r="A21" s="453"/>
      <c r="B21" s="453"/>
      <c r="C21" s="453"/>
      <c r="D21" s="453"/>
    </row>
    <row r="22" spans="1:4" x14ac:dyDescent="0.35">
      <c r="A22" s="453"/>
      <c r="B22" s="453"/>
      <c r="C22" s="453"/>
      <c r="D22" s="453"/>
    </row>
    <row r="23" spans="1:4" x14ac:dyDescent="0.35">
      <c r="A23" s="13"/>
      <c r="B23" s="14"/>
      <c r="C23" s="14"/>
      <c r="D23" s="14"/>
    </row>
    <row r="24" spans="1:4" ht="15" customHeight="1" x14ac:dyDescent="0.35">
      <c r="A24" s="460" t="s">
        <v>575</v>
      </c>
      <c r="B24" s="460"/>
      <c r="C24" s="460"/>
      <c r="D24" s="460"/>
    </row>
    <row r="25" spans="1:4" x14ac:dyDescent="0.35">
      <c r="A25" s="460"/>
      <c r="B25" s="460"/>
      <c r="C25" s="460"/>
      <c r="D25" s="460"/>
    </row>
    <row r="26" spans="1:4" x14ac:dyDescent="0.35">
      <c r="A26" s="460"/>
      <c r="B26" s="460"/>
      <c r="C26" s="460"/>
      <c r="D26" s="460"/>
    </row>
    <row r="27" spans="1:4" x14ac:dyDescent="0.35">
      <c r="A27" s="13"/>
      <c r="B27" s="14"/>
      <c r="C27" s="14"/>
      <c r="D27" s="14"/>
    </row>
    <row r="28" spans="1:4" ht="15" customHeight="1" x14ac:dyDescent="0.35">
      <c r="A28" s="459" t="s">
        <v>574</v>
      </c>
      <c r="B28" s="459"/>
      <c r="C28" s="459"/>
      <c r="D28" s="459"/>
    </row>
    <row r="29" spans="1:4" ht="15" customHeight="1" x14ac:dyDescent="0.35">
      <c r="A29" s="459"/>
      <c r="B29" s="459"/>
      <c r="C29" s="459"/>
      <c r="D29" s="459"/>
    </row>
    <row r="30" spans="1:4" ht="15" customHeight="1" x14ac:dyDescent="0.35">
      <c r="A30" s="459"/>
      <c r="B30" s="459"/>
      <c r="C30" s="459"/>
      <c r="D30" s="459"/>
    </row>
    <row r="31" spans="1:4" ht="15" customHeight="1" x14ac:dyDescent="0.35">
      <c r="A31" s="459"/>
      <c r="B31" s="459"/>
      <c r="C31" s="459"/>
      <c r="D31" s="459"/>
    </row>
    <row r="32" spans="1:4" x14ac:dyDescent="0.35">
      <c r="A32" s="459"/>
      <c r="B32" s="459"/>
      <c r="C32" s="459"/>
      <c r="D32" s="459"/>
    </row>
    <row r="33" spans="1:4" x14ac:dyDescent="0.35">
      <c r="A33" s="459"/>
      <c r="B33" s="459"/>
      <c r="C33" s="459"/>
      <c r="D33" s="459"/>
    </row>
    <row r="34" spans="1:4" x14ac:dyDescent="0.35">
      <c r="A34" s="15"/>
      <c r="B34" s="14"/>
      <c r="C34" s="14"/>
      <c r="D34" s="14"/>
    </row>
    <row r="35" spans="1:4" x14ac:dyDescent="0.35">
      <c r="A35" s="15" t="s">
        <v>410</v>
      </c>
      <c r="B35" s="14"/>
      <c r="C35" s="14"/>
      <c r="D35" s="14"/>
    </row>
    <row r="36" spans="1:4" x14ac:dyDescent="0.35">
      <c r="A36" s="15"/>
      <c r="B36" s="14"/>
      <c r="C36" s="14"/>
      <c r="D36" s="14"/>
    </row>
    <row r="37" spans="1:4" x14ac:dyDescent="0.35">
      <c r="A37" s="15"/>
      <c r="B37" s="33" t="s">
        <v>408</v>
      </c>
      <c r="C37" s="33"/>
      <c r="D37" s="14"/>
    </row>
    <row r="38" spans="1:4" x14ac:dyDescent="0.35">
      <c r="A38" s="15"/>
      <c r="B38" s="33" t="s">
        <v>409</v>
      </c>
      <c r="C38" s="33"/>
      <c r="D38" s="14"/>
    </row>
    <row r="39" spans="1:4" x14ac:dyDescent="0.35">
      <c r="A39" s="15"/>
      <c r="B39" s="33"/>
      <c r="C39" s="33" t="s">
        <v>411</v>
      </c>
      <c r="D39" s="14"/>
    </row>
    <row r="40" spans="1:4" x14ac:dyDescent="0.35">
      <c r="A40" s="15"/>
      <c r="B40" s="33"/>
      <c r="C40" s="33" t="s">
        <v>444</v>
      </c>
      <c r="D40" s="14"/>
    </row>
    <row r="41" spans="1:4" x14ac:dyDescent="0.35">
      <c r="A41" s="15"/>
      <c r="B41" s="33"/>
      <c r="C41" s="33" t="s">
        <v>523</v>
      </c>
      <c r="D41" s="14"/>
    </row>
    <row r="42" spans="1:4" x14ac:dyDescent="0.35">
      <c r="A42" s="15"/>
      <c r="B42" s="47"/>
      <c r="C42" s="47"/>
      <c r="D42" s="14"/>
    </row>
    <row r="43" spans="1:4" x14ac:dyDescent="0.35">
      <c r="A43" s="455" t="s">
        <v>524</v>
      </c>
      <c r="B43" s="455"/>
      <c r="C43" s="455"/>
      <c r="D43" s="455"/>
    </row>
    <row r="44" spans="1:4" x14ac:dyDescent="0.35">
      <c r="A44" s="455"/>
      <c r="B44" s="455"/>
      <c r="C44" s="455"/>
      <c r="D44" s="455"/>
    </row>
    <row r="45" spans="1:4" x14ac:dyDescent="0.35">
      <c r="A45" s="455"/>
      <c r="B45" s="455"/>
      <c r="C45" s="455"/>
      <c r="D45" s="455"/>
    </row>
    <row r="46" spans="1:4" x14ac:dyDescent="0.35">
      <c r="A46" s="59"/>
      <c r="B46" s="59"/>
      <c r="C46" s="59"/>
      <c r="D46" s="59"/>
    </row>
    <row r="47" spans="1:4" x14ac:dyDescent="0.35">
      <c r="A47" s="32"/>
      <c r="B47" s="33" t="s">
        <v>111</v>
      </c>
      <c r="C47" s="33"/>
      <c r="D47" s="32"/>
    </row>
    <row r="48" spans="1:4" x14ac:dyDescent="0.35">
      <c r="A48" s="32"/>
      <c r="B48" s="33" t="s">
        <v>112</v>
      </c>
      <c r="C48" s="33"/>
      <c r="D48" s="32"/>
    </row>
    <row r="49" spans="1:4" x14ac:dyDescent="0.35">
      <c r="A49" s="32"/>
      <c r="B49" s="33" t="s">
        <v>113</v>
      </c>
      <c r="C49" s="33"/>
      <c r="D49" s="32"/>
    </row>
    <row r="50" spans="1:4" x14ac:dyDescent="0.35">
      <c r="A50" s="32"/>
      <c r="B50" s="32"/>
      <c r="C50" s="32"/>
      <c r="D50" s="32"/>
    </row>
    <row r="51" spans="1:4" x14ac:dyDescent="0.35">
      <c r="A51" s="14" t="s">
        <v>477</v>
      </c>
      <c r="B51" s="14"/>
      <c r="C51" s="14"/>
      <c r="D51" s="14"/>
    </row>
    <row r="52" spans="1:4" x14ac:dyDescent="0.35">
      <c r="A52" s="15"/>
      <c r="B52" s="14"/>
      <c r="C52" s="14"/>
      <c r="D52" s="14"/>
    </row>
    <row r="53" spans="1:4" x14ac:dyDescent="0.35">
      <c r="A53" s="15"/>
      <c r="B53" s="16" t="s">
        <v>114</v>
      </c>
      <c r="C53" s="16"/>
      <c r="D53" s="456" t="s">
        <v>212</v>
      </c>
    </row>
    <row r="54" spans="1:4" x14ac:dyDescent="0.35">
      <c r="A54" s="15"/>
      <c r="B54" s="17" t="s">
        <v>19</v>
      </c>
      <c r="C54" s="17"/>
      <c r="D54" s="457"/>
    </row>
    <row r="55" spans="1:4" x14ac:dyDescent="0.35">
      <c r="A55" s="15"/>
      <c r="B55" s="18" t="s">
        <v>51</v>
      </c>
      <c r="C55" s="18"/>
      <c r="D55" s="458"/>
    </row>
    <row r="56" spans="1:4" x14ac:dyDescent="0.35">
      <c r="A56" s="15"/>
      <c r="B56" s="19" t="s">
        <v>115</v>
      </c>
      <c r="C56" s="19"/>
      <c r="D56" s="456" t="s">
        <v>478</v>
      </c>
    </row>
    <row r="57" spans="1:4" x14ac:dyDescent="0.35">
      <c r="A57" s="15"/>
      <c r="B57" s="20" t="s">
        <v>116</v>
      </c>
      <c r="C57" s="20"/>
      <c r="D57" s="457"/>
    </row>
    <row r="58" spans="1:4" x14ac:dyDescent="0.35">
      <c r="A58" s="15"/>
      <c r="B58" s="20" t="s">
        <v>117</v>
      </c>
      <c r="C58" s="20"/>
      <c r="D58" s="457"/>
    </row>
    <row r="59" spans="1:4" x14ac:dyDescent="0.35">
      <c r="A59" s="15"/>
      <c r="B59" s="21" t="s">
        <v>118</v>
      </c>
      <c r="C59" s="21"/>
      <c r="D59" s="458"/>
    </row>
    <row r="60" spans="1:4" x14ac:dyDescent="0.35">
      <c r="A60" s="15"/>
      <c r="B60" s="22" t="s">
        <v>119</v>
      </c>
      <c r="C60" s="22"/>
      <c r="D60" s="456" t="s">
        <v>520</v>
      </c>
    </row>
    <row r="61" spans="1:4" x14ac:dyDescent="0.35">
      <c r="A61" s="15"/>
      <c r="B61" s="23" t="s">
        <v>326</v>
      </c>
      <c r="C61" s="23"/>
      <c r="D61" s="457"/>
    </row>
    <row r="62" spans="1:4" ht="24" customHeight="1" x14ac:dyDescent="0.35">
      <c r="A62" s="15"/>
      <c r="B62" s="461" t="s">
        <v>522</v>
      </c>
      <c r="C62" s="462"/>
      <c r="D62" s="457"/>
    </row>
    <row r="63" spans="1:4" x14ac:dyDescent="0.35">
      <c r="A63" s="15"/>
      <c r="B63" s="23" t="s">
        <v>521</v>
      </c>
      <c r="C63" s="23"/>
      <c r="D63" s="457"/>
    </row>
    <row r="64" spans="1:4" x14ac:dyDescent="0.35">
      <c r="A64" s="15"/>
      <c r="B64" s="23" t="s">
        <v>327</v>
      </c>
      <c r="C64" s="23"/>
      <c r="D64" s="457"/>
    </row>
    <row r="65" spans="1:4" x14ac:dyDescent="0.35">
      <c r="A65" s="15"/>
      <c r="B65" s="23" t="s">
        <v>328</v>
      </c>
      <c r="C65" s="23"/>
      <c r="D65" s="457"/>
    </row>
    <row r="66" spans="1:4" x14ac:dyDescent="0.35">
      <c r="A66" s="15"/>
      <c r="B66" s="23" t="s">
        <v>329</v>
      </c>
      <c r="C66" s="23"/>
      <c r="D66" s="457"/>
    </row>
    <row r="67" spans="1:4" x14ac:dyDescent="0.35">
      <c r="A67" s="15"/>
      <c r="B67" s="23" t="s">
        <v>330</v>
      </c>
      <c r="C67" s="23"/>
      <c r="D67" s="457"/>
    </row>
    <row r="68" spans="1:4" x14ac:dyDescent="0.35">
      <c r="A68" s="15"/>
      <c r="B68" s="23" t="s">
        <v>331</v>
      </c>
      <c r="C68" s="23"/>
      <c r="D68" s="457"/>
    </row>
    <row r="69" spans="1:4" x14ac:dyDescent="0.35">
      <c r="A69" s="15"/>
      <c r="B69" s="23" t="s">
        <v>332</v>
      </c>
      <c r="C69" s="23"/>
      <c r="D69" s="457"/>
    </row>
    <row r="70" spans="1:4" ht="71.25" customHeight="1" x14ac:dyDescent="0.35">
      <c r="A70" s="15"/>
      <c r="B70" s="48" t="s">
        <v>333</v>
      </c>
      <c r="C70" s="23"/>
      <c r="D70" s="457"/>
    </row>
    <row r="71" spans="1:4" x14ac:dyDescent="0.35">
      <c r="A71" s="15"/>
      <c r="B71" s="24" t="s">
        <v>120</v>
      </c>
      <c r="C71" s="24"/>
      <c r="D71" s="25" t="s">
        <v>125</v>
      </c>
    </row>
    <row r="72" spans="1:4" x14ac:dyDescent="0.35">
      <c r="A72" s="15"/>
      <c r="B72" s="14"/>
      <c r="C72" s="14"/>
      <c r="D72" s="14"/>
    </row>
    <row r="73" spans="1:4" x14ac:dyDescent="0.35">
      <c r="A73" s="4" t="s">
        <v>92</v>
      </c>
    </row>
    <row r="74" spans="1:4" x14ac:dyDescent="0.35">
      <c r="A74" s="26" t="s">
        <v>94</v>
      </c>
    </row>
    <row r="75" spans="1:4" x14ac:dyDescent="0.35">
      <c r="A75" s="26" t="s">
        <v>93</v>
      </c>
    </row>
    <row r="76" spans="1:4" x14ac:dyDescent="0.35">
      <c r="A76" s="26" t="s">
        <v>96</v>
      </c>
    </row>
    <row r="77" spans="1:4" x14ac:dyDescent="0.35">
      <c r="A77" s="26" t="s">
        <v>101</v>
      </c>
    </row>
    <row r="78" spans="1:4" x14ac:dyDescent="0.35">
      <c r="A78" s="454" t="s">
        <v>95</v>
      </c>
      <c r="B78" s="454"/>
      <c r="C78" s="454"/>
      <c r="D78" s="454"/>
    </row>
    <row r="79" spans="1:4" x14ac:dyDescent="0.35">
      <c r="A79" s="454"/>
      <c r="B79" s="454"/>
      <c r="C79" s="454"/>
      <c r="D79" s="454"/>
    </row>
    <row r="80" spans="1:4" x14ac:dyDescent="0.35">
      <c r="A80" s="454"/>
      <c r="B80" s="454"/>
      <c r="C80" s="454"/>
      <c r="D80" s="454"/>
    </row>
  </sheetData>
  <sheetProtection algorithmName="SHA-512" hashValue="zFC22TAezDq+4XZHGIJY4oiV1D9Vp2gXlW3RBh1qgqiHJRxKRyHP3L4TBFAT6H7FEOkNtPM4PyyafaKQtiMypA==" saltValue="Nx//O0XHho/d0jQ3RSV13g=="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0">
    <mergeCell ref="A12:D16"/>
    <mergeCell ref="A18:D22"/>
    <mergeCell ref="A78:D80"/>
    <mergeCell ref="A43:D45"/>
    <mergeCell ref="D53:D55"/>
    <mergeCell ref="D56:D59"/>
    <mergeCell ref="D60:D70"/>
    <mergeCell ref="A28:D33"/>
    <mergeCell ref="A24:D26"/>
    <mergeCell ref="B62:C62"/>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'Benefit Plan'!$A:$A</xm:f>
          </x14:formula1>
          <xm:sqref>D5</xm:sqref>
        </x14:dataValidation>
        <x14:dataValidation type="list" allowBlank="1" showInputMessage="1" showError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AC142"/>
  </sheetPr>
  <dimension ref="A1:L187"/>
  <sheetViews>
    <sheetView showGridLines="0" zoomScaleNormal="100" workbookViewId="0">
      <pane ySplit="7" topLeftCell="A8" activePane="bottomLeft" state="frozen"/>
      <selection pane="bottomLeft" activeCell="B1" sqref="B1"/>
    </sheetView>
  </sheetViews>
  <sheetFormatPr defaultColWidth="9.1796875" defaultRowHeight="14.5" x14ac:dyDescent="0.35"/>
  <cols>
    <col min="1" max="1" width="3.453125" style="64" customWidth="1"/>
    <col min="2" max="2" width="12.1796875" style="64" customWidth="1"/>
    <col min="3" max="3" width="17" style="64" customWidth="1"/>
    <col min="4" max="4" width="11" style="64" customWidth="1"/>
    <col min="5" max="9" width="17.81640625" style="64" customWidth="1"/>
    <col min="10" max="10" width="12.54296875" style="64" customWidth="1"/>
    <col min="11" max="16384" width="9.1796875" style="64"/>
  </cols>
  <sheetData>
    <row r="1" spans="1:11" ht="18.5" x14ac:dyDescent="0.45">
      <c r="A1" s="63" t="str">
        <f>'Cover and Instructions'!A1</f>
        <v>Georgia Families MHPAEA Parity</v>
      </c>
      <c r="J1" s="65" t="s">
        <v>571</v>
      </c>
    </row>
    <row r="2" spans="1:11" ht="26" x14ac:dyDescent="0.6">
      <c r="A2" s="66" t="s">
        <v>16</v>
      </c>
      <c r="J2" s="67"/>
    </row>
    <row r="3" spans="1:11" ht="21" x14ac:dyDescent="0.5">
      <c r="A3" s="68" t="s">
        <v>126</v>
      </c>
      <c r="J3" s="67"/>
    </row>
    <row r="4" spans="1:11" x14ac:dyDescent="0.35">
      <c r="C4" s="69"/>
      <c r="D4" s="69"/>
      <c r="J4" s="67"/>
    </row>
    <row r="5" spans="1:11" x14ac:dyDescent="0.35">
      <c r="A5" s="70" t="s">
        <v>0</v>
      </c>
      <c r="C5" s="71" t="str">
        <f>'Cover and Instructions'!$D$4</f>
        <v>CareSource</v>
      </c>
      <c r="D5" s="71"/>
      <c r="H5" s="72"/>
      <c r="J5" s="67"/>
    </row>
    <row r="6" spans="1:11" x14ac:dyDescent="0.35">
      <c r="A6" s="70" t="s">
        <v>514</v>
      </c>
      <c r="C6" s="71" t="str">
        <f>'Cover and Instructions'!$D$5</f>
        <v>Title XIX Adults</v>
      </c>
      <c r="D6" s="71"/>
      <c r="H6" s="72"/>
      <c r="J6" s="67"/>
    </row>
    <row r="7" spans="1:11" ht="15" thickBot="1" x14ac:dyDescent="0.4"/>
    <row r="8" spans="1:11" x14ac:dyDescent="0.35">
      <c r="A8" s="73" t="s">
        <v>375</v>
      </c>
      <c r="B8" s="74"/>
      <c r="C8" s="74"/>
      <c r="D8" s="74"/>
      <c r="E8" s="74"/>
      <c r="F8" s="74"/>
      <c r="G8" s="74"/>
      <c r="H8" s="74"/>
      <c r="I8" s="74"/>
      <c r="J8" s="75"/>
    </row>
    <row r="9" spans="1:11" ht="15" customHeight="1" x14ac:dyDescent="0.35">
      <c r="A9" s="76" t="s">
        <v>374</v>
      </c>
      <c r="B9" s="77"/>
      <c r="C9" s="77"/>
      <c r="D9" s="77"/>
      <c r="E9" s="77"/>
      <c r="F9" s="77"/>
      <c r="G9" s="77"/>
      <c r="H9" s="77"/>
      <c r="I9" s="77"/>
      <c r="J9" s="78"/>
    </row>
    <row r="10" spans="1:11" x14ac:dyDescent="0.35">
      <c r="A10" s="79"/>
      <c r="B10" s="80"/>
      <c r="C10" s="80"/>
      <c r="D10" s="80"/>
      <c r="E10" s="80"/>
      <c r="F10" s="80"/>
      <c r="G10" s="80"/>
      <c r="H10" s="80"/>
      <c r="I10" s="80"/>
      <c r="J10" s="81"/>
    </row>
    <row r="11" spans="1:11" x14ac:dyDescent="0.35">
      <c r="A11" s="82" t="s">
        <v>370</v>
      </c>
      <c r="B11" s="83" t="s">
        <v>376</v>
      </c>
      <c r="C11" s="80"/>
      <c r="D11" s="80"/>
      <c r="E11" s="80"/>
      <c r="F11" s="80"/>
      <c r="G11" s="84"/>
      <c r="H11" s="85" t="s">
        <v>372</v>
      </c>
      <c r="I11" s="86" t="str">
        <f>IF(H11="yes","  Complete Section 1 and Section 2","")</f>
        <v/>
      </c>
      <c r="J11" s="81"/>
      <c r="K11" s="87"/>
    </row>
    <row r="12" spans="1:11" ht="6" customHeight="1" x14ac:dyDescent="0.35">
      <c r="A12" s="82"/>
      <c r="B12" s="83"/>
      <c r="C12" s="80"/>
      <c r="D12" s="80"/>
      <c r="E12" s="80"/>
      <c r="F12" s="80"/>
      <c r="G12" s="84"/>
      <c r="H12" s="88"/>
      <c r="I12" s="86"/>
      <c r="J12" s="81"/>
    </row>
    <row r="13" spans="1:11" x14ac:dyDescent="0.35">
      <c r="A13" s="82" t="s">
        <v>373</v>
      </c>
      <c r="B13" s="83" t="s">
        <v>377</v>
      </c>
      <c r="C13" s="80"/>
      <c r="D13" s="80"/>
      <c r="E13" s="80"/>
      <c r="F13" s="80"/>
      <c r="G13" s="84"/>
      <c r="H13" s="85" t="s">
        <v>372</v>
      </c>
      <c r="I13" s="86" t="str">
        <f>IF(H13="yes","  Complete Section 1 and Section 3","")</f>
        <v/>
      </c>
      <c r="J13" s="81"/>
    </row>
    <row r="14" spans="1:11" ht="15" thickBot="1" x14ac:dyDescent="0.4">
      <c r="A14" s="89"/>
      <c r="B14" s="90"/>
      <c r="C14" s="91"/>
      <c r="D14" s="91"/>
      <c r="E14" s="91"/>
      <c r="F14" s="91"/>
      <c r="G14" s="92"/>
      <c r="H14" s="93"/>
      <c r="I14" s="91"/>
      <c r="J14" s="94"/>
    </row>
    <row r="15" spans="1:11" ht="15" thickBot="1" x14ac:dyDescent="0.4"/>
    <row r="16" spans="1:11" ht="16" thickBot="1" x14ac:dyDescent="0.4">
      <c r="A16" s="469" t="s">
        <v>348</v>
      </c>
      <c r="B16" s="470"/>
      <c r="C16" s="470"/>
      <c r="D16" s="470"/>
      <c r="E16" s="470"/>
      <c r="F16" s="470"/>
      <c r="G16" s="470"/>
      <c r="H16" s="470"/>
      <c r="I16" s="470"/>
      <c r="J16" s="471"/>
    </row>
    <row r="17" spans="1:12" x14ac:dyDescent="0.35">
      <c r="A17" s="95" t="s">
        <v>130</v>
      </c>
      <c r="B17" s="96" t="s">
        <v>534</v>
      </c>
      <c r="C17" s="97"/>
      <c r="D17" s="97"/>
      <c r="E17" s="97"/>
      <c r="F17" s="97"/>
      <c r="G17" s="97"/>
      <c r="H17" s="97"/>
      <c r="I17" s="97"/>
      <c r="J17" s="98"/>
      <c r="K17" s="97"/>
      <c r="L17" s="72"/>
    </row>
    <row r="18" spans="1:12" x14ac:dyDescent="0.35">
      <c r="A18" s="95"/>
      <c r="B18" s="99" t="s">
        <v>309</v>
      </c>
      <c r="C18" s="97"/>
      <c r="D18" s="97"/>
      <c r="E18" s="97"/>
      <c r="F18" s="97"/>
      <c r="G18" s="97"/>
      <c r="H18" s="97"/>
      <c r="I18" s="97"/>
      <c r="J18" s="98"/>
      <c r="K18" s="97"/>
      <c r="L18" s="72"/>
    </row>
    <row r="19" spans="1:12" x14ac:dyDescent="0.35">
      <c r="A19" s="95"/>
      <c r="B19" s="97"/>
      <c r="C19" s="97"/>
      <c r="D19" s="97"/>
      <c r="E19" s="97"/>
      <c r="F19" s="97"/>
      <c r="G19" s="97"/>
      <c r="H19" s="97"/>
      <c r="I19" s="97"/>
      <c r="J19" s="98"/>
      <c r="K19" s="97"/>
      <c r="L19" s="72"/>
    </row>
    <row r="20" spans="1:12" x14ac:dyDescent="0.35">
      <c r="A20" s="95"/>
      <c r="B20" s="100" t="s">
        <v>413</v>
      </c>
      <c r="C20" s="97"/>
      <c r="D20" s="97"/>
      <c r="E20" s="97"/>
      <c r="F20" s="483"/>
      <c r="G20" s="483"/>
      <c r="H20" s="483"/>
      <c r="I20" s="483"/>
      <c r="J20" s="484"/>
      <c r="K20" s="97"/>
      <c r="L20" s="72"/>
    </row>
    <row r="21" spans="1:12" x14ac:dyDescent="0.35">
      <c r="A21" s="95"/>
      <c r="B21" s="97"/>
      <c r="C21" s="97"/>
      <c r="D21" s="97"/>
      <c r="E21" s="97"/>
      <c r="F21" s="97"/>
      <c r="G21" s="97"/>
      <c r="H21" s="97"/>
      <c r="I21" s="97"/>
      <c r="J21" s="98"/>
      <c r="K21" s="97"/>
      <c r="L21" s="72"/>
    </row>
    <row r="22" spans="1:12" x14ac:dyDescent="0.35">
      <c r="A22" s="95"/>
      <c r="B22" s="97"/>
      <c r="C22" s="97"/>
      <c r="D22" s="101"/>
      <c r="E22" s="97"/>
      <c r="F22" s="101"/>
      <c r="G22" s="101" t="s">
        <v>158</v>
      </c>
      <c r="H22" s="101"/>
      <c r="I22" s="101" t="s">
        <v>158</v>
      </c>
      <c r="J22" s="102" t="s">
        <v>139</v>
      </c>
      <c r="K22" s="103"/>
      <c r="L22" s="72"/>
    </row>
    <row r="23" spans="1:12" x14ac:dyDescent="0.35">
      <c r="A23" s="95"/>
      <c r="B23" s="103"/>
      <c r="C23" s="103"/>
      <c r="D23" s="97"/>
      <c r="E23" s="101" t="s">
        <v>363</v>
      </c>
      <c r="F23" s="103" t="s">
        <v>197</v>
      </c>
      <c r="G23" s="104" t="s">
        <v>161</v>
      </c>
      <c r="H23" s="103" t="s">
        <v>198</v>
      </c>
      <c r="I23" s="104" t="s">
        <v>161</v>
      </c>
      <c r="J23" s="105" t="s">
        <v>144</v>
      </c>
      <c r="K23" s="103"/>
      <c r="L23" s="72"/>
    </row>
    <row r="24" spans="1:12" x14ac:dyDescent="0.35">
      <c r="A24" s="95"/>
      <c r="B24" s="106" t="s">
        <v>354</v>
      </c>
      <c r="C24" s="107"/>
      <c r="D24" s="108"/>
      <c r="E24" s="109" t="s">
        <v>158</v>
      </c>
      <c r="F24" s="110" t="s">
        <v>196</v>
      </c>
      <c r="G24" s="111" t="s">
        <v>160</v>
      </c>
      <c r="H24" s="110" t="s">
        <v>196</v>
      </c>
      <c r="I24" s="111" t="s">
        <v>133</v>
      </c>
      <c r="J24" s="112" t="s">
        <v>140</v>
      </c>
      <c r="K24" s="97"/>
      <c r="L24" s="72"/>
    </row>
    <row r="25" spans="1:12" ht="22" customHeight="1" x14ac:dyDescent="0.35">
      <c r="A25" s="95"/>
      <c r="B25" s="113" t="s">
        <v>14</v>
      </c>
      <c r="C25" s="103"/>
      <c r="D25" s="97"/>
      <c r="E25" s="101"/>
      <c r="F25" s="114"/>
      <c r="G25" s="104"/>
      <c r="H25" s="114"/>
      <c r="I25" s="104"/>
      <c r="J25" s="115"/>
      <c r="K25" s="97"/>
      <c r="L25" s="72"/>
    </row>
    <row r="26" spans="1:12" x14ac:dyDescent="0.35">
      <c r="A26" s="95"/>
      <c r="B26" s="482"/>
      <c r="C26" s="482"/>
      <c r="D26" s="482"/>
      <c r="E26" s="306"/>
      <c r="F26" s="306"/>
      <c r="G26" s="307"/>
      <c r="H26" s="306"/>
      <c r="I26" s="306"/>
      <c r="J26" s="308"/>
      <c r="K26" s="97"/>
      <c r="L26" s="72"/>
    </row>
    <row r="27" spans="1:12" x14ac:dyDescent="0.35">
      <c r="A27" s="95"/>
      <c r="B27" s="482"/>
      <c r="C27" s="482"/>
      <c r="D27" s="482"/>
      <c r="E27" s="306"/>
      <c r="F27" s="306"/>
      <c r="G27" s="307"/>
      <c r="H27" s="306"/>
      <c r="I27" s="306"/>
      <c r="J27" s="308"/>
      <c r="K27" s="97"/>
      <c r="L27" s="72"/>
    </row>
    <row r="28" spans="1:12" x14ac:dyDescent="0.35">
      <c r="A28" s="95"/>
      <c r="B28" s="482"/>
      <c r="C28" s="482"/>
      <c r="D28" s="482"/>
      <c r="E28" s="306"/>
      <c r="F28" s="306"/>
      <c r="G28" s="307"/>
      <c r="H28" s="306"/>
      <c r="I28" s="306"/>
      <c r="J28" s="308"/>
      <c r="K28" s="97"/>
      <c r="L28" s="72"/>
    </row>
    <row r="29" spans="1:12" x14ac:dyDescent="0.35">
      <c r="A29" s="95"/>
      <c r="B29" s="482"/>
      <c r="C29" s="482"/>
      <c r="D29" s="482"/>
      <c r="E29" s="306"/>
      <c r="F29" s="306"/>
      <c r="G29" s="307"/>
      <c r="H29" s="306"/>
      <c r="I29" s="306"/>
      <c r="J29" s="308"/>
      <c r="K29" s="97"/>
      <c r="L29" s="72"/>
    </row>
    <row r="30" spans="1:12" x14ac:dyDescent="0.35">
      <c r="A30" s="95"/>
      <c r="B30" s="482"/>
      <c r="C30" s="482"/>
      <c r="D30" s="482"/>
      <c r="E30" s="306"/>
      <c r="F30" s="306"/>
      <c r="G30" s="307"/>
      <c r="H30" s="306"/>
      <c r="I30" s="306"/>
      <c r="J30" s="308"/>
      <c r="K30" s="97"/>
      <c r="L30" s="72"/>
    </row>
    <row r="31" spans="1:12" x14ac:dyDescent="0.35">
      <c r="A31" s="95"/>
      <c r="B31" s="482"/>
      <c r="C31" s="482"/>
      <c r="D31" s="482"/>
      <c r="E31" s="306"/>
      <c r="F31" s="306"/>
      <c r="G31" s="307"/>
      <c r="H31" s="306"/>
      <c r="I31" s="306"/>
      <c r="J31" s="308"/>
      <c r="K31" s="97"/>
      <c r="L31" s="72"/>
    </row>
    <row r="32" spans="1:12" x14ac:dyDescent="0.35">
      <c r="A32" s="95"/>
      <c r="B32" s="485" t="s">
        <v>153</v>
      </c>
      <c r="C32" s="486"/>
      <c r="D32" s="487"/>
      <c r="E32" s="306"/>
      <c r="F32" s="306"/>
      <c r="G32" s="307"/>
      <c r="H32" s="306"/>
      <c r="I32" s="306"/>
      <c r="J32" s="308"/>
      <c r="K32" s="97"/>
      <c r="L32" s="72"/>
    </row>
    <row r="33" spans="1:12" x14ac:dyDescent="0.35">
      <c r="A33" s="95"/>
      <c r="B33" s="482"/>
      <c r="C33" s="482"/>
      <c r="D33" s="482"/>
      <c r="E33" s="306"/>
      <c r="F33" s="306"/>
      <c r="G33" s="307"/>
      <c r="H33" s="306"/>
      <c r="I33" s="306"/>
      <c r="J33" s="308"/>
      <c r="K33" s="97"/>
      <c r="L33" s="72"/>
    </row>
    <row r="34" spans="1:12" ht="22" customHeight="1" x14ac:dyDescent="0.35">
      <c r="A34" s="95"/>
      <c r="B34" s="113" t="s">
        <v>15</v>
      </c>
      <c r="C34" s="103"/>
      <c r="D34" s="97"/>
      <c r="E34" s="101"/>
      <c r="F34" s="114"/>
      <c r="G34" s="104"/>
      <c r="H34" s="114"/>
      <c r="I34" s="104"/>
      <c r="J34" s="115"/>
      <c r="K34" s="97"/>
      <c r="L34" s="72"/>
    </row>
    <row r="35" spans="1:12" x14ac:dyDescent="0.35">
      <c r="A35" s="95"/>
      <c r="B35" s="482"/>
      <c r="C35" s="482"/>
      <c r="D35" s="482"/>
      <c r="E35" s="306"/>
      <c r="F35" s="306"/>
      <c r="G35" s="307"/>
      <c r="H35" s="306"/>
      <c r="I35" s="306"/>
      <c r="J35" s="308"/>
      <c r="K35" s="97"/>
      <c r="L35" s="72"/>
    </row>
    <row r="36" spans="1:12" x14ac:dyDescent="0.35">
      <c r="A36" s="95"/>
      <c r="B36" s="482"/>
      <c r="C36" s="482"/>
      <c r="D36" s="482"/>
      <c r="E36" s="306"/>
      <c r="F36" s="306"/>
      <c r="G36" s="307"/>
      <c r="H36" s="306"/>
      <c r="I36" s="306"/>
      <c r="J36" s="308"/>
      <c r="K36" s="97"/>
      <c r="L36" s="72"/>
    </row>
    <row r="37" spans="1:12" x14ac:dyDescent="0.35">
      <c r="A37" s="95"/>
      <c r="B37" s="482"/>
      <c r="C37" s="482"/>
      <c r="D37" s="482"/>
      <c r="E37" s="306"/>
      <c r="F37" s="306"/>
      <c r="G37" s="307"/>
      <c r="H37" s="306"/>
      <c r="I37" s="306"/>
      <c r="J37" s="308"/>
      <c r="K37" s="97"/>
      <c r="L37" s="72"/>
    </row>
    <row r="38" spans="1:12" x14ac:dyDescent="0.35">
      <c r="A38" s="95"/>
      <c r="B38" s="482"/>
      <c r="C38" s="482"/>
      <c r="D38" s="482"/>
      <c r="E38" s="306"/>
      <c r="F38" s="306"/>
      <c r="G38" s="307"/>
      <c r="H38" s="306"/>
      <c r="I38" s="306"/>
      <c r="J38" s="308"/>
      <c r="K38" s="97"/>
      <c r="L38" s="72"/>
    </row>
    <row r="39" spans="1:12" x14ac:dyDescent="0.35">
      <c r="A39" s="95"/>
      <c r="B39" s="482"/>
      <c r="C39" s="482"/>
      <c r="D39" s="482"/>
      <c r="E39" s="306"/>
      <c r="F39" s="306"/>
      <c r="G39" s="307"/>
      <c r="H39" s="306"/>
      <c r="I39" s="306"/>
      <c r="J39" s="308"/>
      <c r="K39" s="97"/>
      <c r="L39" s="72"/>
    </row>
    <row r="40" spans="1:12" x14ac:dyDescent="0.35">
      <c r="A40" s="95"/>
      <c r="B40" s="482"/>
      <c r="C40" s="482"/>
      <c r="D40" s="482"/>
      <c r="E40" s="306"/>
      <c r="F40" s="306"/>
      <c r="G40" s="307"/>
      <c r="H40" s="306"/>
      <c r="I40" s="306"/>
      <c r="J40" s="308"/>
      <c r="K40" s="97"/>
      <c r="L40" s="72"/>
    </row>
    <row r="41" spans="1:12" x14ac:dyDescent="0.35">
      <c r="A41" s="95"/>
      <c r="B41" s="485" t="s">
        <v>153</v>
      </c>
      <c r="C41" s="486"/>
      <c r="D41" s="487"/>
      <c r="E41" s="306"/>
      <c r="F41" s="306"/>
      <c r="G41" s="307"/>
      <c r="H41" s="306"/>
      <c r="I41" s="306"/>
      <c r="J41" s="308"/>
      <c r="K41" s="97"/>
      <c r="L41" s="72"/>
    </row>
    <row r="42" spans="1:12" x14ac:dyDescent="0.35">
      <c r="A42" s="95"/>
      <c r="B42" s="482"/>
      <c r="C42" s="482"/>
      <c r="D42" s="482"/>
      <c r="E42" s="306"/>
      <c r="F42" s="306"/>
      <c r="G42" s="307"/>
      <c r="H42" s="306"/>
      <c r="I42" s="306"/>
      <c r="J42" s="308"/>
      <c r="K42" s="97"/>
      <c r="L42" s="72"/>
    </row>
    <row r="43" spans="1:12" ht="22" customHeight="1" x14ac:dyDescent="0.35">
      <c r="A43" s="95"/>
      <c r="B43" s="113" t="s">
        <v>426</v>
      </c>
      <c r="C43" s="103"/>
      <c r="D43" s="97"/>
      <c r="E43" s="101"/>
      <c r="F43" s="114"/>
      <c r="G43" s="104"/>
      <c r="H43" s="114"/>
      <c r="I43" s="104"/>
      <c r="J43" s="115"/>
      <c r="K43" s="97"/>
      <c r="L43" s="72"/>
    </row>
    <row r="44" spans="1:12" x14ac:dyDescent="0.35">
      <c r="A44" s="95"/>
      <c r="B44" s="482"/>
      <c r="C44" s="482"/>
      <c r="D44" s="482"/>
      <c r="E44" s="306"/>
      <c r="F44" s="306"/>
      <c r="G44" s="307"/>
      <c r="H44" s="306"/>
      <c r="I44" s="306"/>
      <c r="J44" s="308"/>
      <c r="K44" s="97"/>
      <c r="L44" s="72"/>
    </row>
    <row r="45" spans="1:12" x14ac:dyDescent="0.35">
      <c r="A45" s="95"/>
      <c r="B45" s="482"/>
      <c r="C45" s="482"/>
      <c r="D45" s="482"/>
      <c r="E45" s="306"/>
      <c r="F45" s="306"/>
      <c r="G45" s="307"/>
      <c r="H45" s="306"/>
      <c r="I45" s="306"/>
      <c r="J45" s="308"/>
      <c r="K45" s="97"/>
      <c r="L45" s="72"/>
    </row>
    <row r="46" spans="1:12" x14ac:dyDescent="0.35">
      <c r="A46" s="95"/>
      <c r="B46" s="482"/>
      <c r="C46" s="482"/>
      <c r="D46" s="482"/>
      <c r="E46" s="306"/>
      <c r="F46" s="306"/>
      <c r="G46" s="307"/>
      <c r="H46" s="306"/>
      <c r="I46" s="306"/>
      <c r="J46" s="308"/>
      <c r="K46" s="97"/>
      <c r="L46" s="72"/>
    </row>
    <row r="47" spans="1:12" x14ac:dyDescent="0.35">
      <c r="A47" s="95"/>
      <c r="B47" s="482"/>
      <c r="C47" s="482"/>
      <c r="D47" s="482"/>
      <c r="E47" s="306"/>
      <c r="F47" s="306"/>
      <c r="G47" s="307"/>
      <c r="H47" s="306"/>
      <c r="I47" s="306"/>
      <c r="J47" s="308"/>
      <c r="K47" s="97"/>
      <c r="L47" s="72"/>
    </row>
    <row r="48" spans="1:12" x14ac:dyDescent="0.35">
      <c r="A48" s="95"/>
      <c r="B48" s="482"/>
      <c r="C48" s="482"/>
      <c r="D48" s="482"/>
      <c r="E48" s="306"/>
      <c r="F48" s="306"/>
      <c r="G48" s="307"/>
      <c r="H48" s="306"/>
      <c r="I48" s="306"/>
      <c r="J48" s="308"/>
      <c r="K48" s="97"/>
      <c r="L48" s="72"/>
    </row>
    <row r="49" spans="1:12" x14ac:dyDescent="0.35">
      <c r="A49" s="95"/>
      <c r="B49" s="482"/>
      <c r="C49" s="482"/>
      <c r="D49" s="482"/>
      <c r="E49" s="306"/>
      <c r="F49" s="306"/>
      <c r="G49" s="307"/>
      <c r="H49" s="306"/>
      <c r="I49" s="306"/>
      <c r="J49" s="308"/>
      <c r="K49" s="97"/>
      <c r="L49" s="72"/>
    </row>
    <row r="50" spans="1:12" x14ac:dyDescent="0.35">
      <c r="A50" s="95"/>
      <c r="B50" s="485" t="s">
        <v>153</v>
      </c>
      <c r="C50" s="486"/>
      <c r="D50" s="487"/>
      <c r="E50" s="306"/>
      <c r="F50" s="306"/>
      <c r="G50" s="307"/>
      <c r="H50" s="306"/>
      <c r="I50" s="306"/>
      <c r="J50" s="308"/>
      <c r="K50" s="97"/>
      <c r="L50" s="72"/>
    </row>
    <row r="51" spans="1:12" x14ac:dyDescent="0.35">
      <c r="A51" s="95"/>
      <c r="B51" s="482"/>
      <c r="C51" s="482"/>
      <c r="D51" s="482"/>
      <c r="E51" s="306"/>
      <c r="F51" s="306"/>
      <c r="G51" s="307"/>
      <c r="H51" s="306"/>
      <c r="I51" s="306"/>
      <c r="J51" s="308"/>
      <c r="K51" s="97"/>
      <c r="L51" s="72"/>
    </row>
    <row r="52" spans="1:12" ht="22" customHeight="1" x14ac:dyDescent="0.35">
      <c r="A52" s="95"/>
      <c r="B52" s="113" t="s">
        <v>425</v>
      </c>
      <c r="C52" s="103"/>
      <c r="D52" s="97"/>
      <c r="E52" s="101"/>
      <c r="F52" s="114"/>
      <c r="G52" s="104"/>
      <c r="H52" s="114"/>
      <c r="I52" s="104"/>
      <c r="J52" s="115"/>
      <c r="K52" s="97"/>
      <c r="L52" s="72"/>
    </row>
    <row r="53" spans="1:12" x14ac:dyDescent="0.35">
      <c r="A53" s="95"/>
      <c r="B53" s="482"/>
      <c r="C53" s="482"/>
      <c r="D53" s="482"/>
      <c r="E53" s="306"/>
      <c r="F53" s="306"/>
      <c r="G53" s="307"/>
      <c r="H53" s="306"/>
      <c r="I53" s="306"/>
      <c r="J53" s="308"/>
      <c r="K53" s="97"/>
      <c r="L53" s="72"/>
    </row>
    <row r="54" spans="1:12" x14ac:dyDescent="0.35">
      <c r="A54" s="95"/>
      <c r="B54" s="482"/>
      <c r="C54" s="482"/>
      <c r="D54" s="482"/>
      <c r="E54" s="306"/>
      <c r="F54" s="306"/>
      <c r="G54" s="307"/>
      <c r="H54" s="306"/>
      <c r="I54" s="306"/>
      <c r="J54" s="308"/>
      <c r="K54" s="97"/>
      <c r="L54" s="72"/>
    </row>
    <row r="55" spans="1:12" x14ac:dyDescent="0.35">
      <c r="A55" s="95"/>
      <c r="B55" s="482"/>
      <c r="C55" s="482"/>
      <c r="D55" s="482"/>
      <c r="E55" s="306"/>
      <c r="F55" s="306"/>
      <c r="G55" s="307"/>
      <c r="H55" s="306"/>
      <c r="I55" s="306"/>
      <c r="J55" s="308"/>
      <c r="K55" s="97"/>
      <c r="L55" s="72"/>
    </row>
    <row r="56" spans="1:12" x14ac:dyDescent="0.35">
      <c r="A56" s="95"/>
      <c r="B56" s="482"/>
      <c r="C56" s="482"/>
      <c r="D56" s="482"/>
      <c r="E56" s="306"/>
      <c r="F56" s="306"/>
      <c r="G56" s="307"/>
      <c r="H56" s="306"/>
      <c r="I56" s="306"/>
      <c r="J56" s="308"/>
      <c r="K56" s="97"/>
      <c r="L56" s="72"/>
    </row>
    <row r="57" spans="1:12" x14ac:dyDescent="0.35">
      <c r="A57" s="95"/>
      <c r="B57" s="482"/>
      <c r="C57" s="482"/>
      <c r="D57" s="482"/>
      <c r="E57" s="306"/>
      <c r="F57" s="306"/>
      <c r="G57" s="307"/>
      <c r="H57" s="306"/>
      <c r="I57" s="306"/>
      <c r="J57" s="308"/>
      <c r="K57" s="97"/>
      <c r="L57" s="72"/>
    </row>
    <row r="58" spans="1:12" x14ac:dyDescent="0.35">
      <c r="A58" s="95"/>
      <c r="B58" s="482"/>
      <c r="C58" s="482"/>
      <c r="D58" s="482"/>
      <c r="E58" s="306"/>
      <c r="F58" s="306"/>
      <c r="G58" s="307"/>
      <c r="H58" s="306"/>
      <c r="I58" s="306"/>
      <c r="J58" s="308"/>
      <c r="K58" s="97"/>
      <c r="L58" s="72"/>
    </row>
    <row r="59" spans="1:12" x14ac:dyDescent="0.35">
      <c r="A59" s="95"/>
      <c r="B59" s="485" t="s">
        <v>153</v>
      </c>
      <c r="C59" s="486"/>
      <c r="D59" s="487"/>
      <c r="E59" s="306"/>
      <c r="F59" s="306"/>
      <c r="G59" s="307"/>
      <c r="H59" s="306"/>
      <c r="I59" s="306"/>
      <c r="J59" s="308"/>
      <c r="K59" s="97"/>
      <c r="L59" s="72"/>
    </row>
    <row r="60" spans="1:12" x14ac:dyDescent="0.35">
      <c r="A60" s="95"/>
      <c r="B60" s="482"/>
      <c r="C60" s="482"/>
      <c r="D60" s="482"/>
      <c r="E60" s="306"/>
      <c r="F60" s="306"/>
      <c r="G60" s="307"/>
      <c r="H60" s="306"/>
      <c r="I60" s="306"/>
      <c r="J60" s="308"/>
      <c r="K60" s="97"/>
      <c r="L60" s="72"/>
    </row>
    <row r="61" spans="1:12" x14ac:dyDescent="0.35">
      <c r="A61" s="95"/>
      <c r="B61" s="97" t="s">
        <v>355</v>
      </c>
      <c r="C61" s="97"/>
      <c r="D61" s="97"/>
      <c r="E61" s="116">
        <f>SUM(E26:E60)</f>
        <v>0</v>
      </c>
      <c r="F61" s="97"/>
      <c r="G61" s="116">
        <f>SUM(G26:G60)</f>
        <v>0</v>
      </c>
      <c r="H61" s="97"/>
      <c r="I61" s="116">
        <f>SUM(I26:I60)</f>
        <v>0</v>
      </c>
      <c r="J61" s="98"/>
      <c r="K61" s="97"/>
      <c r="L61" s="72"/>
    </row>
    <row r="62" spans="1:12" x14ac:dyDescent="0.35">
      <c r="A62" s="95"/>
      <c r="B62" s="97" t="s">
        <v>356</v>
      </c>
      <c r="C62" s="97"/>
      <c r="D62" s="97"/>
      <c r="E62" s="97"/>
      <c r="F62" s="97"/>
      <c r="G62" s="117" t="e">
        <f>G61/E61</f>
        <v>#DIV/0!</v>
      </c>
      <c r="H62" s="97"/>
      <c r="I62" s="117" t="e">
        <f>I61/E61</f>
        <v>#DIV/0!</v>
      </c>
      <c r="J62" s="98"/>
      <c r="K62" s="97"/>
      <c r="L62" s="72"/>
    </row>
    <row r="63" spans="1:12" x14ac:dyDescent="0.35">
      <c r="A63" s="95"/>
      <c r="B63" s="97" t="s">
        <v>162</v>
      </c>
      <c r="C63" s="97"/>
      <c r="D63" s="97"/>
      <c r="E63" s="97"/>
      <c r="F63" s="97"/>
      <c r="G63" s="118" t="e">
        <f>IF(G62&lt;(1/3),"Yes","No")</f>
        <v>#DIV/0!</v>
      </c>
      <c r="H63" s="97"/>
      <c r="I63" s="118" t="e">
        <f>IF(I62&lt;(1/3),"Yes","No")</f>
        <v>#DIV/0!</v>
      </c>
      <c r="J63" s="98"/>
      <c r="K63" s="97"/>
      <c r="L63" s="72"/>
    </row>
    <row r="64" spans="1:12" x14ac:dyDescent="0.35">
      <c r="A64" s="95"/>
      <c r="B64" s="97" t="s">
        <v>163</v>
      </c>
      <c r="C64" s="97"/>
      <c r="D64" s="97"/>
      <c r="E64" s="97"/>
      <c r="F64" s="97"/>
      <c r="G64" s="118" t="e">
        <f>IF(G62&gt;(2/3),"Yes","No")</f>
        <v>#DIV/0!</v>
      </c>
      <c r="H64" s="97"/>
      <c r="I64" s="118" t="e">
        <f>IF(I62&gt;(2/3),"Yes","No")</f>
        <v>#DIV/0!</v>
      </c>
      <c r="J64" s="98"/>
      <c r="K64" s="97"/>
      <c r="L64" s="72"/>
    </row>
    <row r="65" spans="1:12" x14ac:dyDescent="0.35">
      <c r="A65" s="95"/>
      <c r="B65" s="97"/>
      <c r="C65" s="97"/>
      <c r="D65" s="97"/>
      <c r="E65" s="97"/>
      <c r="F65" s="97"/>
      <c r="G65" s="97"/>
      <c r="H65" s="97"/>
      <c r="I65" s="97"/>
      <c r="J65" s="98"/>
      <c r="K65" s="97"/>
      <c r="L65" s="72"/>
    </row>
    <row r="66" spans="1:12" x14ac:dyDescent="0.35">
      <c r="A66" s="119" t="s">
        <v>121</v>
      </c>
      <c r="B66" s="97"/>
      <c r="C66" s="97"/>
      <c r="D66" s="97"/>
      <c r="E66" s="97"/>
      <c r="F66" s="97"/>
      <c r="G66" s="118"/>
      <c r="H66" s="97"/>
      <c r="I66" s="118"/>
      <c r="J66" s="98"/>
      <c r="K66" s="97"/>
      <c r="L66" s="72"/>
    </row>
    <row r="67" spans="1:12" x14ac:dyDescent="0.35">
      <c r="A67" s="120" t="s">
        <v>141</v>
      </c>
      <c r="B67" s="474"/>
      <c r="C67" s="475"/>
      <c r="D67" s="475"/>
      <c r="E67" s="475"/>
      <c r="F67" s="475"/>
      <c r="G67" s="475"/>
      <c r="H67" s="475"/>
      <c r="I67" s="475"/>
      <c r="J67" s="476"/>
      <c r="K67" s="97"/>
      <c r="L67" s="72"/>
    </row>
    <row r="68" spans="1:12" x14ac:dyDescent="0.35">
      <c r="A68" s="120" t="s">
        <v>142</v>
      </c>
      <c r="B68" s="474"/>
      <c r="C68" s="475"/>
      <c r="D68" s="475"/>
      <c r="E68" s="475"/>
      <c r="F68" s="475"/>
      <c r="G68" s="475"/>
      <c r="H68" s="475"/>
      <c r="I68" s="475"/>
      <c r="J68" s="476"/>
      <c r="K68" s="97"/>
      <c r="L68" s="72"/>
    </row>
    <row r="69" spans="1:12" x14ac:dyDescent="0.35">
      <c r="A69" s="120" t="s">
        <v>143</v>
      </c>
      <c r="B69" s="477" t="s">
        <v>154</v>
      </c>
      <c r="C69" s="478"/>
      <c r="D69" s="478"/>
      <c r="E69" s="478"/>
      <c r="F69" s="478"/>
      <c r="G69" s="478"/>
      <c r="H69" s="478"/>
      <c r="I69" s="478"/>
      <c r="J69" s="479"/>
      <c r="K69" s="97"/>
      <c r="L69" s="72"/>
    </row>
    <row r="70" spans="1:12" ht="16" thickBot="1" x14ac:dyDescent="0.4">
      <c r="A70" s="121"/>
      <c r="B70" s="122"/>
      <c r="C70" s="122"/>
      <c r="D70" s="122"/>
      <c r="E70" s="122"/>
      <c r="F70" s="122"/>
      <c r="G70" s="123"/>
      <c r="H70" s="122"/>
      <c r="I70" s="123"/>
      <c r="J70" s="124"/>
      <c r="K70" s="97"/>
      <c r="L70" s="72"/>
    </row>
    <row r="71" spans="1:12" ht="16" thickBot="1" x14ac:dyDescent="0.4">
      <c r="A71" s="125"/>
      <c r="G71" s="126"/>
      <c r="H71" s="97"/>
      <c r="I71" s="126"/>
      <c r="J71" s="97"/>
      <c r="K71" s="97"/>
      <c r="L71" s="72"/>
    </row>
    <row r="72" spans="1:12" ht="16" thickBot="1" x14ac:dyDescent="0.4">
      <c r="A72" s="469" t="s">
        <v>174</v>
      </c>
      <c r="B72" s="470"/>
      <c r="C72" s="470"/>
      <c r="D72" s="470"/>
      <c r="E72" s="470"/>
      <c r="F72" s="470"/>
      <c r="G72" s="470"/>
      <c r="H72" s="470"/>
      <c r="I72" s="470"/>
      <c r="J72" s="471"/>
      <c r="L72" s="72"/>
    </row>
    <row r="73" spans="1:12" x14ac:dyDescent="0.35">
      <c r="A73" s="95" t="s">
        <v>131</v>
      </c>
      <c r="B73" s="97" t="s">
        <v>181</v>
      </c>
      <c r="C73" s="97"/>
      <c r="D73" s="97"/>
      <c r="E73" s="97"/>
      <c r="F73" s="97"/>
      <c r="G73" s="97"/>
      <c r="H73" s="97"/>
      <c r="I73" s="97"/>
      <c r="J73" s="127" t="e">
        <f>G63</f>
        <v>#DIV/0!</v>
      </c>
    </row>
    <row r="74" spans="1:12" x14ac:dyDescent="0.35">
      <c r="A74" s="119"/>
      <c r="B74" s="99" t="s">
        <v>167</v>
      </c>
      <c r="C74" s="97"/>
      <c r="D74" s="97"/>
      <c r="E74" s="97"/>
      <c r="F74" s="97"/>
      <c r="G74" s="97"/>
      <c r="H74" s="97"/>
      <c r="I74" s="97"/>
      <c r="J74" s="128"/>
      <c r="L74" s="72"/>
    </row>
    <row r="75" spans="1:12" x14ac:dyDescent="0.35">
      <c r="A75" s="119"/>
      <c r="B75" s="97"/>
      <c r="C75" s="97"/>
      <c r="D75" s="97"/>
      <c r="E75" s="97"/>
      <c r="F75" s="97"/>
      <c r="G75" s="97"/>
      <c r="H75" s="97"/>
      <c r="I75" s="97"/>
      <c r="J75" s="98"/>
      <c r="L75" s="72"/>
    </row>
    <row r="76" spans="1:12" ht="15" customHeight="1" x14ac:dyDescent="0.35">
      <c r="A76" s="95" t="s">
        <v>132</v>
      </c>
      <c r="B76" s="129" t="s">
        <v>182</v>
      </c>
      <c r="C76" s="129"/>
      <c r="D76" s="129"/>
      <c r="E76" s="129"/>
      <c r="F76" s="129"/>
      <c r="G76" s="129"/>
      <c r="H76" s="129"/>
      <c r="I76" s="129"/>
      <c r="J76" s="127" t="e">
        <f>G64</f>
        <v>#DIV/0!</v>
      </c>
    </row>
    <row r="77" spans="1:12" ht="15" customHeight="1" x14ac:dyDescent="0.35">
      <c r="A77" s="95"/>
      <c r="B77" s="99" t="s">
        <v>166</v>
      </c>
      <c r="C77" s="99"/>
      <c r="D77" s="129"/>
      <c r="E77" s="129"/>
      <c r="F77" s="129"/>
      <c r="G77" s="129"/>
      <c r="H77" s="129"/>
      <c r="I77" s="129"/>
      <c r="J77" s="128"/>
    </row>
    <row r="78" spans="1:12" ht="15" customHeight="1" x14ac:dyDescent="0.35">
      <c r="A78" s="95"/>
      <c r="B78" s="130" t="s">
        <v>130</v>
      </c>
      <c r="C78" s="472" t="s">
        <v>349</v>
      </c>
      <c r="D78" s="472"/>
      <c r="E78" s="472"/>
      <c r="F78" s="472"/>
      <c r="G78" s="472"/>
      <c r="H78" s="472"/>
      <c r="I78" s="129"/>
      <c r="J78" s="128"/>
    </row>
    <row r="79" spans="1:12" ht="15" customHeight="1" x14ac:dyDescent="0.35">
      <c r="A79" s="95"/>
      <c r="B79" s="97"/>
      <c r="C79" s="472"/>
      <c r="D79" s="472"/>
      <c r="E79" s="472"/>
      <c r="F79" s="472"/>
      <c r="G79" s="472"/>
      <c r="H79" s="472"/>
      <c r="I79" s="129"/>
      <c r="J79" s="128"/>
    </row>
    <row r="80" spans="1:12" x14ac:dyDescent="0.35">
      <c r="A80" s="95"/>
      <c r="B80" s="130" t="s">
        <v>131</v>
      </c>
      <c r="C80" s="99" t="s">
        <v>168</v>
      </c>
      <c r="D80" s="129"/>
      <c r="E80" s="129"/>
      <c r="F80" s="129"/>
      <c r="G80" s="129"/>
      <c r="H80" s="129"/>
      <c r="I80" s="129"/>
      <c r="J80" s="131"/>
    </row>
    <row r="81" spans="1:12" x14ac:dyDescent="0.35">
      <c r="A81" s="95"/>
      <c r="B81" s="129"/>
      <c r="C81" s="129"/>
      <c r="D81" s="129"/>
      <c r="E81" s="129"/>
      <c r="F81" s="129"/>
      <c r="G81" s="129"/>
      <c r="H81" s="129"/>
      <c r="I81" s="129"/>
      <c r="J81" s="131"/>
    </row>
    <row r="82" spans="1:12" x14ac:dyDescent="0.35">
      <c r="A82" s="95" t="s">
        <v>134</v>
      </c>
      <c r="B82" s="97" t="s">
        <v>169</v>
      </c>
      <c r="C82" s="97"/>
      <c r="D82" s="97"/>
      <c r="E82" s="97"/>
      <c r="F82" s="97"/>
      <c r="G82" s="97"/>
      <c r="H82" s="97"/>
      <c r="I82" s="97"/>
      <c r="J82" s="98"/>
    </row>
    <row r="83" spans="1:12" x14ac:dyDescent="0.35">
      <c r="A83" s="95"/>
      <c r="B83" s="97"/>
      <c r="C83" s="97"/>
      <c r="D83" s="97"/>
      <c r="E83" s="97"/>
      <c r="F83" s="97"/>
      <c r="G83" s="97"/>
      <c r="H83" s="97"/>
      <c r="I83" s="97"/>
      <c r="J83" s="98"/>
    </row>
    <row r="84" spans="1:12" x14ac:dyDescent="0.35">
      <c r="A84" s="95"/>
      <c r="B84" s="100" t="s">
        <v>413</v>
      </c>
      <c r="C84" s="97"/>
      <c r="D84" s="97"/>
      <c r="E84" s="97"/>
      <c r="F84" s="483"/>
      <c r="G84" s="483"/>
      <c r="H84" s="483"/>
      <c r="I84" s="483"/>
      <c r="J84" s="484"/>
    </row>
    <row r="85" spans="1:12" s="137" customFormat="1" x14ac:dyDescent="0.35">
      <c r="A85" s="132"/>
      <c r="B85" s="133"/>
      <c r="C85" s="134"/>
      <c r="D85" s="134"/>
      <c r="E85" s="134"/>
      <c r="F85" s="135"/>
      <c r="G85" s="135"/>
      <c r="H85" s="135"/>
      <c r="I85" s="135"/>
      <c r="J85" s="136"/>
    </row>
    <row r="86" spans="1:12" x14ac:dyDescent="0.35">
      <c r="A86" s="138"/>
      <c r="B86" s="97"/>
      <c r="C86" s="101"/>
      <c r="D86" s="103"/>
      <c r="E86" s="97"/>
      <c r="F86" s="103"/>
      <c r="H86" s="103" t="s">
        <v>138</v>
      </c>
      <c r="I86" s="103" t="s">
        <v>138</v>
      </c>
      <c r="J86" s="105" t="s">
        <v>139</v>
      </c>
    </row>
    <row r="87" spans="1:12" ht="15" customHeight="1" x14ac:dyDescent="0.35">
      <c r="A87" s="138"/>
      <c r="B87" s="97"/>
      <c r="C87" s="139"/>
      <c r="D87" s="139"/>
      <c r="E87" s="97"/>
      <c r="F87" s="103"/>
      <c r="H87" s="140" t="s">
        <v>58</v>
      </c>
      <c r="I87" s="141" t="s">
        <v>57</v>
      </c>
      <c r="J87" s="105" t="s">
        <v>144</v>
      </c>
    </row>
    <row r="88" spans="1:12" x14ac:dyDescent="0.35">
      <c r="A88" s="138"/>
      <c r="B88" s="142" t="s">
        <v>357</v>
      </c>
      <c r="C88" s="142"/>
      <c r="D88" s="142"/>
      <c r="E88" s="108"/>
      <c r="F88" s="107"/>
      <c r="G88" s="108"/>
      <c r="H88" s="107" t="s">
        <v>129</v>
      </c>
      <c r="I88" s="107" t="s">
        <v>129</v>
      </c>
      <c r="J88" s="143" t="s">
        <v>140</v>
      </c>
    </row>
    <row r="89" spans="1:12" ht="22" customHeight="1" x14ac:dyDescent="0.35">
      <c r="A89" s="473"/>
      <c r="B89" s="113" t="s">
        <v>14</v>
      </c>
      <c r="C89" s="103"/>
      <c r="D89" s="97"/>
      <c r="E89" s="101"/>
      <c r="F89" s="114"/>
      <c r="G89" s="104"/>
      <c r="H89" s="114"/>
      <c r="I89" s="104"/>
      <c r="J89" s="115"/>
      <c r="K89" s="97"/>
      <c r="L89" s="72"/>
    </row>
    <row r="90" spans="1:12" x14ac:dyDescent="0.35">
      <c r="A90" s="473"/>
      <c r="B90" s="488"/>
      <c r="C90" s="488"/>
      <c r="D90" s="488"/>
      <c r="E90" s="488"/>
      <c r="F90" s="488"/>
      <c r="G90" s="488"/>
      <c r="H90" s="309"/>
      <c r="I90" s="309"/>
      <c r="J90" s="310"/>
    </row>
    <row r="91" spans="1:12" x14ac:dyDescent="0.35">
      <c r="A91" s="473"/>
      <c r="B91" s="488"/>
      <c r="C91" s="488"/>
      <c r="D91" s="488"/>
      <c r="E91" s="488"/>
      <c r="F91" s="488"/>
      <c r="G91" s="488"/>
      <c r="H91" s="309"/>
      <c r="I91" s="309"/>
      <c r="J91" s="310"/>
    </row>
    <row r="92" spans="1:12" x14ac:dyDescent="0.35">
      <c r="A92" s="473"/>
      <c r="B92" s="488"/>
      <c r="C92" s="488"/>
      <c r="D92" s="488"/>
      <c r="E92" s="488"/>
      <c r="F92" s="488"/>
      <c r="G92" s="488"/>
      <c r="H92" s="309"/>
      <c r="I92" s="309"/>
      <c r="J92" s="310"/>
    </row>
    <row r="93" spans="1:12" x14ac:dyDescent="0.35">
      <c r="A93" s="473"/>
      <c r="B93" s="488"/>
      <c r="C93" s="488"/>
      <c r="D93" s="488"/>
      <c r="E93" s="488"/>
      <c r="F93" s="488"/>
      <c r="G93" s="488"/>
      <c r="H93" s="309"/>
      <c r="I93" s="309"/>
      <c r="J93" s="310"/>
    </row>
    <row r="94" spans="1:12" x14ac:dyDescent="0.35">
      <c r="A94" s="473"/>
      <c r="B94" s="488"/>
      <c r="C94" s="488"/>
      <c r="D94" s="488"/>
      <c r="E94" s="488"/>
      <c r="F94" s="488"/>
      <c r="G94" s="488"/>
      <c r="H94" s="309"/>
      <c r="I94" s="309"/>
      <c r="J94" s="310"/>
    </row>
    <row r="95" spans="1:12" x14ac:dyDescent="0.35">
      <c r="A95" s="473"/>
      <c r="B95" s="489" t="s">
        <v>153</v>
      </c>
      <c r="C95" s="489"/>
      <c r="D95" s="489"/>
      <c r="E95" s="489"/>
      <c r="F95" s="489"/>
      <c r="G95" s="489"/>
      <c r="H95" s="309"/>
      <c r="I95" s="309"/>
      <c r="J95" s="310"/>
    </row>
    <row r="96" spans="1:12" x14ac:dyDescent="0.35">
      <c r="A96" s="473"/>
      <c r="B96" s="488"/>
      <c r="C96" s="488"/>
      <c r="D96" s="488"/>
      <c r="E96" s="488"/>
      <c r="F96" s="488"/>
      <c r="G96" s="488"/>
      <c r="H96" s="309"/>
      <c r="I96" s="309"/>
      <c r="J96" s="310"/>
    </row>
    <row r="97" spans="1:12" ht="22" customHeight="1" x14ac:dyDescent="0.35">
      <c r="A97" s="473"/>
      <c r="B97" s="113" t="s">
        <v>15</v>
      </c>
      <c r="C97" s="103"/>
      <c r="D97" s="97"/>
      <c r="E97" s="101"/>
      <c r="F97" s="114"/>
      <c r="G97" s="104"/>
      <c r="H97" s="114"/>
      <c r="I97" s="104"/>
      <c r="J97" s="115"/>
      <c r="K97" s="97"/>
      <c r="L97" s="72"/>
    </row>
    <row r="98" spans="1:12" x14ac:dyDescent="0.35">
      <c r="A98" s="473"/>
      <c r="B98" s="488"/>
      <c r="C98" s="488"/>
      <c r="D98" s="488"/>
      <c r="E98" s="488"/>
      <c r="F98" s="488"/>
      <c r="G98" s="488"/>
      <c r="H98" s="309"/>
      <c r="I98" s="309"/>
      <c r="J98" s="310"/>
    </row>
    <row r="99" spans="1:12" x14ac:dyDescent="0.35">
      <c r="A99" s="473"/>
      <c r="B99" s="488"/>
      <c r="C99" s="488"/>
      <c r="D99" s="488"/>
      <c r="E99" s="488"/>
      <c r="F99" s="488"/>
      <c r="G99" s="488"/>
      <c r="H99" s="309"/>
      <c r="I99" s="309"/>
      <c r="J99" s="310"/>
    </row>
    <row r="100" spans="1:12" x14ac:dyDescent="0.35">
      <c r="A100" s="473"/>
      <c r="B100" s="488"/>
      <c r="C100" s="488"/>
      <c r="D100" s="488"/>
      <c r="E100" s="488"/>
      <c r="F100" s="488"/>
      <c r="G100" s="488"/>
      <c r="H100" s="309"/>
      <c r="I100" s="309"/>
      <c r="J100" s="310"/>
    </row>
    <row r="101" spans="1:12" x14ac:dyDescent="0.35">
      <c r="A101" s="473"/>
      <c r="B101" s="488"/>
      <c r="C101" s="488"/>
      <c r="D101" s="488"/>
      <c r="E101" s="488"/>
      <c r="F101" s="488"/>
      <c r="G101" s="488"/>
      <c r="H101" s="309"/>
      <c r="I101" s="309"/>
      <c r="J101" s="310"/>
    </row>
    <row r="102" spans="1:12" x14ac:dyDescent="0.35">
      <c r="A102" s="473"/>
      <c r="B102" s="488"/>
      <c r="C102" s="488"/>
      <c r="D102" s="488"/>
      <c r="E102" s="488"/>
      <c r="F102" s="488"/>
      <c r="G102" s="488"/>
      <c r="H102" s="309"/>
      <c r="I102" s="309"/>
      <c r="J102" s="310"/>
    </row>
    <row r="103" spans="1:12" x14ac:dyDescent="0.35">
      <c r="A103" s="473"/>
      <c r="B103" s="489" t="s">
        <v>153</v>
      </c>
      <c r="C103" s="489"/>
      <c r="D103" s="489"/>
      <c r="E103" s="489"/>
      <c r="F103" s="489"/>
      <c r="G103" s="489"/>
      <c r="H103" s="309"/>
      <c r="I103" s="309"/>
      <c r="J103" s="310"/>
    </row>
    <row r="104" spans="1:12" x14ac:dyDescent="0.35">
      <c r="A104" s="473"/>
      <c r="B104" s="488"/>
      <c r="C104" s="488"/>
      <c r="D104" s="488"/>
      <c r="E104" s="488"/>
      <c r="F104" s="488"/>
      <c r="G104" s="488"/>
      <c r="H104" s="309"/>
      <c r="I104" s="309"/>
      <c r="J104" s="310"/>
    </row>
    <row r="105" spans="1:12" ht="22" customHeight="1" x14ac:dyDescent="0.35">
      <c r="A105" s="473"/>
      <c r="B105" s="113" t="s">
        <v>426</v>
      </c>
      <c r="C105" s="103"/>
      <c r="D105" s="97"/>
      <c r="E105" s="101"/>
      <c r="F105" s="114"/>
      <c r="G105" s="104"/>
      <c r="H105" s="114"/>
      <c r="I105" s="104"/>
      <c r="J105" s="115"/>
      <c r="K105" s="97"/>
      <c r="L105" s="72"/>
    </row>
    <row r="106" spans="1:12" x14ac:dyDescent="0.35">
      <c r="A106" s="473"/>
      <c r="B106" s="488"/>
      <c r="C106" s="488"/>
      <c r="D106" s="488"/>
      <c r="E106" s="488"/>
      <c r="F106" s="488"/>
      <c r="G106" s="488"/>
      <c r="H106" s="309"/>
      <c r="I106" s="309"/>
      <c r="J106" s="310"/>
    </row>
    <row r="107" spans="1:12" x14ac:dyDescent="0.35">
      <c r="A107" s="473"/>
      <c r="B107" s="488"/>
      <c r="C107" s="488"/>
      <c r="D107" s="488"/>
      <c r="E107" s="488"/>
      <c r="F107" s="488"/>
      <c r="G107" s="488"/>
      <c r="H107" s="309"/>
      <c r="I107" s="309"/>
      <c r="J107" s="310"/>
    </row>
    <row r="108" spans="1:12" x14ac:dyDescent="0.35">
      <c r="A108" s="473"/>
      <c r="B108" s="488"/>
      <c r="C108" s="488"/>
      <c r="D108" s="488"/>
      <c r="E108" s="488"/>
      <c r="F108" s="488"/>
      <c r="G108" s="488"/>
      <c r="H108" s="309"/>
      <c r="I108" s="309"/>
      <c r="J108" s="310"/>
    </row>
    <row r="109" spans="1:12" x14ac:dyDescent="0.35">
      <c r="A109" s="473"/>
      <c r="B109" s="488"/>
      <c r="C109" s="488"/>
      <c r="D109" s="488"/>
      <c r="E109" s="488"/>
      <c r="F109" s="488"/>
      <c r="G109" s="488"/>
      <c r="H109" s="309"/>
      <c r="I109" s="309"/>
      <c r="J109" s="310"/>
    </row>
    <row r="110" spans="1:12" x14ac:dyDescent="0.35">
      <c r="A110" s="473"/>
      <c r="B110" s="488"/>
      <c r="C110" s="488"/>
      <c r="D110" s="488"/>
      <c r="E110" s="488"/>
      <c r="F110" s="488"/>
      <c r="G110" s="488"/>
      <c r="H110" s="309"/>
      <c r="I110" s="309"/>
      <c r="J110" s="310"/>
    </row>
    <row r="111" spans="1:12" x14ac:dyDescent="0.35">
      <c r="A111" s="473"/>
      <c r="B111" s="489" t="s">
        <v>153</v>
      </c>
      <c r="C111" s="489"/>
      <c r="D111" s="489"/>
      <c r="E111" s="489"/>
      <c r="F111" s="489"/>
      <c r="G111" s="489"/>
      <c r="H111" s="309"/>
      <c r="I111" s="309"/>
      <c r="J111" s="310"/>
    </row>
    <row r="112" spans="1:12" x14ac:dyDescent="0.35">
      <c r="A112" s="473"/>
      <c r="B112" s="488"/>
      <c r="C112" s="488"/>
      <c r="D112" s="488"/>
      <c r="E112" s="488"/>
      <c r="F112" s="488"/>
      <c r="G112" s="488"/>
      <c r="H112" s="309"/>
      <c r="I112" s="309"/>
      <c r="J112" s="310"/>
    </row>
    <row r="113" spans="1:12" ht="22" customHeight="1" x14ac:dyDescent="0.35">
      <c r="A113" s="473"/>
      <c r="B113" s="113" t="s">
        <v>425</v>
      </c>
      <c r="C113" s="103"/>
      <c r="D113" s="97"/>
      <c r="E113" s="101"/>
      <c r="F113" s="114"/>
      <c r="G113" s="104"/>
      <c r="H113" s="114"/>
      <c r="I113" s="104"/>
      <c r="J113" s="115"/>
      <c r="K113" s="97"/>
      <c r="L113" s="72"/>
    </row>
    <row r="114" spans="1:12" x14ac:dyDescent="0.35">
      <c r="A114" s="144"/>
      <c r="B114" s="488"/>
      <c r="C114" s="488"/>
      <c r="D114" s="488"/>
      <c r="E114" s="488"/>
      <c r="F114" s="488"/>
      <c r="G114" s="488"/>
      <c r="H114" s="309"/>
      <c r="I114" s="309"/>
      <c r="J114" s="310"/>
    </row>
    <row r="115" spans="1:12" x14ac:dyDescent="0.35">
      <c r="A115" s="144"/>
      <c r="B115" s="488"/>
      <c r="C115" s="488"/>
      <c r="D115" s="488"/>
      <c r="E115" s="488"/>
      <c r="F115" s="488"/>
      <c r="G115" s="488"/>
      <c r="H115" s="309"/>
      <c r="I115" s="309"/>
      <c r="J115" s="310"/>
    </row>
    <row r="116" spans="1:12" x14ac:dyDescent="0.35">
      <c r="A116" s="144"/>
      <c r="B116" s="488"/>
      <c r="C116" s="488"/>
      <c r="D116" s="488"/>
      <c r="E116" s="488"/>
      <c r="F116" s="488"/>
      <c r="G116" s="488"/>
      <c r="H116" s="309"/>
      <c r="I116" s="309"/>
      <c r="J116" s="310"/>
    </row>
    <row r="117" spans="1:12" x14ac:dyDescent="0.35">
      <c r="A117" s="144"/>
      <c r="B117" s="488"/>
      <c r="C117" s="488"/>
      <c r="D117" s="488"/>
      <c r="E117" s="488"/>
      <c r="F117" s="488"/>
      <c r="G117" s="488"/>
      <c r="H117" s="309"/>
      <c r="I117" s="309"/>
      <c r="J117" s="310"/>
    </row>
    <row r="118" spans="1:12" x14ac:dyDescent="0.35">
      <c r="A118" s="144"/>
      <c r="B118" s="488"/>
      <c r="C118" s="488"/>
      <c r="D118" s="488"/>
      <c r="E118" s="488"/>
      <c r="F118" s="488"/>
      <c r="G118" s="488"/>
      <c r="H118" s="309"/>
      <c r="I118" s="309"/>
      <c r="J118" s="310"/>
    </row>
    <row r="119" spans="1:12" x14ac:dyDescent="0.35">
      <c r="A119" s="144"/>
      <c r="B119" s="489" t="s">
        <v>153</v>
      </c>
      <c r="C119" s="489"/>
      <c r="D119" s="489"/>
      <c r="E119" s="489"/>
      <c r="F119" s="489"/>
      <c r="G119" s="489"/>
      <c r="H119" s="309"/>
      <c r="I119" s="309"/>
      <c r="J119" s="310"/>
    </row>
    <row r="120" spans="1:12" x14ac:dyDescent="0.35">
      <c r="A120" s="144"/>
      <c r="B120" s="488"/>
      <c r="C120" s="488"/>
      <c r="D120" s="488"/>
      <c r="E120" s="488"/>
      <c r="F120" s="488"/>
      <c r="G120" s="488"/>
      <c r="H120" s="309"/>
      <c r="I120" s="309"/>
      <c r="J120" s="310"/>
    </row>
    <row r="121" spans="1:12" x14ac:dyDescent="0.35">
      <c r="A121" s="144"/>
      <c r="B121" s="145"/>
      <c r="C121" s="146"/>
      <c r="D121" s="147"/>
      <c r="E121" s="148"/>
      <c r="F121" s="148"/>
      <c r="G121" s="148"/>
      <c r="H121" s="149"/>
      <c r="I121" s="149"/>
      <c r="J121" s="150"/>
    </row>
    <row r="122" spans="1:12" x14ac:dyDescent="0.35">
      <c r="A122" s="95" t="s">
        <v>135</v>
      </c>
      <c r="B122" s="151" t="s">
        <v>336</v>
      </c>
      <c r="C122" s="152"/>
      <c r="D122" s="152"/>
      <c r="E122" s="153"/>
      <c r="F122" s="153"/>
      <c r="G122" s="153"/>
      <c r="H122" s="153"/>
      <c r="I122" s="147"/>
      <c r="J122" s="150"/>
    </row>
    <row r="123" spans="1:12" x14ac:dyDescent="0.35">
      <c r="A123" s="138"/>
      <c r="B123" s="480"/>
      <c r="C123" s="480"/>
      <c r="D123" s="480"/>
      <c r="E123" s="480"/>
      <c r="F123" s="480"/>
      <c r="G123" s="480"/>
      <c r="H123" s="480"/>
      <c r="I123" s="480"/>
      <c r="J123" s="481"/>
    </row>
    <row r="124" spans="1:12" x14ac:dyDescent="0.35">
      <c r="A124" s="138"/>
      <c r="B124" s="480"/>
      <c r="C124" s="480"/>
      <c r="D124" s="480"/>
      <c r="E124" s="480"/>
      <c r="F124" s="480"/>
      <c r="G124" s="480"/>
      <c r="H124" s="480"/>
      <c r="I124" s="480"/>
      <c r="J124" s="481"/>
    </row>
    <row r="125" spans="1:12" x14ac:dyDescent="0.35">
      <c r="A125" s="144"/>
      <c r="B125" s="145"/>
      <c r="C125" s="146"/>
      <c r="D125" s="147"/>
      <c r="E125" s="148"/>
      <c r="F125" s="148"/>
      <c r="G125" s="148"/>
      <c r="H125" s="149"/>
      <c r="I125" s="149"/>
      <c r="J125" s="150"/>
    </row>
    <row r="126" spans="1:12" x14ac:dyDescent="0.35">
      <c r="A126" s="119" t="s">
        <v>121</v>
      </c>
      <c r="B126" s="97"/>
      <c r="C126" s="97"/>
      <c r="D126" s="97"/>
      <c r="E126" s="97"/>
      <c r="F126" s="97"/>
      <c r="G126" s="118"/>
      <c r="H126" s="97"/>
      <c r="I126" s="118"/>
      <c r="J126" s="98"/>
    </row>
    <row r="127" spans="1:12" x14ac:dyDescent="0.35">
      <c r="A127" s="120" t="s">
        <v>155</v>
      </c>
      <c r="B127" s="474"/>
      <c r="C127" s="475"/>
      <c r="D127" s="475"/>
      <c r="E127" s="475"/>
      <c r="F127" s="475"/>
      <c r="G127" s="475"/>
      <c r="H127" s="475"/>
      <c r="I127" s="475"/>
      <c r="J127" s="476"/>
    </row>
    <row r="128" spans="1:12" x14ac:dyDescent="0.35">
      <c r="A128" s="120" t="s">
        <v>156</v>
      </c>
      <c r="B128" s="474"/>
      <c r="C128" s="475"/>
      <c r="D128" s="475"/>
      <c r="E128" s="475"/>
      <c r="F128" s="475"/>
      <c r="G128" s="475"/>
      <c r="H128" s="475"/>
      <c r="I128" s="475"/>
      <c r="J128" s="476"/>
    </row>
    <row r="129" spans="1:10" ht="15" customHeight="1" x14ac:dyDescent="0.35">
      <c r="A129" s="120" t="s">
        <v>157</v>
      </c>
      <c r="B129" s="477" t="s">
        <v>154</v>
      </c>
      <c r="C129" s="478"/>
      <c r="D129" s="478"/>
      <c r="E129" s="478"/>
      <c r="F129" s="478"/>
      <c r="G129" s="478"/>
      <c r="H129" s="478"/>
      <c r="I129" s="478"/>
      <c r="J129" s="479"/>
    </row>
    <row r="130" spans="1:10" ht="15" thickBot="1" x14ac:dyDescent="0.4">
      <c r="A130" s="154"/>
      <c r="B130" s="122"/>
      <c r="C130" s="122"/>
      <c r="D130" s="122"/>
      <c r="E130" s="122"/>
      <c r="F130" s="122"/>
      <c r="G130" s="122"/>
      <c r="H130" s="122"/>
      <c r="I130" s="122"/>
      <c r="J130" s="124"/>
    </row>
    <row r="131" spans="1:10" ht="15" thickBot="1" x14ac:dyDescent="0.4"/>
    <row r="132" spans="1:10" ht="16" thickBot="1" x14ac:dyDescent="0.4">
      <c r="A132" s="469" t="s">
        <v>175</v>
      </c>
      <c r="B132" s="470"/>
      <c r="C132" s="470"/>
      <c r="D132" s="470"/>
      <c r="E132" s="470"/>
      <c r="F132" s="470"/>
      <c r="G132" s="470"/>
      <c r="H132" s="470"/>
      <c r="I132" s="470"/>
      <c r="J132" s="471"/>
    </row>
    <row r="133" spans="1:10" x14ac:dyDescent="0.35">
      <c r="A133" s="95" t="s">
        <v>136</v>
      </c>
      <c r="B133" s="97" t="s">
        <v>170</v>
      </c>
      <c r="C133" s="97"/>
      <c r="D133" s="97"/>
      <c r="E133" s="97"/>
      <c r="F133" s="97"/>
      <c r="G133" s="97"/>
      <c r="H133" s="97"/>
      <c r="I133" s="97"/>
      <c r="J133" s="127" t="e">
        <f>I63</f>
        <v>#DIV/0!</v>
      </c>
    </row>
    <row r="134" spans="1:10" x14ac:dyDescent="0.35">
      <c r="A134" s="119"/>
      <c r="B134" s="99" t="s">
        <v>171</v>
      </c>
      <c r="C134" s="97"/>
      <c r="D134" s="97"/>
      <c r="E134" s="97"/>
      <c r="F134" s="97"/>
      <c r="G134" s="97"/>
      <c r="H134" s="97"/>
      <c r="I134" s="97"/>
      <c r="J134" s="128"/>
    </row>
    <row r="135" spans="1:10" x14ac:dyDescent="0.35">
      <c r="A135" s="119"/>
      <c r="B135" s="97"/>
      <c r="C135" s="97"/>
      <c r="D135" s="97"/>
      <c r="E135" s="97"/>
      <c r="F135" s="97"/>
      <c r="G135" s="97"/>
      <c r="H135" s="97"/>
      <c r="I135" s="97"/>
      <c r="J135" s="98"/>
    </row>
    <row r="136" spans="1:10" x14ac:dyDescent="0.35">
      <c r="A136" s="95" t="s">
        <v>145</v>
      </c>
      <c r="B136" s="129" t="s">
        <v>137</v>
      </c>
      <c r="C136" s="129"/>
      <c r="D136" s="129"/>
      <c r="E136" s="129"/>
      <c r="F136" s="129"/>
      <c r="G136" s="129"/>
      <c r="H136" s="129"/>
      <c r="I136" s="129"/>
      <c r="J136" s="127" t="e">
        <f>I64</f>
        <v>#DIV/0!</v>
      </c>
    </row>
    <row r="137" spans="1:10" x14ac:dyDescent="0.35">
      <c r="A137" s="95"/>
      <c r="B137" s="99" t="s">
        <v>166</v>
      </c>
      <c r="C137" s="99"/>
      <c r="D137" s="129"/>
      <c r="E137" s="129"/>
      <c r="F137" s="129"/>
      <c r="G137" s="129"/>
      <c r="H137" s="129"/>
      <c r="I137" s="129"/>
      <c r="J137" s="128"/>
    </row>
    <row r="138" spans="1:10" ht="15" customHeight="1" x14ac:dyDescent="0.35">
      <c r="A138" s="95"/>
      <c r="B138" s="130" t="s">
        <v>130</v>
      </c>
      <c r="C138" s="472" t="s">
        <v>172</v>
      </c>
      <c r="D138" s="472"/>
      <c r="E138" s="472"/>
      <c r="F138" s="472"/>
      <c r="G138" s="472"/>
      <c r="H138" s="472"/>
      <c r="I138" s="129"/>
      <c r="J138" s="128"/>
    </row>
    <row r="139" spans="1:10" x14ac:dyDescent="0.35">
      <c r="A139" s="95"/>
      <c r="B139" s="97"/>
      <c r="C139" s="472"/>
      <c r="D139" s="472"/>
      <c r="E139" s="472"/>
      <c r="F139" s="472"/>
      <c r="G139" s="472"/>
      <c r="H139" s="472"/>
      <c r="I139" s="129"/>
      <c r="J139" s="128"/>
    </row>
    <row r="140" spans="1:10" x14ac:dyDescent="0.35">
      <c r="A140" s="95"/>
      <c r="B140" s="130" t="s">
        <v>131</v>
      </c>
      <c r="C140" s="99" t="s">
        <v>173</v>
      </c>
      <c r="D140" s="129"/>
      <c r="E140" s="129"/>
      <c r="F140" s="129"/>
      <c r="G140" s="129"/>
      <c r="H140" s="129"/>
      <c r="I140" s="129"/>
      <c r="J140" s="131"/>
    </row>
    <row r="141" spans="1:10" x14ac:dyDescent="0.35">
      <c r="A141" s="95"/>
      <c r="B141" s="129"/>
      <c r="C141" s="129"/>
      <c r="D141" s="129"/>
      <c r="E141" s="129"/>
      <c r="F141" s="129"/>
      <c r="G141" s="129"/>
      <c r="H141" s="129"/>
      <c r="I141" s="129"/>
      <c r="J141" s="131"/>
    </row>
    <row r="142" spans="1:10" x14ac:dyDescent="0.35">
      <c r="A142" s="95" t="s">
        <v>146</v>
      </c>
      <c r="B142" s="97" t="s">
        <v>169</v>
      </c>
      <c r="C142" s="97"/>
      <c r="D142" s="97"/>
      <c r="E142" s="97"/>
      <c r="F142" s="97"/>
      <c r="G142" s="97"/>
      <c r="H142" s="97"/>
      <c r="I142" s="97"/>
      <c r="J142" s="98"/>
    </row>
    <row r="143" spans="1:10" x14ac:dyDescent="0.35">
      <c r="A143" s="138"/>
      <c r="B143" s="97"/>
      <c r="C143" s="101"/>
      <c r="D143" s="103"/>
      <c r="E143" s="97"/>
      <c r="F143" s="103"/>
      <c r="H143" s="103" t="s">
        <v>138</v>
      </c>
      <c r="I143" s="103" t="s">
        <v>138</v>
      </c>
      <c r="J143" s="105" t="s">
        <v>139</v>
      </c>
    </row>
    <row r="144" spans="1:10" ht="15" customHeight="1" x14ac:dyDescent="0.35">
      <c r="A144" s="138"/>
      <c r="B144" s="97"/>
      <c r="C144" s="139"/>
      <c r="D144" s="139"/>
      <c r="E144" s="97"/>
      <c r="F144" s="103"/>
      <c r="H144" s="140" t="s">
        <v>58</v>
      </c>
      <c r="I144" s="141" t="s">
        <v>57</v>
      </c>
      <c r="J144" s="105" t="s">
        <v>144</v>
      </c>
    </row>
    <row r="145" spans="1:12" ht="15" customHeight="1" x14ac:dyDescent="0.35">
      <c r="A145" s="138"/>
      <c r="B145" s="142" t="s">
        <v>357</v>
      </c>
      <c r="C145" s="142"/>
      <c r="D145" s="142"/>
      <c r="E145" s="108"/>
      <c r="F145" s="107"/>
      <c r="G145" s="108"/>
      <c r="H145" s="107" t="s">
        <v>129</v>
      </c>
      <c r="I145" s="107" t="s">
        <v>129</v>
      </c>
      <c r="J145" s="143" t="s">
        <v>140</v>
      </c>
    </row>
    <row r="146" spans="1:12" ht="22" customHeight="1" x14ac:dyDescent="0.35">
      <c r="A146" s="473"/>
      <c r="B146" s="113" t="s">
        <v>14</v>
      </c>
      <c r="C146" s="103"/>
      <c r="D146" s="97"/>
      <c r="E146" s="101"/>
      <c r="F146" s="114"/>
      <c r="G146" s="104"/>
      <c r="H146" s="114"/>
      <c r="I146" s="104"/>
      <c r="J146" s="115"/>
      <c r="K146" s="97"/>
      <c r="L146" s="72"/>
    </row>
    <row r="147" spans="1:12" x14ac:dyDescent="0.35">
      <c r="A147" s="473"/>
      <c r="B147" s="488"/>
      <c r="C147" s="488"/>
      <c r="D147" s="488"/>
      <c r="E147" s="488"/>
      <c r="F147" s="488"/>
      <c r="G147" s="488"/>
      <c r="H147" s="309"/>
      <c r="I147" s="309"/>
      <c r="J147" s="310"/>
    </row>
    <row r="148" spans="1:12" x14ac:dyDescent="0.35">
      <c r="A148" s="473"/>
      <c r="B148" s="488"/>
      <c r="C148" s="488"/>
      <c r="D148" s="488"/>
      <c r="E148" s="488"/>
      <c r="F148" s="488"/>
      <c r="G148" s="488"/>
      <c r="H148" s="309"/>
      <c r="I148" s="309"/>
      <c r="J148" s="310"/>
    </row>
    <row r="149" spans="1:12" x14ac:dyDescent="0.35">
      <c r="A149" s="473"/>
      <c r="B149" s="488"/>
      <c r="C149" s="488"/>
      <c r="D149" s="488"/>
      <c r="E149" s="488"/>
      <c r="F149" s="488"/>
      <c r="G149" s="488"/>
      <c r="H149" s="309"/>
      <c r="I149" s="309"/>
      <c r="J149" s="310"/>
    </row>
    <row r="150" spans="1:12" x14ac:dyDescent="0.35">
      <c r="A150" s="473"/>
      <c r="B150" s="488"/>
      <c r="C150" s="488"/>
      <c r="D150" s="488"/>
      <c r="E150" s="488"/>
      <c r="F150" s="488"/>
      <c r="G150" s="488"/>
      <c r="H150" s="309"/>
      <c r="I150" s="309"/>
      <c r="J150" s="310"/>
    </row>
    <row r="151" spans="1:12" x14ac:dyDescent="0.35">
      <c r="A151" s="473"/>
      <c r="B151" s="488"/>
      <c r="C151" s="488"/>
      <c r="D151" s="488"/>
      <c r="E151" s="488"/>
      <c r="F151" s="488"/>
      <c r="G151" s="488"/>
      <c r="H151" s="309"/>
      <c r="I151" s="309"/>
      <c r="J151" s="310"/>
    </row>
    <row r="152" spans="1:12" x14ac:dyDescent="0.35">
      <c r="A152" s="473"/>
      <c r="B152" s="489" t="s">
        <v>153</v>
      </c>
      <c r="C152" s="489"/>
      <c r="D152" s="489"/>
      <c r="E152" s="489"/>
      <c r="F152" s="489"/>
      <c r="G152" s="489"/>
      <c r="H152" s="309"/>
      <c r="I152" s="309"/>
      <c r="J152" s="310"/>
    </row>
    <row r="153" spans="1:12" x14ac:dyDescent="0.35">
      <c r="A153" s="473"/>
      <c r="B153" s="488"/>
      <c r="C153" s="488"/>
      <c r="D153" s="488"/>
      <c r="E153" s="488"/>
      <c r="F153" s="488"/>
      <c r="G153" s="488"/>
      <c r="H153" s="309"/>
      <c r="I153" s="309"/>
      <c r="J153" s="310"/>
    </row>
    <row r="154" spans="1:12" ht="22" customHeight="1" x14ac:dyDescent="0.35">
      <c r="A154" s="473"/>
      <c r="B154" s="113" t="s">
        <v>15</v>
      </c>
      <c r="C154" s="103"/>
      <c r="D154" s="97"/>
      <c r="E154" s="101"/>
      <c r="F154" s="114"/>
      <c r="G154" s="104"/>
      <c r="H154" s="114"/>
      <c r="I154" s="104"/>
      <c r="J154" s="115"/>
      <c r="K154" s="97"/>
      <c r="L154" s="72"/>
    </row>
    <row r="155" spans="1:12" x14ac:dyDescent="0.35">
      <c r="A155" s="473"/>
      <c r="B155" s="488"/>
      <c r="C155" s="488"/>
      <c r="D155" s="488"/>
      <c r="E155" s="488"/>
      <c r="F155" s="488"/>
      <c r="G155" s="488"/>
      <c r="H155" s="309"/>
      <c r="I155" s="309"/>
      <c r="J155" s="310"/>
    </row>
    <row r="156" spans="1:12" x14ac:dyDescent="0.35">
      <c r="A156" s="473"/>
      <c r="B156" s="488"/>
      <c r="C156" s="488"/>
      <c r="D156" s="488"/>
      <c r="E156" s="488"/>
      <c r="F156" s="488"/>
      <c r="G156" s="488"/>
      <c r="H156" s="309"/>
      <c r="I156" s="309"/>
      <c r="J156" s="310"/>
    </row>
    <row r="157" spans="1:12" x14ac:dyDescent="0.35">
      <c r="A157" s="473"/>
      <c r="B157" s="488"/>
      <c r="C157" s="488"/>
      <c r="D157" s="488"/>
      <c r="E157" s="488"/>
      <c r="F157" s="488"/>
      <c r="G157" s="488"/>
      <c r="H157" s="309"/>
      <c r="I157" s="309"/>
      <c r="J157" s="310"/>
    </row>
    <row r="158" spans="1:12" x14ac:dyDescent="0.35">
      <c r="A158" s="473"/>
      <c r="B158" s="488"/>
      <c r="C158" s="488"/>
      <c r="D158" s="488"/>
      <c r="E158" s="488"/>
      <c r="F158" s="488"/>
      <c r="G158" s="488"/>
      <c r="H158" s="309"/>
      <c r="I158" s="309"/>
      <c r="J158" s="310"/>
    </row>
    <row r="159" spans="1:12" x14ac:dyDescent="0.35">
      <c r="A159" s="473"/>
      <c r="B159" s="488"/>
      <c r="C159" s="488"/>
      <c r="D159" s="488"/>
      <c r="E159" s="488"/>
      <c r="F159" s="488"/>
      <c r="G159" s="488"/>
      <c r="H159" s="309"/>
      <c r="I159" s="309"/>
      <c r="J159" s="310"/>
    </row>
    <row r="160" spans="1:12" x14ac:dyDescent="0.35">
      <c r="A160" s="473"/>
      <c r="B160" s="489" t="s">
        <v>153</v>
      </c>
      <c r="C160" s="489"/>
      <c r="D160" s="489"/>
      <c r="E160" s="489"/>
      <c r="F160" s="489"/>
      <c r="G160" s="489"/>
      <c r="H160" s="309"/>
      <c r="I160" s="309"/>
      <c r="J160" s="310"/>
    </row>
    <row r="161" spans="1:12" x14ac:dyDescent="0.35">
      <c r="A161" s="473"/>
      <c r="B161" s="488"/>
      <c r="C161" s="488"/>
      <c r="D161" s="488"/>
      <c r="E161" s="488"/>
      <c r="F161" s="488"/>
      <c r="G161" s="488"/>
      <c r="H161" s="309"/>
      <c r="I161" s="309"/>
      <c r="J161" s="310"/>
    </row>
    <row r="162" spans="1:12" ht="22" customHeight="1" x14ac:dyDescent="0.35">
      <c r="A162" s="473"/>
      <c r="B162" s="113" t="s">
        <v>426</v>
      </c>
      <c r="C162" s="103"/>
      <c r="D162" s="97"/>
      <c r="E162" s="101"/>
      <c r="F162" s="114"/>
      <c r="G162" s="104"/>
      <c r="H162" s="114"/>
      <c r="I162" s="104"/>
      <c r="J162" s="115"/>
      <c r="K162" s="97"/>
      <c r="L162" s="72"/>
    </row>
    <row r="163" spans="1:12" x14ac:dyDescent="0.35">
      <c r="A163" s="473"/>
      <c r="B163" s="488"/>
      <c r="C163" s="488"/>
      <c r="D163" s="488"/>
      <c r="E163" s="488"/>
      <c r="F163" s="488"/>
      <c r="G163" s="488"/>
      <c r="H163" s="309"/>
      <c r="I163" s="309"/>
      <c r="J163" s="310"/>
    </row>
    <row r="164" spans="1:12" x14ac:dyDescent="0.35">
      <c r="A164" s="473"/>
      <c r="B164" s="488"/>
      <c r="C164" s="488"/>
      <c r="D164" s="488"/>
      <c r="E164" s="488"/>
      <c r="F164" s="488"/>
      <c r="G164" s="488"/>
      <c r="H164" s="309"/>
      <c r="I164" s="309"/>
      <c r="J164" s="310"/>
    </row>
    <row r="165" spans="1:12" x14ac:dyDescent="0.35">
      <c r="A165" s="473"/>
      <c r="B165" s="488"/>
      <c r="C165" s="488"/>
      <c r="D165" s="488"/>
      <c r="E165" s="488"/>
      <c r="F165" s="488"/>
      <c r="G165" s="488"/>
      <c r="H165" s="309"/>
      <c r="I165" s="309"/>
      <c r="J165" s="310"/>
    </row>
    <row r="166" spans="1:12" x14ac:dyDescent="0.35">
      <c r="A166" s="473"/>
      <c r="B166" s="488"/>
      <c r="C166" s="488"/>
      <c r="D166" s="488"/>
      <c r="E166" s="488"/>
      <c r="F166" s="488"/>
      <c r="G166" s="488"/>
      <c r="H166" s="309"/>
      <c r="I166" s="309"/>
      <c r="J166" s="310"/>
    </row>
    <row r="167" spans="1:12" x14ac:dyDescent="0.35">
      <c r="A167" s="473"/>
      <c r="B167" s="488"/>
      <c r="C167" s="488"/>
      <c r="D167" s="488"/>
      <c r="E167" s="488"/>
      <c r="F167" s="488"/>
      <c r="G167" s="488"/>
      <c r="H167" s="309"/>
      <c r="I167" s="309"/>
      <c r="J167" s="310"/>
    </row>
    <row r="168" spans="1:12" x14ac:dyDescent="0.35">
      <c r="A168" s="473"/>
      <c r="B168" s="489" t="s">
        <v>153</v>
      </c>
      <c r="C168" s="489"/>
      <c r="D168" s="489"/>
      <c r="E168" s="489"/>
      <c r="F168" s="489"/>
      <c r="G168" s="489"/>
      <c r="H168" s="309"/>
      <c r="I168" s="309"/>
      <c r="J168" s="310"/>
    </row>
    <row r="169" spans="1:12" x14ac:dyDescent="0.35">
      <c r="A169" s="473"/>
      <c r="B169" s="488"/>
      <c r="C169" s="488"/>
      <c r="D169" s="488"/>
      <c r="E169" s="488"/>
      <c r="F169" s="488"/>
      <c r="G169" s="488"/>
      <c r="H169" s="309"/>
      <c r="I169" s="309"/>
      <c r="J169" s="310"/>
    </row>
    <row r="170" spans="1:12" ht="22" customHeight="1" x14ac:dyDescent="0.35">
      <c r="A170" s="473"/>
      <c r="B170" s="113" t="s">
        <v>425</v>
      </c>
      <c r="C170" s="103"/>
      <c r="D170" s="97"/>
      <c r="E170" s="101"/>
      <c r="F170" s="114"/>
      <c r="G170" s="104"/>
      <c r="H170" s="114"/>
      <c r="I170" s="104"/>
      <c r="J170" s="115"/>
      <c r="K170" s="97"/>
      <c r="L170" s="72"/>
    </row>
    <row r="171" spans="1:12" x14ac:dyDescent="0.35">
      <c r="A171" s="144"/>
      <c r="B171" s="488"/>
      <c r="C171" s="488"/>
      <c r="D171" s="488"/>
      <c r="E171" s="488"/>
      <c r="F171" s="488"/>
      <c r="G171" s="488"/>
      <c r="H171" s="309"/>
      <c r="I171" s="309"/>
      <c r="J171" s="310"/>
    </row>
    <row r="172" spans="1:12" x14ac:dyDescent="0.35">
      <c r="A172" s="144"/>
      <c r="B172" s="488"/>
      <c r="C172" s="488"/>
      <c r="D172" s="488"/>
      <c r="E172" s="488"/>
      <c r="F172" s="488"/>
      <c r="G172" s="488"/>
      <c r="H172" s="309"/>
      <c r="I172" s="309"/>
      <c r="J172" s="310"/>
    </row>
    <row r="173" spans="1:12" x14ac:dyDescent="0.35">
      <c r="A173" s="144"/>
      <c r="B173" s="488"/>
      <c r="C173" s="488"/>
      <c r="D173" s="488"/>
      <c r="E173" s="488"/>
      <c r="F173" s="488"/>
      <c r="G173" s="488"/>
      <c r="H173" s="309"/>
      <c r="I173" s="309"/>
      <c r="J173" s="310"/>
    </row>
    <row r="174" spans="1:12" x14ac:dyDescent="0.35">
      <c r="A174" s="144"/>
      <c r="B174" s="488"/>
      <c r="C174" s="488"/>
      <c r="D174" s="488"/>
      <c r="E174" s="488"/>
      <c r="F174" s="488"/>
      <c r="G174" s="488"/>
      <c r="H174" s="309"/>
      <c r="I174" s="309"/>
      <c r="J174" s="310"/>
    </row>
    <row r="175" spans="1:12" x14ac:dyDescent="0.35">
      <c r="A175" s="144"/>
      <c r="B175" s="488"/>
      <c r="C175" s="488"/>
      <c r="D175" s="488"/>
      <c r="E175" s="488"/>
      <c r="F175" s="488"/>
      <c r="G175" s="488"/>
      <c r="H175" s="309"/>
      <c r="I175" s="309"/>
      <c r="J175" s="310"/>
    </row>
    <row r="176" spans="1:12" x14ac:dyDescent="0.35">
      <c r="A176" s="144"/>
      <c r="B176" s="489" t="s">
        <v>153</v>
      </c>
      <c r="C176" s="489"/>
      <c r="D176" s="489"/>
      <c r="E176" s="489"/>
      <c r="F176" s="489"/>
      <c r="G176" s="489"/>
      <c r="H176" s="309"/>
      <c r="I176" s="309"/>
      <c r="J176" s="310"/>
    </row>
    <row r="177" spans="1:10" x14ac:dyDescent="0.35">
      <c r="A177" s="144"/>
      <c r="B177" s="488"/>
      <c r="C177" s="488"/>
      <c r="D177" s="488"/>
      <c r="E177" s="488"/>
      <c r="F177" s="488"/>
      <c r="G177" s="488"/>
      <c r="H177" s="309"/>
      <c r="I177" s="309"/>
      <c r="J177" s="310"/>
    </row>
    <row r="178" spans="1:10" x14ac:dyDescent="0.35">
      <c r="A178" s="144"/>
      <c r="B178" s="145"/>
      <c r="C178" s="146"/>
      <c r="D178" s="147"/>
      <c r="E178" s="148"/>
      <c r="F178" s="148"/>
      <c r="G178" s="148"/>
      <c r="H178" s="149"/>
      <c r="I178" s="149"/>
      <c r="J178" s="150"/>
    </row>
    <row r="179" spans="1:10" x14ac:dyDescent="0.35">
      <c r="A179" s="95" t="s">
        <v>147</v>
      </c>
      <c r="B179" s="151" t="s">
        <v>336</v>
      </c>
      <c r="C179" s="152"/>
      <c r="D179" s="152"/>
      <c r="E179" s="153"/>
      <c r="F179" s="153"/>
      <c r="G179" s="153"/>
      <c r="H179" s="153"/>
      <c r="I179" s="147"/>
      <c r="J179" s="150"/>
    </row>
    <row r="180" spans="1:10" x14ac:dyDescent="0.35">
      <c r="A180" s="138"/>
      <c r="B180" s="480"/>
      <c r="C180" s="480"/>
      <c r="D180" s="480"/>
      <c r="E180" s="480"/>
      <c r="F180" s="480"/>
      <c r="G180" s="480"/>
      <c r="H180" s="480"/>
      <c r="I180" s="480"/>
      <c r="J180" s="481"/>
    </row>
    <row r="181" spans="1:10" x14ac:dyDescent="0.35">
      <c r="A181" s="138"/>
      <c r="B181" s="480"/>
      <c r="C181" s="480"/>
      <c r="D181" s="480"/>
      <c r="E181" s="480"/>
      <c r="F181" s="480"/>
      <c r="G181" s="480"/>
      <c r="H181" s="480"/>
      <c r="I181" s="480"/>
      <c r="J181" s="481"/>
    </row>
    <row r="182" spans="1:10" x14ac:dyDescent="0.35">
      <c r="A182" s="138"/>
      <c r="B182" s="152"/>
      <c r="C182" s="152"/>
      <c r="D182" s="152"/>
      <c r="E182" s="153"/>
      <c r="F182" s="153"/>
      <c r="G182" s="153"/>
      <c r="H182" s="153"/>
      <c r="I182" s="147"/>
      <c r="J182" s="150"/>
    </row>
    <row r="183" spans="1:10" x14ac:dyDescent="0.35">
      <c r="A183" s="119" t="s">
        <v>121</v>
      </c>
      <c r="B183" s="97"/>
      <c r="C183" s="97"/>
      <c r="D183" s="97"/>
      <c r="E183" s="97"/>
      <c r="F183" s="97"/>
      <c r="G183" s="118"/>
      <c r="H183" s="97"/>
      <c r="I183" s="118"/>
      <c r="J183" s="98"/>
    </row>
    <row r="184" spans="1:10" x14ac:dyDescent="0.35">
      <c r="A184" s="120" t="s">
        <v>176</v>
      </c>
      <c r="B184" s="474"/>
      <c r="C184" s="475"/>
      <c r="D184" s="475"/>
      <c r="E184" s="475"/>
      <c r="F184" s="475"/>
      <c r="G184" s="475"/>
      <c r="H184" s="475"/>
      <c r="I184" s="475"/>
      <c r="J184" s="476"/>
    </row>
    <row r="185" spans="1:10" x14ac:dyDescent="0.35">
      <c r="A185" s="120" t="s">
        <v>177</v>
      </c>
      <c r="B185" s="474"/>
      <c r="C185" s="475"/>
      <c r="D185" s="475"/>
      <c r="E185" s="475"/>
      <c r="F185" s="475"/>
      <c r="G185" s="475"/>
      <c r="H185" s="475"/>
      <c r="I185" s="475"/>
      <c r="J185" s="476"/>
    </row>
    <row r="186" spans="1:10" ht="15" customHeight="1" x14ac:dyDescent="0.35">
      <c r="A186" s="120" t="s">
        <v>178</v>
      </c>
      <c r="B186" s="477" t="s">
        <v>154</v>
      </c>
      <c r="C186" s="478"/>
      <c r="D186" s="478"/>
      <c r="E186" s="478"/>
      <c r="F186" s="478"/>
      <c r="G186" s="478"/>
      <c r="H186" s="478"/>
      <c r="I186" s="478"/>
      <c r="J186" s="479"/>
    </row>
    <row r="187" spans="1:10" ht="15" thickBot="1" x14ac:dyDescent="0.4">
      <c r="A187" s="154"/>
      <c r="B187" s="122"/>
      <c r="C187" s="122"/>
      <c r="D187" s="122"/>
      <c r="E187" s="122"/>
      <c r="F187" s="122"/>
      <c r="G187" s="122"/>
      <c r="H187" s="122"/>
      <c r="I187" s="122"/>
      <c r="J187" s="124"/>
    </row>
  </sheetData>
  <sheetProtection algorithmName="SHA-512" hashValue="jAYFj/DBWWLFmmZRSZdabWHf03qBvsWLemJS5gQOOcojUrc5j4MaQwmxJ7y7+7FyX0Ke391r7n+mDVe3LVx6yA==" saltValue="zBjaf7U9RmFw7lGADlh/gw==" spinCount="100000" sheet="1" objects="1" scenarios="1" insertRows="0"/>
  <customSheetViews>
    <customSheetView guid="{13810DCC-AA08-45AA-A2EB-614B3F1533B3}">
      <selection activeCell="C101" sqref="C101:C105"/>
      <pageMargins left="0.7" right="0.7" top="0.75" bottom="0.75" header="0.3" footer="0.3"/>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F26:G33 F35:G42 F44:G51 F53:G60 G61:G64 A73:J130">
    <cfRule type="expression" dxfId="509" priority="36">
      <formula>$H$11="no"</formula>
    </cfRule>
  </conditionalFormatting>
  <conditionalFormatting sqref="H26:I33 H35:I42 H44:I51 H53:I60 I61:I64 A133:J187">
    <cfRule type="expression" dxfId="508" priority="40">
      <formula>$H$13="no"</formula>
    </cfRule>
  </conditionalFormatting>
  <conditionalFormatting sqref="A16:J183">
    <cfRule type="expression" dxfId="507" priority="1">
      <formula>AND($H$11="no",$H$13="no")</formula>
    </cfRule>
  </conditionalFormatting>
  <hyperlinks>
    <hyperlink ref="J24" location="'Rpt - AL ADL'!A66" display="(see below)" xr:uid="{00000000-0004-0000-09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'Yes or No'!$A:$A</xm:f>
          </x14:formula1>
          <xm:sqref>H11:H13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34"/>
  <sheetViews>
    <sheetView showGridLines="0" topLeftCell="A124" zoomScaleNormal="100" workbookViewId="0">
      <selection activeCell="D143" sqref="D143:H143"/>
    </sheetView>
  </sheetViews>
  <sheetFormatPr defaultColWidth="9.1796875" defaultRowHeight="14.5" x14ac:dyDescent="0.35"/>
  <cols>
    <col min="1" max="1" width="3" style="64" customWidth="1"/>
    <col min="2" max="2" width="13" style="64" customWidth="1"/>
    <col min="3" max="3" width="41" style="64" customWidth="1"/>
    <col min="4" max="4" width="18.7265625" style="64" customWidth="1"/>
    <col min="5" max="8" width="17.54296875" style="64" customWidth="1"/>
    <col min="9" max="9" width="3.1796875" style="64" customWidth="1"/>
    <col min="10" max="16384" width="9.1796875" style="64"/>
  </cols>
  <sheetData>
    <row r="1" spans="1:9" ht="18.75" customHeight="1" x14ac:dyDescent="0.45">
      <c r="A1" s="63" t="str">
        <f>'Cover and Instructions'!A1</f>
        <v>Georgia Families MHPAEA Parity</v>
      </c>
      <c r="H1" s="65" t="s">
        <v>571</v>
      </c>
    </row>
    <row r="2" spans="1:9" ht="26" x14ac:dyDescent="0.6">
      <c r="A2" s="66" t="s">
        <v>16</v>
      </c>
      <c r="E2" s="155"/>
      <c r="F2" s="156"/>
      <c r="G2" s="137"/>
      <c r="H2" s="137"/>
    </row>
    <row r="3" spans="1:9" ht="21" x14ac:dyDescent="0.5">
      <c r="A3" s="68" t="s">
        <v>289</v>
      </c>
      <c r="E3" s="157"/>
      <c r="F3" s="157"/>
      <c r="G3" s="137"/>
      <c r="H3" s="137"/>
    </row>
    <row r="4" spans="1:9" x14ac:dyDescent="0.35">
      <c r="E4" s="158"/>
      <c r="F4" s="159"/>
      <c r="G4" s="137"/>
      <c r="H4" s="137"/>
    </row>
    <row r="5" spans="1:9" x14ac:dyDescent="0.35">
      <c r="A5" s="70" t="s">
        <v>0</v>
      </c>
      <c r="C5" s="71" t="str">
        <f>'Cover and Instructions'!$D$4</f>
        <v>CareSource</v>
      </c>
      <c r="D5" s="71"/>
      <c r="E5" s="158"/>
      <c r="F5" s="157"/>
      <c r="G5" s="160"/>
      <c r="H5" s="137"/>
    </row>
    <row r="6" spans="1:9" x14ac:dyDescent="0.35">
      <c r="A6" s="70" t="s">
        <v>514</v>
      </c>
      <c r="C6" s="71" t="str">
        <f>'Cover and Instructions'!D5</f>
        <v>Title XIX Adults</v>
      </c>
      <c r="D6" s="71"/>
      <c r="E6" s="158"/>
      <c r="F6" s="157"/>
      <c r="G6" s="160"/>
      <c r="H6" s="137"/>
    </row>
    <row r="7" spans="1:9" ht="15" thickBot="1" x14ac:dyDescent="0.4"/>
    <row r="8" spans="1:9" x14ac:dyDescent="0.35">
      <c r="A8" s="73" t="s">
        <v>375</v>
      </c>
      <c r="B8" s="74"/>
      <c r="C8" s="74"/>
      <c r="D8" s="74"/>
      <c r="E8" s="74"/>
      <c r="F8" s="74"/>
      <c r="G8" s="74"/>
      <c r="H8" s="75"/>
    </row>
    <row r="9" spans="1:9" ht="15" customHeight="1" x14ac:dyDescent="0.35">
      <c r="A9" s="76" t="s">
        <v>374</v>
      </c>
      <c r="B9" s="161"/>
      <c r="C9" s="161"/>
      <c r="D9" s="161"/>
      <c r="E9" s="161"/>
      <c r="F9" s="161"/>
      <c r="G9" s="161"/>
      <c r="H9" s="162"/>
    </row>
    <row r="10" spans="1:9" x14ac:dyDescent="0.35">
      <c r="A10" s="79"/>
      <c r="B10" s="80"/>
      <c r="C10" s="80"/>
      <c r="D10" s="80"/>
      <c r="E10" s="80"/>
      <c r="F10" s="80"/>
      <c r="G10" s="80"/>
      <c r="H10" s="81"/>
    </row>
    <row r="11" spans="1:9" x14ac:dyDescent="0.35">
      <c r="A11" s="82" t="s">
        <v>370</v>
      </c>
      <c r="B11" s="83" t="s">
        <v>380</v>
      </c>
      <c r="C11" s="80"/>
      <c r="D11" s="80"/>
      <c r="E11" s="80"/>
      <c r="F11" s="163" t="s">
        <v>372</v>
      </c>
      <c r="G11" s="86" t="str">
        <f>IF(F11="yes","  Complete Section 1 and Section 2","")</f>
        <v/>
      </c>
      <c r="H11" s="164"/>
      <c r="I11" s="87"/>
    </row>
    <row r="12" spans="1:9" ht="6" customHeight="1" x14ac:dyDescent="0.35">
      <c r="A12" s="82"/>
      <c r="B12" s="83"/>
      <c r="C12" s="80"/>
      <c r="D12" s="80"/>
      <c r="E12" s="80"/>
      <c r="F12" s="80"/>
      <c r="G12" s="86"/>
      <c r="H12" s="164"/>
    </row>
    <row r="13" spans="1:9" x14ac:dyDescent="0.35">
      <c r="A13" s="82" t="s">
        <v>373</v>
      </c>
      <c r="B13" s="83" t="s">
        <v>381</v>
      </c>
      <c r="C13" s="80"/>
      <c r="D13" s="80"/>
      <c r="E13" s="80"/>
      <c r="F13" s="163" t="s">
        <v>372</v>
      </c>
      <c r="G13" s="86" t="str">
        <f>IF(F13="yes","  Complete Section 1 and Section 2","")</f>
        <v/>
      </c>
      <c r="H13" s="164"/>
    </row>
    <row r="14" spans="1:9" ht="6" customHeight="1" x14ac:dyDescent="0.35">
      <c r="A14" s="82"/>
      <c r="B14" s="83"/>
      <c r="C14" s="80"/>
      <c r="D14" s="80"/>
      <c r="E14" s="80"/>
      <c r="F14" s="80"/>
      <c r="G14" s="86"/>
      <c r="H14" s="164"/>
    </row>
    <row r="15" spans="1:9" x14ac:dyDescent="0.35">
      <c r="A15" s="82" t="s">
        <v>378</v>
      </c>
      <c r="B15" s="83" t="s">
        <v>382</v>
      </c>
      <c r="C15" s="80"/>
      <c r="D15" s="80"/>
      <c r="E15" s="80"/>
      <c r="F15" s="85" t="s">
        <v>371</v>
      </c>
      <c r="G15" s="86" t="str">
        <f>IF(F15="yes","  Complete Section 1 and Section 2","")</f>
        <v xml:space="preserve">  Complete Section 1 and Section 2</v>
      </c>
      <c r="H15" s="164"/>
    </row>
    <row r="16" spans="1:9" ht="6" customHeight="1" x14ac:dyDescent="0.35">
      <c r="A16" s="82"/>
      <c r="B16" s="83"/>
      <c r="C16" s="80"/>
      <c r="D16" s="80"/>
      <c r="E16" s="80"/>
      <c r="F16" s="80"/>
      <c r="G16" s="86"/>
      <c r="H16" s="164"/>
    </row>
    <row r="17" spans="1:10" x14ac:dyDescent="0.35">
      <c r="A17" s="82" t="s">
        <v>379</v>
      </c>
      <c r="B17" s="490" t="s">
        <v>499</v>
      </c>
      <c r="C17" s="490"/>
      <c r="D17" s="490"/>
      <c r="E17" s="490"/>
      <c r="F17" s="163" t="s">
        <v>372</v>
      </c>
      <c r="G17" s="86" t="str">
        <f>IF(F17="yes"," Report each income level in separate tiers in Section 1 and Section 2","")</f>
        <v/>
      </c>
      <c r="H17" s="164"/>
    </row>
    <row r="18" spans="1:10" x14ac:dyDescent="0.35">
      <c r="A18" s="82"/>
      <c r="B18" s="490"/>
      <c r="C18" s="490"/>
      <c r="D18" s="490"/>
      <c r="E18" s="490"/>
      <c r="F18" s="165"/>
      <c r="G18" s="86"/>
      <c r="H18" s="164"/>
    </row>
    <row r="19" spans="1:10" ht="6" customHeight="1" x14ac:dyDescent="0.35">
      <c r="A19" s="82"/>
      <c r="B19" s="83"/>
      <c r="C19" s="80"/>
      <c r="D19" s="80"/>
      <c r="E19" s="80"/>
      <c r="F19" s="80"/>
      <c r="G19" s="86"/>
      <c r="H19" s="164"/>
    </row>
    <row r="20" spans="1:10" x14ac:dyDescent="0.35">
      <c r="A20" s="82" t="s">
        <v>492</v>
      </c>
      <c r="B20" s="83" t="s">
        <v>383</v>
      </c>
      <c r="C20" s="80"/>
      <c r="D20" s="80"/>
      <c r="E20" s="80"/>
      <c r="F20" s="163" t="s">
        <v>372</v>
      </c>
      <c r="G20" s="86" t="str">
        <f>IF(F20="yes","  Complete Section 1 and Section 2","")</f>
        <v/>
      </c>
      <c r="H20" s="164"/>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501" t="s">
        <v>576</v>
      </c>
      <c r="C24" s="501"/>
      <c r="D24" s="501"/>
      <c r="E24" s="501"/>
      <c r="F24" s="501"/>
      <c r="G24" s="501"/>
      <c r="H24" s="164"/>
      <c r="J24" s="166"/>
    </row>
    <row r="25" spans="1:10" x14ac:dyDescent="0.35">
      <c r="A25" s="82"/>
      <c r="B25" s="502" t="s">
        <v>577</v>
      </c>
      <c r="C25" s="502"/>
      <c r="D25" s="502"/>
      <c r="E25" s="502"/>
      <c r="F25" s="502"/>
      <c r="G25" s="502"/>
      <c r="H25" s="164"/>
      <c r="J25" s="167"/>
    </row>
    <row r="26" spans="1:10" ht="15" thickBot="1" x14ac:dyDescent="0.4">
      <c r="A26" s="89"/>
      <c r="B26" s="90"/>
      <c r="C26" s="91"/>
      <c r="D26" s="91"/>
      <c r="E26" s="91"/>
      <c r="F26" s="91"/>
      <c r="G26" s="91"/>
      <c r="H26" s="168"/>
    </row>
    <row r="27" spans="1:10" ht="15" thickBot="1" x14ac:dyDescent="0.4"/>
    <row r="28" spans="1:10" ht="16" thickBot="1" x14ac:dyDescent="0.4">
      <c r="A28" s="469" t="s">
        <v>384</v>
      </c>
      <c r="B28" s="470"/>
      <c r="C28" s="470"/>
      <c r="D28" s="470"/>
      <c r="E28" s="470"/>
      <c r="F28" s="470"/>
      <c r="G28" s="470"/>
      <c r="H28" s="471"/>
    </row>
    <row r="29" spans="1:10" x14ac:dyDescent="0.35">
      <c r="A29" s="95" t="s">
        <v>130</v>
      </c>
      <c r="B29" s="493" t="s">
        <v>368</v>
      </c>
      <c r="C29" s="493"/>
      <c r="D29" s="493"/>
      <c r="E29" s="493"/>
      <c r="F29" s="493"/>
      <c r="G29" s="493"/>
      <c r="H29" s="494"/>
    </row>
    <row r="30" spans="1:10" x14ac:dyDescent="0.35">
      <c r="A30" s="95"/>
      <c r="B30" s="495"/>
      <c r="C30" s="495"/>
      <c r="D30" s="495"/>
      <c r="E30" s="495"/>
      <c r="F30" s="495"/>
      <c r="G30" s="495"/>
      <c r="H30" s="496"/>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83" t="s">
        <v>711</v>
      </c>
      <c r="E33" s="483"/>
      <c r="F33" s="483"/>
      <c r="G33" s="483"/>
      <c r="H33" s="484"/>
    </row>
    <row r="34" spans="1:10" x14ac:dyDescent="0.35">
      <c r="A34" s="95"/>
      <c r="B34" s="100"/>
      <c r="C34" s="97"/>
      <c r="D34" s="499" t="s">
        <v>490</v>
      </c>
      <c r="E34" s="499"/>
      <c r="F34" s="499"/>
      <c r="G34" s="499"/>
      <c r="H34" s="500"/>
    </row>
    <row r="35" spans="1:10" x14ac:dyDescent="0.35">
      <c r="A35" s="95"/>
      <c r="B35" s="100"/>
      <c r="C35" s="97"/>
      <c r="D35" s="499"/>
      <c r="E35" s="499"/>
      <c r="F35" s="499"/>
      <c r="G35" s="499"/>
      <c r="H35" s="500"/>
    </row>
    <row r="36" spans="1:10" x14ac:dyDescent="0.35">
      <c r="A36" s="95"/>
      <c r="B36" s="97"/>
      <c r="C36" s="169"/>
      <c r="D36" s="169"/>
      <c r="E36" s="169"/>
      <c r="F36" s="169"/>
      <c r="G36" s="169"/>
      <c r="H36" s="170"/>
    </row>
    <row r="37" spans="1:10" ht="15" customHeight="1" x14ac:dyDescent="0.35">
      <c r="A37" s="138"/>
      <c r="B37" s="169"/>
      <c r="C37" s="169"/>
      <c r="D37" s="169"/>
      <c r="E37" s="497" t="s">
        <v>290</v>
      </c>
      <c r="F37" s="497"/>
      <c r="G37" s="497"/>
      <c r="H37" s="498"/>
    </row>
    <row r="38" spans="1:10" x14ac:dyDescent="0.35">
      <c r="A38" s="138"/>
      <c r="B38" s="97"/>
      <c r="C38" s="97"/>
      <c r="D38" s="97"/>
      <c r="E38" s="103" t="s">
        <v>158</v>
      </c>
      <c r="F38" s="103" t="s">
        <v>158</v>
      </c>
      <c r="G38" s="103" t="s">
        <v>158</v>
      </c>
      <c r="H38" s="171" t="s">
        <v>158</v>
      </c>
    </row>
    <row r="39" spans="1:10" x14ac:dyDescent="0.35">
      <c r="A39" s="138"/>
      <c r="B39" s="103"/>
      <c r="C39" s="103"/>
      <c r="D39" s="103" t="s">
        <v>159</v>
      </c>
      <c r="E39" s="103" t="s">
        <v>161</v>
      </c>
      <c r="F39" s="103" t="s">
        <v>161</v>
      </c>
      <c r="G39" s="103" t="s">
        <v>161</v>
      </c>
      <c r="H39" s="171" t="s">
        <v>161</v>
      </c>
    </row>
    <row r="40" spans="1:10" x14ac:dyDescent="0.35">
      <c r="A40" s="138"/>
      <c r="B40" s="106" t="s">
        <v>190</v>
      </c>
      <c r="C40" s="107"/>
      <c r="D40" s="107" t="s">
        <v>158</v>
      </c>
      <c r="E40" s="107" t="s">
        <v>350</v>
      </c>
      <c r="F40" s="107" t="s">
        <v>148</v>
      </c>
      <c r="G40" s="107" t="s">
        <v>285</v>
      </c>
      <c r="H40" s="172" t="s">
        <v>286</v>
      </c>
      <c r="J40" s="173"/>
    </row>
    <row r="41" spans="1:10" x14ac:dyDescent="0.35">
      <c r="A41" s="174" t="s">
        <v>462</v>
      </c>
      <c r="B41" s="175"/>
      <c r="C41" s="103"/>
      <c r="D41" s="103"/>
      <c r="E41" s="103"/>
      <c r="F41" s="103"/>
      <c r="G41" s="103"/>
      <c r="H41" s="171"/>
      <c r="J41" s="176"/>
    </row>
    <row r="42" spans="1:10" x14ac:dyDescent="0.35">
      <c r="A42" s="138"/>
      <c r="B42" s="113" t="s">
        <v>287</v>
      </c>
      <c r="C42" s="103"/>
      <c r="D42" s="103"/>
      <c r="E42" s="103"/>
      <c r="F42" s="103"/>
      <c r="G42" s="103"/>
      <c r="H42" s="171"/>
      <c r="J42" s="176"/>
    </row>
    <row r="43" spans="1:10" ht="15" customHeight="1" x14ac:dyDescent="0.35">
      <c r="A43" s="138"/>
      <c r="B43" s="482" t="s">
        <v>578</v>
      </c>
      <c r="C43" s="482"/>
      <c r="D43" s="311">
        <v>26285670.909999989</v>
      </c>
      <c r="E43" s="312"/>
      <c r="F43" s="312"/>
      <c r="G43" s="313">
        <f>SUM('[1]For template - GAFAM (2)'!$D$11:$F$11)</f>
        <v>14206389.190000001</v>
      </c>
      <c r="H43" s="314"/>
      <c r="J43" s="176"/>
    </row>
    <row r="44" spans="1:10" ht="15" customHeight="1" x14ac:dyDescent="0.35">
      <c r="A44" s="138"/>
      <c r="B44" s="491"/>
      <c r="C44" s="492"/>
      <c r="D44" s="311"/>
      <c r="E44" s="312"/>
      <c r="F44" s="312"/>
      <c r="G44" s="313"/>
      <c r="H44" s="314"/>
      <c r="J44" s="176"/>
    </row>
    <row r="45" spans="1:10" ht="15" customHeight="1" x14ac:dyDescent="0.35">
      <c r="A45" s="138"/>
      <c r="B45" s="491"/>
      <c r="C45" s="492"/>
      <c r="D45" s="311"/>
      <c r="E45" s="312"/>
      <c r="F45" s="312"/>
      <c r="G45" s="313"/>
      <c r="H45" s="314"/>
      <c r="J45" s="176"/>
    </row>
    <row r="46" spans="1:10" ht="15" customHeight="1" x14ac:dyDescent="0.35">
      <c r="A46" s="138"/>
      <c r="B46" s="491"/>
      <c r="C46" s="492"/>
      <c r="D46" s="311"/>
      <c r="E46" s="312"/>
      <c r="F46" s="312"/>
      <c r="G46" s="313"/>
      <c r="H46" s="314"/>
      <c r="J46" s="176"/>
    </row>
    <row r="47" spans="1:10" ht="15" customHeight="1" x14ac:dyDescent="0.35">
      <c r="A47" s="138"/>
      <c r="B47" s="491"/>
      <c r="C47" s="492"/>
      <c r="D47" s="311"/>
      <c r="E47" s="312"/>
      <c r="F47" s="312"/>
      <c r="G47" s="313"/>
      <c r="H47" s="314"/>
      <c r="J47" s="176"/>
    </row>
    <row r="48" spans="1:10" ht="15" customHeight="1" x14ac:dyDescent="0.35">
      <c r="A48" s="138"/>
      <c r="B48" s="485" t="s">
        <v>153</v>
      </c>
      <c r="C48" s="487"/>
      <c r="D48" s="311"/>
      <c r="E48" s="312"/>
      <c r="F48" s="312"/>
      <c r="G48" s="313"/>
      <c r="H48" s="314"/>
      <c r="J48" s="176"/>
    </row>
    <row r="49" spans="1:8" x14ac:dyDescent="0.35">
      <c r="A49" s="138"/>
      <c r="B49" s="482"/>
      <c r="C49" s="482"/>
      <c r="D49" s="312"/>
      <c r="E49" s="312"/>
      <c r="F49" s="312"/>
      <c r="G49" s="315"/>
      <c r="H49" s="316"/>
    </row>
    <row r="50" spans="1:8" x14ac:dyDescent="0.35">
      <c r="A50" s="138"/>
      <c r="B50" s="113" t="s">
        <v>288</v>
      </c>
      <c r="C50" s="146"/>
      <c r="D50" s="177"/>
      <c r="E50" s="177"/>
      <c r="F50" s="177"/>
      <c r="G50" s="178"/>
      <c r="H50" s="179"/>
    </row>
    <row r="51" spans="1:8" x14ac:dyDescent="0.35">
      <c r="A51" s="138"/>
      <c r="B51" s="482"/>
      <c r="C51" s="482"/>
      <c r="D51" s="312"/>
      <c r="E51" s="312"/>
      <c r="F51" s="312"/>
      <c r="G51" s="315"/>
      <c r="H51" s="316"/>
    </row>
    <row r="52" spans="1:8" x14ac:dyDescent="0.35">
      <c r="A52" s="138"/>
      <c r="B52" s="491"/>
      <c r="C52" s="492"/>
      <c r="D52" s="312"/>
      <c r="E52" s="312"/>
      <c r="F52" s="312"/>
      <c r="G52" s="315"/>
      <c r="H52" s="316"/>
    </row>
    <row r="53" spans="1:8" x14ac:dyDescent="0.35">
      <c r="A53" s="138"/>
      <c r="B53" s="491"/>
      <c r="C53" s="492"/>
      <c r="D53" s="312"/>
      <c r="E53" s="312"/>
      <c r="F53" s="312"/>
      <c r="G53" s="315"/>
      <c r="H53" s="316"/>
    </row>
    <row r="54" spans="1:8" x14ac:dyDescent="0.35">
      <c r="A54" s="138"/>
      <c r="B54" s="491"/>
      <c r="C54" s="492"/>
      <c r="D54" s="312"/>
      <c r="E54" s="312"/>
      <c r="F54" s="312"/>
      <c r="G54" s="315"/>
      <c r="H54" s="316"/>
    </row>
    <row r="55" spans="1:8" x14ac:dyDescent="0.35">
      <c r="A55" s="138"/>
      <c r="B55" s="491"/>
      <c r="C55" s="492"/>
      <c r="D55" s="312"/>
      <c r="E55" s="312"/>
      <c r="F55" s="312"/>
      <c r="G55" s="315"/>
      <c r="H55" s="316"/>
    </row>
    <row r="56" spans="1:8" x14ac:dyDescent="0.35">
      <c r="A56" s="138"/>
      <c r="B56" s="485" t="s">
        <v>153</v>
      </c>
      <c r="C56" s="487"/>
      <c r="D56" s="312"/>
      <c r="E56" s="312"/>
      <c r="F56" s="312"/>
      <c r="G56" s="315"/>
      <c r="H56" s="316"/>
    </row>
    <row r="57" spans="1:8" x14ac:dyDescent="0.35">
      <c r="A57" s="138"/>
      <c r="B57" s="482"/>
      <c r="C57" s="482"/>
      <c r="D57" s="312"/>
      <c r="E57" s="312"/>
      <c r="F57" s="312"/>
      <c r="G57" s="315"/>
      <c r="H57" s="316"/>
    </row>
    <row r="58" spans="1:8" x14ac:dyDescent="0.35">
      <c r="A58" s="138"/>
      <c r="B58" s="180"/>
      <c r="C58" s="153"/>
      <c r="D58" s="181">
        <f>SUM(D43:D57)</f>
        <v>26285670.909999989</v>
      </c>
      <c r="E58" s="182">
        <f>SUM(E43:E57)</f>
        <v>0</v>
      </c>
      <c r="F58" s="182">
        <f>SUM(F43:F57)</f>
        <v>0</v>
      </c>
      <c r="G58" s="181">
        <f>SUM(G43:G57)</f>
        <v>14206389.190000001</v>
      </c>
      <c r="H58" s="183">
        <f>SUM(H43:H57)</f>
        <v>0</v>
      </c>
    </row>
    <row r="59" spans="1:8" x14ac:dyDescent="0.35">
      <c r="A59" s="95" t="s">
        <v>131</v>
      </c>
      <c r="B59" s="100" t="s">
        <v>297</v>
      </c>
      <c r="C59" s="153"/>
      <c r="D59" s="184"/>
      <c r="E59" s="184"/>
      <c r="F59" s="184"/>
      <c r="G59" s="185"/>
      <c r="H59" s="186"/>
    </row>
    <row r="60" spans="1:8" x14ac:dyDescent="0.35">
      <c r="A60" s="138"/>
      <c r="B60" s="97"/>
      <c r="C60" s="97" t="s">
        <v>283</v>
      </c>
      <c r="D60" s="181">
        <f>D58</f>
        <v>26285670.909999989</v>
      </c>
      <c r="E60" s="182">
        <f t="shared" ref="E60:H60" si="0">E58</f>
        <v>0</v>
      </c>
      <c r="F60" s="182">
        <f t="shared" si="0"/>
        <v>0</v>
      </c>
      <c r="G60" s="181">
        <f t="shared" si="0"/>
        <v>14206389.190000001</v>
      </c>
      <c r="H60" s="187">
        <f t="shared" si="0"/>
        <v>0</v>
      </c>
    </row>
    <row r="61" spans="1:8" x14ac:dyDescent="0.35">
      <c r="A61" s="138"/>
      <c r="B61" s="97"/>
      <c r="C61" s="97" t="s">
        <v>284</v>
      </c>
      <c r="D61" s="97"/>
      <c r="E61" s="117">
        <f>E60/D60</f>
        <v>0</v>
      </c>
      <c r="F61" s="117">
        <f>F60/D60</f>
        <v>0</v>
      </c>
      <c r="G61" s="117">
        <f>G60/D60</f>
        <v>0.54046135016456409</v>
      </c>
      <c r="H61" s="188">
        <f>H60/D60</f>
        <v>0</v>
      </c>
    </row>
    <row r="62" spans="1:8" x14ac:dyDescent="0.35">
      <c r="A62" s="138"/>
      <c r="B62" s="97"/>
      <c r="C62" s="189" t="s">
        <v>298</v>
      </c>
      <c r="D62" s="97"/>
      <c r="E62" s="118" t="str">
        <f>IF(E61&gt;=(2/3),"Yes","No")</f>
        <v>No</v>
      </c>
      <c r="F62" s="118" t="str">
        <f>IF(F61&gt;=(2/3),"Yes","No")</f>
        <v>No</v>
      </c>
      <c r="G62" s="118" t="str">
        <f>IF(G61&gt;=(2/3),"Yes","No")</f>
        <v>No</v>
      </c>
      <c r="H62" s="190" t="str">
        <f>IF(H61&gt;=(2/3),"Yes","No")</f>
        <v>No</v>
      </c>
    </row>
    <row r="63" spans="1:8" x14ac:dyDescent="0.35">
      <c r="A63" s="138"/>
      <c r="B63" s="108"/>
      <c r="C63" s="108"/>
      <c r="D63" s="108"/>
      <c r="E63" s="191" t="str">
        <f>IF(E62="No", "Note A", "Note B")</f>
        <v>Note A</v>
      </c>
      <c r="F63" s="191" t="str">
        <f>IF(F62="No", "Note A", "Note B")</f>
        <v>Note A</v>
      </c>
      <c r="G63" s="191" t="str">
        <f>IF(G62="No", "Note A", "Note B")</f>
        <v>Note A</v>
      </c>
      <c r="H63" s="192" t="str">
        <f>IF(H62="No", "Note A", "Note B")</f>
        <v>Note A</v>
      </c>
    </row>
    <row r="64" spans="1:8" x14ac:dyDescent="0.35">
      <c r="A64" s="174" t="s">
        <v>463</v>
      </c>
      <c r="B64" s="97"/>
      <c r="C64" s="97"/>
      <c r="D64" s="193"/>
      <c r="E64" s="193"/>
      <c r="F64" s="193"/>
      <c r="G64" s="193"/>
      <c r="H64" s="98"/>
    </row>
    <row r="65" spans="1:10" x14ac:dyDescent="0.35">
      <c r="A65" s="138"/>
      <c r="B65" s="113" t="s">
        <v>287</v>
      </c>
      <c r="C65" s="103"/>
      <c r="D65" s="103"/>
      <c r="E65" s="103"/>
      <c r="F65" s="103"/>
      <c r="G65" s="103"/>
      <c r="H65" s="171"/>
      <c r="J65" s="176"/>
    </row>
    <row r="66" spans="1:10" x14ac:dyDescent="0.35">
      <c r="A66" s="138"/>
      <c r="B66" s="482"/>
      <c r="C66" s="482"/>
      <c r="D66" s="311"/>
      <c r="E66" s="312"/>
      <c r="F66" s="312"/>
      <c r="G66" s="313"/>
      <c r="H66" s="314"/>
      <c r="J66" s="176"/>
    </row>
    <row r="67" spans="1:10" x14ac:dyDescent="0.35">
      <c r="A67" s="138"/>
      <c r="B67" s="511"/>
      <c r="C67" s="512"/>
      <c r="D67" s="311"/>
      <c r="E67" s="312"/>
      <c r="F67" s="312"/>
      <c r="G67" s="313"/>
      <c r="H67" s="314"/>
      <c r="J67" s="176"/>
    </row>
    <row r="68" spans="1:10" x14ac:dyDescent="0.35">
      <c r="A68" s="138"/>
      <c r="B68" s="511"/>
      <c r="C68" s="512"/>
      <c r="D68" s="311"/>
      <c r="E68" s="312"/>
      <c r="F68" s="312"/>
      <c r="G68" s="313"/>
      <c r="H68" s="314"/>
      <c r="J68" s="176"/>
    </row>
    <row r="69" spans="1:10" x14ac:dyDescent="0.35">
      <c r="A69" s="138"/>
      <c r="B69" s="511"/>
      <c r="C69" s="512"/>
      <c r="D69" s="311"/>
      <c r="E69" s="312"/>
      <c r="F69" s="312"/>
      <c r="G69" s="313"/>
      <c r="H69" s="314"/>
      <c r="J69" s="176"/>
    </row>
    <row r="70" spans="1:10" x14ac:dyDescent="0.35">
      <c r="A70" s="138"/>
      <c r="B70" s="485" t="s">
        <v>153</v>
      </c>
      <c r="C70" s="487"/>
      <c r="D70" s="311"/>
      <c r="E70" s="312"/>
      <c r="F70" s="312"/>
      <c r="G70" s="313"/>
      <c r="H70" s="314"/>
      <c r="J70" s="176"/>
    </row>
    <row r="71" spans="1:10" x14ac:dyDescent="0.35">
      <c r="A71" s="138"/>
      <c r="B71" s="482"/>
      <c r="C71" s="482"/>
      <c r="D71" s="312"/>
      <c r="E71" s="312"/>
      <c r="F71" s="312"/>
      <c r="G71" s="315"/>
      <c r="H71" s="316"/>
    </row>
    <row r="72" spans="1:10" x14ac:dyDescent="0.35">
      <c r="A72" s="138"/>
      <c r="B72" s="113" t="s">
        <v>288</v>
      </c>
      <c r="C72" s="146"/>
      <c r="D72" s="177"/>
      <c r="E72" s="177"/>
      <c r="F72" s="177"/>
      <c r="G72" s="178"/>
      <c r="H72" s="179"/>
    </row>
    <row r="73" spans="1:10" x14ac:dyDescent="0.35">
      <c r="A73" s="138"/>
      <c r="B73" s="482"/>
      <c r="C73" s="482"/>
      <c r="D73" s="312"/>
      <c r="E73" s="312"/>
      <c r="F73" s="312"/>
      <c r="G73" s="315"/>
      <c r="H73" s="316"/>
    </row>
    <row r="74" spans="1:10" x14ac:dyDescent="0.35">
      <c r="A74" s="138"/>
      <c r="B74" s="511"/>
      <c r="C74" s="512"/>
      <c r="D74" s="312"/>
      <c r="E74" s="312"/>
      <c r="F74" s="312"/>
      <c r="G74" s="315"/>
      <c r="H74" s="316"/>
    </row>
    <row r="75" spans="1:10" x14ac:dyDescent="0.35">
      <c r="A75" s="138"/>
      <c r="B75" s="511"/>
      <c r="C75" s="512"/>
      <c r="D75" s="312"/>
      <c r="E75" s="312"/>
      <c r="F75" s="312"/>
      <c r="G75" s="315"/>
      <c r="H75" s="316"/>
    </row>
    <row r="76" spans="1:10" x14ac:dyDescent="0.35">
      <c r="A76" s="138"/>
      <c r="B76" s="511"/>
      <c r="C76" s="512"/>
      <c r="D76" s="312"/>
      <c r="E76" s="312"/>
      <c r="F76" s="312"/>
      <c r="G76" s="315"/>
      <c r="H76" s="316"/>
    </row>
    <row r="77" spans="1:10" x14ac:dyDescent="0.35">
      <c r="A77" s="138"/>
      <c r="B77" s="485" t="s">
        <v>153</v>
      </c>
      <c r="C77" s="487"/>
      <c r="D77" s="312"/>
      <c r="E77" s="312"/>
      <c r="F77" s="312"/>
      <c r="G77" s="315"/>
      <c r="H77" s="316"/>
    </row>
    <row r="78" spans="1:10" x14ac:dyDescent="0.35">
      <c r="A78" s="138"/>
      <c r="B78" s="482"/>
      <c r="C78" s="482"/>
      <c r="D78" s="312"/>
      <c r="E78" s="312"/>
      <c r="F78" s="312"/>
      <c r="G78" s="315"/>
      <c r="H78" s="316"/>
    </row>
    <row r="79" spans="1:10" x14ac:dyDescent="0.35">
      <c r="A79" s="138"/>
      <c r="B79" s="180"/>
      <c r="C79" s="153"/>
      <c r="D79" s="181">
        <f>SUM(D66:D78)</f>
        <v>0</v>
      </c>
      <c r="E79" s="182">
        <f>SUM(E66:E78)</f>
        <v>0</v>
      </c>
      <c r="F79" s="182">
        <f>SUM(F66:F78)</f>
        <v>0</v>
      </c>
      <c r="G79" s="181">
        <f>SUM(G66:G78)</f>
        <v>0</v>
      </c>
      <c r="H79" s="183">
        <f>SUM(H66:H78)</f>
        <v>0</v>
      </c>
    </row>
    <row r="80" spans="1:10" x14ac:dyDescent="0.35">
      <c r="A80" s="95" t="s">
        <v>131</v>
      </c>
      <c r="B80" s="100" t="s">
        <v>297</v>
      </c>
      <c r="C80" s="153"/>
      <c r="D80" s="184"/>
      <c r="E80" s="184"/>
      <c r="F80" s="184"/>
      <c r="G80" s="185"/>
      <c r="H80" s="186"/>
    </row>
    <row r="81" spans="1:10" x14ac:dyDescent="0.35">
      <c r="A81" s="138"/>
      <c r="B81" s="97"/>
      <c r="C81" s="97" t="s">
        <v>283</v>
      </c>
      <c r="D81" s="181">
        <f>D79</f>
        <v>0</v>
      </c>
      <c r="E81" s="182">
        <f t="shared" ref="E81:H81" si="1">E79</f>
        <v>0</v>
      </c>
      <c r="F81" s="182">
        <f t="shared" si="1"/>
        <v>0</v>
      </c>
      <c r="G81" s="181">
        <f t="shared" si="1"/>
        <v>0</v>
      </c>
      <c r="H81" s="187">
        <f t="shared" si="1"/>
        <v>0</v>
      </c>
    </row>
    <row r="82" spans="1:10" x14ac:dyDescent="0.35">
      <c r="A82" s="138"/>
      <c r="B82" s="97"/>
      <c r="C82" s="97" t="s">
        <v>284</v>
      </c>
      <c r="D82" s="97"/>
      <c r="E82" s="117" t="e">
        <f>E81/D81</f>
        <v>#DIV/0!</v>
      </c>
      <c r="F82" s="117" t="e">
        <f>F81/D81</f>
        <v>#DIV/0!</v>
      </c>
      <c r="G82" s="117" t="e">
        <f>G81/D81</f>
        <v>#DIV/0!</v>
      </c>
      <c r="H82" s="188" t="e">
        <f>H81/D81</f>
        <v>#DIV/0!</v>
      </c>
    </row>
    <row r="83" spans="1:10" x14ac:dyDescent="0.35">
      <c r="A83" s="138"/>
      <c r="B83" s="97"/>
      <c r="C83" s="189" t="s">
        <v>298</v>
      </c>
      <c r="D83" s="97"/>
      <c r="E83" s="118" t="e">
        <f>IF(E82&gt;=(2/3),"Yes","No")</f>
        <v>#DIV/0!</v>
      </c>
      <c r="F83" s="118" t="e">
        <f>IF(F82&gt;=(2/3),"Yes","No")</f>
        <v>#DIV/0!</v>
      </c>
      <c r="G83" s="118" t="e">
        <f>IF(G82&gt;=(2/3),"Yes","No")</f>
        <v>#DIV/0!</v>
      </c>
      <c r="H83" s="190" t="e">
        <f>IF(H82&gt;=(2/3),"Yes","No")</f>
        <v>#DIV/0!</v>
      </c>
    </row>
    <row r="84" spans="1:10" x14ac:dyDescent="0.35">
      <c r="A84" s="138"/>
      <c r="B84" s="108"/>
      <c r="C84" s="108"/>
      <c r="D84" s="108"/>
      <c r="E84" s="191" t="e">
        <f>IF(E83="No", "Note A", "Note B")</f>
        <v>#DIV/0!</v>
      </c>
      <c r="F84" s="191" t="e">
        <f>IF(F83="No", "Note A", "Note B")</f>
        <v>#DIV/0!</v>
      </c>
      <c r="G84" s="191" t="e">
        <f>IF(G83="No", "Note A", "Note B")</f>
        <v>#DIV/0!</v>
      </c>
      <c r="H84" s="192" t="e">
        <f>IF(H83="No", "Note A", "Note B")</f>
        <v>#DIV/0!</v>
      </c>
    </row>
    <row r="85" spans="1:10" x14ac:dyDescent="0.35">
      <c r="A85" s="174" t="s">
        <v>464</v>
      </c>
      <c r="B85" s="97"/>
      <c r="C85" s="97"/>
      <c r="D85" s="193"/>
      <c r="E85" s="193"/>
      <c r="F85" s="193"/>
      <c r="G85" s="193"/>
      <c r="H85" s="98"/>
    </row>
    <row r="86" spans="1:10" x14ac:dyDescent="0.35">
      <c r="A86" s="138"/>
      <c r="B86" s="113" t="s">
        <v>287</v>
      </c>
      <c r="C86" s="103"/>
      <c r="D86" s="103"/>
      <c r="E86" s="103"/>
      <c r="F86" s="103"/>
      <c r="G86" s="103"/>
      <c r="H86" s="171"/>
    </row>
    <row r="87" spans="1:10" x14ac:dyDescent="0.35">
      <c r="A87" s="138"/>
      <c r="B87" s="482"/>
      <c r="C87" s="482"/>
      <c r="D87" s="311"/>
      <c r="E87" s="312"/>
      <c r="F87" s="312"/>
      <c r="G87" s="313"/>
      <c r="H87" s="314"/>
      <c r="J87" s="176"/>
    </row>
    <row r="88" spans="1:10" x14ac:dyDescent="0.35">
      <c r="A88" s="138"/>
      <c r="B88" s="511"/>
      <c r="C88" s="512"/>
      <c r="D88" s="311"/>
      <c r="E88" s="312"/>
      <c r="F88" s="312"/>
      <c r="G88" s="313"/>
      <c r="H88" s="314"/>
      <c r="J88" s="176"/>
    </row>
    <row r="89" spans="1:10" x14ac:dyDescent="0.35">
      <c r="A89" s="138"/>
      <c r="B89" s="511"/>
      <c r="C89" s="512"/>
      <c r="D89" s="311"/>
      <c r="E89" s="312"/>
      <c r="F89" s="312"/>
      <c r="G89" s="313"/>
      <c r="H89" s="314"/>
      <c r="J89" s="176"/>
    </row>
    <row r="90" spans="1:10" x14ac:dyDescent="0.35">
      <c r="A90" s="138"/>
      <c r="B90" s="511"/>
      <c r="C90" s="512"/>
      <c r="D90" s="311"/>
      <c r="E90" s="312"/>
      <c r="F90" s="312"/>
      <c r="G90" s="313"/>
      <c r="H90" s="314"/>
      <c r="J90" s="176"/>
    </row>
    <row r="91" spans="1:10" x14ac:dyDescent="0.35">
      <c r="A91" s="138"/>
      <c r="B91" s="485" t="s">
        <v>153</v>
      </c>
      <c r="C91" s="487"/>
      <c r="D91" s="311"/>
      <c r="E91" s="312"/>
      <c r="F91" s="312"/>
      <c r="G91" s="313"/>
      <c r="H91" s="314"/>
      <c r="J91" s="176"/>
    </row>
    <row r="92" spans="1:10" x14ac:dyDescent="0.35">
      <c r="A92" s="138"/>
      <c r="B92" s="482"/>
      <c r="C92" s="482"/>
      <c r="D92" s="312"/>
      <c r="E92" s="312"/>
      <c r="F92" s="312"/>
      <c r="G92" s="315"/>
      <c r="H92" s="316"/>
    </row>
    <row r="93" spans="1:10" x14ac:dyDescent="0.35">
      <c r="A93" s="138"/>
      <c r="B93" s="113" t="s">
        <v>288</v>
      </c>
      <c r="C93" s="146"/>
      <c r="D93" s="177"/>
      <c r="E93" s="177"/>
      <c r="F93" s="177"/>
      <c r="G93" s="178"/>
      <c r="H93" s="179"/>
    </row>
    <row r="94" spans="1:10" x14ac:dyDescent="0.35">
      <c r="A94" s="138"/>
      <c r="B94" s="482"/>
      <c r="C94" s="482"/>
      <c r="D94" s="312"/>
      <c r="E94" s="312"/>
      <c r="F94" s="312"/>
      <c r="G94" s="315"/>
      <c r="H94" s="316"/>
    </row>
    <row r="95" spans="1:10" x14ac:dyDescent="0.35">
      <c r="A95" s="138"/>
      <c r="B95" s="511"/>
      <c r="C95" s="512"/>
      <c r="D95" s="312"/>
      <c r="E95" s="312"/>
      <c r="F95" s="312"/>
      <c r="G95" s="315"/>
      <c r="H95" s="316"/>
    </row>
    <row r="96" spans="1:10" x14ac:dyDescent="0.35">
      <c r="A96" s="138"/>
      <c r="B96" s="511"/>
      <c r="C96" s="512"/>
      <c r="D96" s="312"/>
      <c r="E96" s="312"/>
      <c r="F96" s="312"/>
      <c r="G96" s="315"/>
      <c r="H96" s="316"/>
    </row>
    <row r="97" spans="1:10" x14ac:dyDescent="0.35">
      <c r="A97" s="138"/>
      <c r="B97" s="511"/>
      <c r="C97" s="512"/>
      <c r="D97" s="312"/>
      <c r="E97" s="312"/>
      <c r="F97" s="312"/>
      <c r="G97" s="315"/>
      <c r="H97" s="316"/>
    </row>
    <row r="98" spans="1:10" x14ac:dyDescent="0.35">
      <c r="A98" s="138"/>
      <c r="B98" s="485" t="s">
        <v>153</v>
      </c>
      <c r="C98" s="487"/>
      <c r="D98" s="312"/>
      <c r="E98" s="312"/>
      <c r="F98" s="312"/>
      <c r="G98" s="315"/>
      <c r="H98" s="316"/>
    </row>
    <row r="99" spans="1:10" x14ac:dyDescent="0.35">
      <c r="A99" s="138"/>
      <c r="B99" s="482"/>
      <c r="C99" s="482"/>
      <c r="D99" s="312"/>
      <c r="E99" s="312"/>
      <c r="F99" s="312"/>
      <c r="G99" s="315"/>
      <c r="H99" s="316"/>
    </row>
    <row r="100" spans="1:10" x14ac:dyDescent="0.35">
      <c r="A100" s="138"/>
      <c r="B100" s="180"/>
      <c r="C100" s="153"/>
      <c r="D100" s="181">
        <f>SUM(D87:D99)</f>
        <v>0</v>
      </c>
      <c r="E100" s="182">
        <f>SUM(E87:E99)</f>
        <v>0</v>
      </c>
      <c r="F100" s="182">
        <f>SUM(F87:F99)</f>
        <v>0</v>
      </c>
      <c r="G100" s="181">
        <f>SUM(G87:G99)</f>
        <v>0</v>
      </c>
      <c r="H100" s="183">
        <f>SUM(H87:H99)</f>
        <v>0</v>
      </c>
    </row>
    <row r="101" spans="1:10" x14ac:dyDescent="0.35">
      <c r="A101" s="95" t="s">
        <v>131</v>
      </c>
      <c r="B101" s="100" t="s">
        <v>297</v>
      </c>
      <c r="C101" s="153"/>
      <c r="D101" s="184"/>
      <c r="E101" s="184"/>
      <c r="F101" s="184"/>
      <c r="G101" s="185"/>
      <c r="H101" s="186"/>
    </row>
    <row r="102" spans="1:10" x14ac:dyDescent="0.35">
      <c r="A102" s="138"/>
      <c r="B102" s="97"/>
      <c r="C102" s="97" t="s">
        <v>283</v>
      </c>
      <c r="D102" s="181">
        <f>D100</f>
        <v>0</v>
      </c>
      <c r="E102" s="182">
        <f t="shared" ref="E102:H102" si="2">E100</f>
        <v>0</v>
      </c>
      <c r="F102" s="182">
        <f t="shared" si="2"/>
        <v>0</v>
      </c>
      <c r="G102" s="181">
        <f t="shared" si="2"/>
        <v>0</v>
      </c>
      <c r="H102" s="187">
        <f t="shared" si="2"/>
        <v>0</v>
      </c>
    </row>
    <row r="103" spans="1:10" x14ac:dyDescent="0.35">
      <c r="A103" s="138"/>
      <c r="B103" s="97"/>
      <c r="C103" s="97" t="s">
        <v>284</v>
      </c>
      <c r="D103" s="97"/>
      <c r="E103" s="117" t="e">
        <f>E102/D102</f>
        <v>#DIV/0!</v>
      </c>
      <c r="F103" s="117" t="e">
        <f>F102/D102</f>
        <v>#DIV/0!</v>
      </c>
      <c r="G103" s="117" t="e">
        <f>G102/D102</f>
        <v>#DIV/0!</v>
      </c>
      <c r="H103" s="188" t="e">
        <f>H102/D102</f>
        <v>#DIV/0!</v>
      </c>
    </row>
    <row r="104" spans="1:10" x14ac:dyDescent="0.35">
      <c r="A104" s="138"/>
      <c r="B104" s="97"/>
      <c r="C104" s="189" t="s">
        <v>298</v>
      </c>
      <c r="D104" s="97"/>
      <c r="E104" s="118" t="e">
        <f>IF(E103&gt;=(2/3),"Yes","No")</f>
        <v>#DIV/0!</v>
      </c>
      <c r="F104" s="118" t="e">
        <f>IF(F103&gt;=(2/3),"Yes","No")</f>
        <v>#DIV/0!</v>
      </c>
      <c r="G104" s="118" t="e">
        <f>IF(G103&gt;=(2/3),"Yes","No")</f>
        <v>#DIV/0!</v>
      </c>
      <c r="H104" s="190" t="e">
        <f>IF(H103&gt;=(2/3),"Yes","No")</f>
        <v>#DIV/0!</v>
      </c>
    </row>
    <row r="105" spans="1:10" x14ac:dyDescent="0.35">
      <c r="A105" s="138"/>
      <c r="B105" s="108"/>
      <c r="C105" s="108"/>
      <c r="D105" s="108"/>
      <c r="E105" s="191" t="e">
        <f>IF(E104="No", "Note A", "Note B")</f>
        <v>#DIV/0!</v>
      </c>
      <c r="F105" s="191" t="e">
        <f>IF(F104="No", "Note A", "Note B")</f>
        <v>#DIV/0!</v>
      </c>
      <c r="G105" s="191" t="e">
        <f>IF(G104="No", "Note A", "Note B")</f>
        <v>#DIV/0!</v>
      </c>
      <c r="H105" s="192" t="e">
        <f>IF(H104="No", "Note A", "Note B")</f>
        <v>#DIV/0!</v>
      </c>
    </row>
    <row r="106" spans="1:10" x14ac:dyDescent="0.35">
      <c r="A106" s="174" t="s">
        <v>465</v>
      </c>
      <c r="B106" s="97"/>
      <c r="C106" s="97"/>
      <c r="D106" s="193"/>
      <c r="E106" s="193"/>
      <c r="F106" s="193"/>
      <c r="G106" s="193"/>
      <c r="H106" s="98"/>
    </row>
    <row r="107" spans="1:10" x14ac:dyDescent="0.35">
      <c r="A107" s="138"/>
      <c r="B107" s="113" t="s">
        <v>287</v>
      </c>
      <c r="C107" s="103"/>
      <c r="D107" s="103"/>
      <c r="E107" s="103"/>
      <c r="F107" s="103"/>
      <c r="G107" s="103"/>
      <c r="H107" s="171"/>
    </row>
    <row r="108" spans="1:10" x14ac:dyDescent="0.35">
      <c r="A108" s="138"/>
      <c r="B108" s="482"/>
      <c r="C108" s="482"/>
      <c r="D108" s="311"/>
      <c r="E108" s="312"/>
      <c r="F108" s="312"/>
      <c r="G108" s="313"/>
      <c r="H108" s="314"/>
      <c r="J108" s="176"/>
    </row>
    <row r="109" spans="1:10" x14ac:dyDescent="0.35">
      <c r="A109" s="138"/>
      <c r="B109" s="511"/>
      <c r="C109" s="512"/>
      <c r="D109" s="311"/>
      <c r="E109" s="312"/>
      <c r="F109" s="312"/>
      <c r="G109" s="313"/>
      <c r="H109" s="314"/>
      <c r="J109" s="176"/>
    </row>
    <row r="110" spans="1:10" x14ac:dyDescent="0.35">
      <c r="A110" s="138"/>
      <c r="B110" s="511"/>
      <c r="C110" s="512"/>
      <c r="D110" s="311"/>
      <c r="E110" s="312"/>
      <c r="F110" s="312"/>
      <c r="G110" s="313"/>
      <c r="H110" s="314"/>
      <c r="J110" s="176"/>
    </row>
    <row r="111" spans="1:10" x14ac:dyDescent="0.35">
      <c r="A111" s="138"/>
      <c r="B111" s="511"/>
      <c r="C111" s="512"/>
      <c r="D111" s="311"/>
      <c r="E111" s="312"/>
      <c r="F111" s="312"/>
      <c r="G111" s="313"/>
      <c r="H111" s="314"/>
      <c r="J111" s="176"/>
    </row>
    <row r="112" spans="1:10" x14ac:dyDescent="0.35">
      <c r="A112" s="138"/>
      <c r="B112" s="485" t="s">
        <v>153</v>
      </c>
      <c r="C112" s="487"/>
      <c r="D112" s="311"/>
      <c r="E112" s="312"/>
      <c r="F112" s="312"/>
      <c r="G112" s="313"/>
      <c r="H112" s="314"/>
      <c r="J112" s="176"/>
    </row>
    <row r="113" spans="1:8" x14ac:dyDescent="0.35">
      <c r="A113" s="138"/>
      <c r="B113" s="482"/>
      <c r="C113" s="482"/>
      <c r="D113" s="312"/>
      <c r="E113" s="312"/>
      <c r="F113" s="312"/>
      <c r="G113" s="315"/>
      <c r="H113" s="316"/>
    </row>
    <row r="114" spans="1:8" x14ac:dyDescent="0.35">
      <c r="A114" s="138"/>
      <c r="B114" s="113" t="s">
        <v>288</v>
      </c>
      <c r="C114" s="146"/>
      <c r="D114" s="177"/>
      <c r="E114" s="177"/>
      <c r="F114" s="177"/>
      <c r="G114" s="178"/>
      <c r="H114" s="179"/>
    </row>
    <row r="115" spans="1:8" x14ac:dyDescent="0.35">
      <c r="A115" s="138"/>
      <c r="B115" s="482"/>
      <c r="C115" s="482"/>
      <c r="D115" s="312"/>
      <c r="E115" s="312"/>
      <c r="F115" s="312"/>
      <c r="G115" s="315"/>
      <c r="H115" s="316"/>
    </row>
    <row r="116" spans="1:8" x14ac:dyDescent="0.35">
      <c r="A116" s="138"/>
      <c r="B116" s="511"/>
      <c r="C116" s="512"/>
      <c r="D116" s="312"/>
      <c r="E116" s="312"/>
      <c r="F116" s="312"/>
      <c r="G116" s="315"/>
      <c r="H116" s="316"/>
    </row>
    <row r="117" spans="1:8" x14ac:dyDescent="0.35">
      <c r="A117" s="138"/>
      <c r="B117" s="511"/>
      <c r="C117" s="512"/>
      <c r="D117" s="312"/>
      <c r="E117" s="312"/>
      <c r="F117" s="312"/>
      <c r="G117" s="315"/>
      <c r="H117" s="316"/>
    </row>
    <row r="118" spans="1:8" x14ac:dyDescent="0.35">
      <c r="A118" s="138"/>
      <c r="B118" s="511"/>
      <c r="C118" s="512"/>
      <c r="D118" s="312"/>
      <c r="E118" s="312"/>
      <c r="F118" s="312"/>
      <c r="G118" s="315"/>
      <c r="H118" s="316"/>
    </row>
    <row r="119" spans="1:8" x14ac:dyDescent="0.35">
      <c r="A119" s="138"/>
      <c r="B119" s="485" t="s">
        <v>153</v>
      </c>
      <c r="C119" s="487"/>
      <c r="D119" s="312"/>
      <c r="E119" s="312"/>
      <c r="F119" s="312"/>
      <c r="G119" s="315"/>
      <c r="H119" s="316"/>
    </row>
    <row r="120" spans="1:8" x14ac:dyDescent="0.35">
      <c r="A120" s="138"/>
      <c r="B120" s="482"/>
      <c r="C120" s="482"/>
      <c r="D120" s="312"/>
      <c r="E120" s="312"/>
      <c r="F120" s="312"/>
      <c r="G120" s="315"/>
      <c r="H120" s="316"/>
    </row>
    <row r="121" spans="1:8" x14ac:dyDescent="0.35">
      <c r="A121" s="138"/>
      <c r="B121" s="180"/>
      <c r="C121" s="153"/>
      <c r="D121" s="181">
        <f>SUM(D108:D120)</f>
        <v>0</v>
      </c>
      <c r="E121" s="182">
        <f>SUM(E108:E120)</f>
        <v>0</v>
      </c>
      <c r="F121" s="182">
        <f>SUM(F108:F120)</f>
        <v>0</v>
      </c>
      <c r="G121" s="181">
        <f>SUM(G108:G120)</f>
        <v>0</v>
      </c>
      <c r="H121" s="183">
        <f>SUM(H108:H120)</f>
        <v>0</v>
      </c>
    </row>
    <row r="122" spans="1:8" x14ac:dyDescent="0.35">
      <c r="A122" s="95" t="s">
        <v>131</v>
      </c>
      <c r="B122" s="100" t="s">
        <v>297</v>
      </c>
      <c r="C122" s="153"/>
      <c r="D122" s="184"/>
      <c r="E122" s="184"/>
      <c r="F122" s="184"/>
      <c r="G122" s="185"/>
      <c r="H122" s="186"/>
    </row>
    <row r="123" spans="1:8" x14ac:dyDescent="0.35">
      <c r="A123" s="138"/>
      <c r="B123" s="97"/>
      <c r="C123" s="97" t="s">
        <v>283</v>
      </c>
      <c r="D123" s="181">
        <f>D121</f>
        <v>0</v>
      </c>
      <c r="E123" s="182">
        <f t="shared" ref="E123:H123" si="3">E121</f>
        <v>0</v>
      </c>
      <c r="F123" s="182">
        <f t="shared" si="3"/>
        <v>0</v>
      </c>
      <c r="G123" s="181">
        <f t="shared" si="3"/>
        <v>0</v>
      </c>
      <c r="H123" s="187">
        <f t="shared" si="3"/>
        <v>0</v>
      </c>
    </row>
    <row r="124" spans="1:8" x14ac:dyDescent="0.35">
      <c r="A124" s="138"/>
      <c r="B124" s="97"/>
      <c r="C124" s="97" t="s">
        <v>284</v>
      </c>
      <c r="D124" s="97"/>
      <c r="E124" s="117" t="e">
        <f>E123/D123</f>
        <v>#DIV/0!</v>
      </c>
      <c r="F124" s="117" t="e">
        <f>F123/D123</f>
        <v>#DIV/0!</v>
      </c>
      <c r="G124" s="117" t="e">
        <f>G123/D123</f>
        <v>#DIV/0!</v>
      </c>
      <c r="H124" s="188" t="e">
        <f>H123/D123</f>
        <v>#DIV/0!</v>
      </c>
    </row>
    <row r="125" spans="1:8" x14ac:dyDescent="0.35">
      <c r="A125" s="138"/>
      <c r="B125" s="97"/>
      <c r="C125" s="189" t="s">
        <v>298</v>
      </c>
      <c r="D125" s="97"/>
      <c r="E125" s="118" t="e">
        <f>IF(E124&gt;=(2/3),"Yes","No")</f>
        <v>#DIV/0!</v>
      </c>
      <c r="F125" s="118" t="e">
        <f>IF(F124&gt;=(2/3),"Yes","No")</f>
        <v>#DIV/0!</v>
      </c>
      <c r="G125" s="118" t="e">
        <f>IF(G124&gt;=(2/3),"Yes","No")</f>
        <v>#DIV/0!</v>
      </c>
      <c r="H125" s="190" t="e">
        <f>IF(H124&gt;=(2/3),"Yes","No")</f>
        <v>#DIV/0!</v>
      </c>
    </row>
    <row r="126" spans="1:8" x14ac:dyDescent="0.35">
      <c r="A126" s="138"/>
      <c r="B126" s="108"/>
      <c r="C126" s="108"/>
      <c r="D126" s="108"/>
      <c r="E126" s="191" t="e">
        <f>IF(E125="No", "Note A", "Note B")</f>
        <v>#DIV/0!</v>
      </c>
      <c r="F126" s="191" t="e">
        <f>IF(F125="No", "Note A", "Note B")</f>
        <v>#DIV/0!</v>
      </c>
      <c r="G126" s="191" t="e">
        <f>IF(G125="No", "Note A", "Note B")</f>
        <v>#DIV/0!</v>
      </c>
      <c r="H126" s="192" t="e">
        <f>IF(H125="No", "Note A", "Note B")</f>
        <v>#DIV/0!</v>
      </c>
    </row>
    <row r="127" spans="1:8" x14ac:dyDescent="0.35">
      <c r="A127" s="138"/>
      <c r="B127" s="97"/>
      <c r="C127" s="97"/>
      <c r="D127" s="193"/>
      <c r="E127" s="193"/>
      <c r="F127" s="193"/>
      <c r="G127" s="193"/>
      <c r="H127" s="98"/>
    </row>
    <row r="128" spans="1:8" ht="15" customHeight="1" x14ac:dyDescent="0.35">
      <c r="A128" s="138"/>
      <c r="B128" s="194" t="s">
        <v>291</v>
      </c>
      <c r="C128" s="180" t="s">
        <v>317</v>
      </c>
      <c r="D128" s="180"/>
      <c r="E128" s="180"/>
      <c r="F128" s="180"/>
      <c r="G128" s="180"/>
      <c r="H128" s="195"/>
    </row>
    <row r="129" spans="1:8" ht="15" customHeight="1" x14ac:dyDescent="0.35">
      <c r="A129" s="138"/>
      <c r="B129" s="194" t="s">
        <v>292</v>
      </c>
      <c r="C129" s="505" t="s">
        <v>351</v>
      </c>
      <c r="D129" s="505"/>
      <c r="E129" s="505"/>
      <c r="F129" s="505"/>
      <c r="G129" s="505"/>
      <c r="H129" s="506"/>
    </row>
    <row r="130" spans="1:8" x14ac:dyDescent="0.35">
      <c r="A130" s="138"/>
      <c r="B130" s="196"/>
      <c r="C130" s="505"/>
      <c r="D130" s="505"/>
      <c r="E130" s="505"/>
      <c r="F130" s="505"/>
      <c r="G130" s="505"/>
      <c r="H130" s="506"/>
    </row>
    <row r="131" spans="1:8" x14ac:dyDescent="0.35">
      <c r="A131" s="138"/>
      <c r="B131" s="97"/>
      <c r="C131" s="97"/>
      <c r="D131" s="97"/>
      <c r="E131" s="118"/>
      <c r="F131" s="118"/>
      <c r="G131" s="118"/>
      <c r="H131" s="190"/>
    </row>
    <row r="132" spans="1:8" x14ac:dyDescent="0.35">
      <c r="A132" s="95" t="s">
        <v>132</v>
      </c>
      <c r="B132" s="100" t="s">
        <v>293</v>
      </c>
      <c r="C132" s="97"/>
      <c r="D132" s="97"/>
      <c r="E132" s="118"/>
      <c r="F132" s="118"/>
      <c r="G132" s="118"/>
      <c r="H132" s="190"/>
    </row>
    <row r="133" spans="1:8" x14ac:dyDescent="0.35">
      <c r="A133" s="138"/>
      <c r="B133" s="495" t="s">
        <v>301</v>
      </c>
      <c r="C133" s="495"/>
      <c r="D133" s="495"/>
      <c r="E133" s="495"/>
      <c r="F133" s="495"/>
      <c r="G133" s="495"/>
      <c r="H133" s="496"/>
    </row>
    <row r="134" spans="1:8" x14ac:dyDescent="0.35">
      <c r="A134" s="95"/>
      <c r="B134" s="495"/>
      <c r="C134" s="495"/>
      <c r="D134" s="495"/>
      <c r="E134" s="495"/>
      <c r="F134" s="495"/>
      <c r="G134" s="495"/>
      <c r="H134" s="496"/>
    </row>
    <row r="135" spans="1:8" x14ac:dyDescent="0.35">
      <c r="A135" s="95"/>
      <c r="B135" s="495"/>
      <c r="C135" s="495"/>
      <c r="D135" s="495"/>
      <c r="E135" s="495"/>
      <c r="F135" s="495"/>
      <c r="G135" s="495"/>
      <c r="H135" s="496"/>
    </row>
    <row r="136" spans="1:8" x14ac:dyDescent="0.35">
      <c r="A136" s="95"/>
      <c r="B136" s="97"/>
      <c r="C136" s="97"/>
      <c r="D136" s="97"/>
      <c r="E136" s="118"/>
      <c r="F136" s="118"/>
      <c r="G136" s="118"/>
      <c r="H136" s="190"/>
    </row>
    <row r="137" spans="1:8" x14ac:dyDescent="0.35">
      <c r="A137" s="95"/>
      <c r="B137" s="495" t="s">
        <v>334</v>
      </c>
      <c r="C137" s="495"/>
      <c r="D137" s="495"/>
      <c r="E137" s="495"/>
      <c r="F137" s="495"/>
      <c r="G137" s="495"/>
      <c r="H137" s="496"/>
    </row>
    <row r="138" spans="1:8" x14ac:dyDescent="0.35">
      <c r="A138" s="95"/>
      <c r="B138" s="495"/>
      <c r="C138" s="495"/>
      <c r="D138" s="495"/>
      <c r="E138" s="495"/>
      <c r="F138" s="495"/>
      <c r="G138" s="495"/>
      <c r="H138" s="496"/>
    </row>
    <row r="139" spans="1:8" x14ac:dyDescent="0.35">
      <c r="A139" s="95"/>
      <c r="B139" s="495"/>
      <c r="C139" s="495"/>
      <c r="D139" s="495"/>
      <c r="E139" s="495"/>
      <c r="F139" s="495"/>
      <c r="G139" s="495"/>
      <c r="H139" s="496"/>
    </row>
    <row r="140" spans="1:8" x14ac:dyDescent="0.35">
      <c r="A140" s="95"/>
      <c r="B140" s="495"/>
      <c r="C140" s="495"/>
      <c r="D140" s="495"/>
      <c r="E140" s="495"/>
      <c r="F140" s="495"/>
      <c r="G140" s="495"/>
      <c r="H140" s="496"/>
    </row>
    <row r="141" spans="1:8" x14ac:dyDescent="0.35">
      <c r="A141" s="95"/>
      <c r="B141" s="495"/>
      <c r="C141" s="495"/>
      <c r="D141" s="495"/>
      <c r="E141" s="495"/>
      <c r="F141" s="495"/>
      <c r="G141" s="495"/>
      <c r="H141" s="496"/>
    </row>
    <row r="142" spans="1:8" x14ac:dyDescent="0.35">
      <c r="A142" s="95"/>
      <c r="B142" s="97"/>
      <c r="C142" s="97"/>
      <c r="D142" s="97"/>
      <c r="E142" s="118"/>
      <c r="F142" s="118"/>
      <c r="G142" s="118"/>
      <c r="H142" s="190"/>
    </row>
    <row r="143" spans="1:8" x14ac:dyDescent="0.35">
      <c r="A143" s="95"/>
      <c r="B143" s="100" t="s">
        <v>413</v>
      </c>
      <c r="C143" s="97"/>
      <c r="D143" s="515"/>
      <c r="E143" s="515"/>
      <c r="F143" s="515"/>
      <c r="G143" s="515"/>
      <c r="H143" s="516"/>
    </row>
    <row r="144" spans="1:8" x14ac:dyDescent="0.35">
      <c r="A144" s="95"/>
      <c r="B144" s="97"/>
      <c r="C144" s="97"/>
      <c r="D144" s="101"/>
      <c r="E144" s="197"/>
      <c r="F144" s="197"/>
      <c r="G144" s="197"/>
      <c r="H144" s="198"/>
    </row>
    <row r="145" spans="1:8" x14ac:dyDescent="0.35">
      <c r="A145" s="95"/>
      <c r="B145" s="97"/>
      <c r="C145" s="97"/>
      <c r="D145" s="101" t="s">
        <v>302</v>
      </c>
      <c r="E145" s="197" t="s">
        <v>295</v>
      </c>
      <c r="F145" s="197" t="s">
        <v>300</v>
      </c>
      <c r="G145" s="197"/>
      <c r="H145" s="198"/>
    </row>
    <row r="146" spans="1:8" x14ac:dyDescent="0.35">
      <c r="A146" s="95"/>
      <c r="B146" s="199" t="s">
        <v>294</v>
      </c>
      <c r="C146" s="108"/>
      <c r="D146" s="200" t="s">
        <v>303</v>
      </c>
      <c r="E146" s="201" t="s">
        <v>296</v>
      </c>
      <c r="F146" s="201" t="s">
        <v>299</v>
      </c>
      <c r="G146" s="509" t="s">
        <v>304</v>
      </c>
      <c r="H146" s="510"/>
    </row>
    <row r="147" spans="1:8" x14ac:dyDescent="0.35">
      <c r="A147" s="95"/>
      <c r="B147" s="189" t="s">
        <v>493</v>
      </c>
      <c r="C147" s="97" t="s">
        <v>350</v>
      </c>
      <c r="D147" s="97"/>
      <c r="E147" s="118"/>
      <c r="F147" s="97"/>
      <c r="G147" s="118"/>
      <c r="H147" s="190"/>
    </row>
    <row r="148" spans="1:8" x14ac:dyDescent="0.35">
      <c r="A148" s="95"/>
      <c r="B148" s="97"/>
      <c r="C148" s="202" t="str">
        <f>IF(E62="Yes", "Complete Analysis", "N/A - Do Not Complete")</f>
        <v>N/A - Do Not Complete</v>
      </c>
      <c r="D148" s="317"/>
      <c r="E148" s="312"/>
      <c r="F148" s="117" t="e">
        <f>E148/E154</f>
        <v>#DIV/0!</v>
      </c>
      <c r="G148" s="503"/>
      <c r="H148" s="504"/>
    </row>
    <row r="149" spans="1:8" x14ac:dyDescent="0.35">
      <c r="A149" s="95"/>
      <c r="B149" s="97"/>
      <c r="C149" s="97"/>
      <c r="D149" s="317"/>
      <c r="E149" s="312"/>
      <c r="F149" s="117" t="e">
        <f>E149/E154</f>
        <v>#DIV/0!</v>
      </c>
      <c r="G149" s="503"/>
      <c r="H149" s="504"/>
    </row>
    <row r="150" spans="1:8" x14ac:dyDescent="0.35">
      <c r="A150" s="95"/>
      <c r="B150" s="97"/>
      <c r="C150" s="97"/>
      <c r="D150" s="317"/>
      <c r="E150" s="312"/>
      <c r="F150" s="117" t="e">
        <f>E150/E154</f>
        <v>#DIV/0!</v>
      </c>
      <c r="G150" s="503"/>
      <c r="H150" s="504"/>
    </row>
    <row r="151" spans="1:8" x14ac:dyDescent="0.35">
      <c r="A151" s="95"/>
      <c r="B151" s="97"/>
      <c r="C151" s="97"/>
      <c r="D151" s="317"/>
      <c r="E151" s="312"/>
      <c r="F151" s="117" t="e">
        <f>E151/E154</f>
        <v>#DIV/0!</v>
      </c>
      <c r="G151" s="503"/>
      <c r="H151" s="504"/>
    </row>
    <row r="152" spans="1:8" x14ac:dyDescent="0.35">
      <c r="A152" s="95"/>
      <c r="B152" s="97"/>
      <c r="C152" s="97"/>
      <c r="D152" s="317"/>
      <c r="E152" s="312"/>
      <c r="F152" s="117" t="e">
        <f>E152/E154</f>
        <v>#DIV/0!</v>
      </c>
      <c r="G152" s="503"/>
      <c r="H152" s="504"/>
    </row>
    <row r="153" spans="1:8" x14ac:dyDescent="0.35">
      <c r="A153" s="95"/>
      <c r="B153" s="97"/>
      <c r="C153" s="97"/>
      <c r="D153" s="318"/>
      <c r="E153" s="319"/>
      <c r="F153" s="117" t="e">
        <f>E153/E154</f>
        <v>#DIV/0!</v>
      </c>
      <c r="G153" s="507"/>
      <c r="H153" s="508"/>
    </row>
    <row r="154" spans="1:8" x14ac:dyDescent="0.35">
      <c r="A154" s="95"/>
      <c r="B154" s="97"/>
      <c r="C154" s="203"/>
      <c r="D154" s="203" t="s">
        <v>352</v>
      </c>
      <c r="E154" s="204">
        <f>SUM(E148:E153)</f>
        <v>0</v>
      </c>
      <c r="F154" s="118"/>
      <c r="G154" s="205" t="s">
        <v>305</v>
      </c>
      <c r="H154" s="320"/>
    </row>
    <row r="155" spans="1:8" x14ac:dyDescent="0.35">
      <c r="A155" s="95"/>
      <c r="B155" s="97"/>
      <c r="C155" s="97"/>
      <c r="D155" s="97"/>
      <c r="E155" s="118"/>
      <c r="F155" s="118"/>
      <c r="G155" s="118"/>
      <c r="H155" s="190"/>
    </row>
    <row r="156" spans="1:8" x14ac:dyDescent="0.35">
      <c r="A156" s="95"/>
      <c r="B156" s="97" t="s">
        <v>493</v>
      </c>
      <c r="C156" s="97" t="s">
        <v>148</v>
      </c>
      <c r="D156" s="97"/>
      <c r="E156" s="118"/>
      <c r="F156" s="118"/>
      <c r="G156" s="118"/>
      <c r="H156" s="190"/>
    </row>
    <row r="157" spans="1:8" x14ac:dyDescent="0.35">
      <c r="A157" s="95"/>
      <c r="B157" s="97"/>
      <c r="C157" s="202" t="str">
        <f>IF(F62="Yes", "Complete Analysis", "N/A - Do Not Complete")</f>
        <v>N/A - Do Not Complete</v>
      </c>
      <c r="D157" s="317"/>
      <c r="E157" s="312"/>
      <c r="F157" s="117" t="e">
        <f>E157/E163</f>
        <v>#DIV/0!</v>
      </c>
      <c r="G157" s="503"/>
      <c r="H157" s="504"/>
    </row>
    <row r="158" spans="1:8" x14ac:dyDescent="0.35">
      <c r="A158" s="95"/>
      <c r="B158" s="97"/>
      <c r="C158" s="97"/>
      <c r="D158" s="317"/>
      <c r="E158" s="312"/>
      <c r="F158" s="117" t="e">
        <f>E158/E163</f>
        <v>#DIV/0!</v>
      </c>
      <c r="G158" s="503"/>
      <c r="H158" s="504"/>
    </row>
    <row r="159" spans="1:8" x14ac:dyDescent="0.35">
      <c r="A159" s="95"/>
      <c r="B159" s="97"/>
      <c r="C159" s="97"/>
      <c r="D159" s="317"/>
      <c r="E159" s="312"/>
      <c r="F159" s="117" t="e">
        <f>E159/E163</f>
        <v>#DIV/0!</v>
      </c>
      <c r="G159" s="503"/>
      <c r="H159" s="504"/>
    </row>
    <row r="160" spans="1:8" x14ac:dyDescent="0.35">
      <c r="A160" s="95"/>
      <c r="B160" s="97"/>
      <c r="C160" s="97"/>
      <c r="D160" s="317"/>
      <c r="E160" s="312"/>
      <c r="F160" s="117" t="e">
        <f>E160/E163</f>
        <v>#DIV/0!</v>
      </c>
      <c r="G160" s="503"/>
      <c r="H160" s="504"/>
    </row>
    <row r="161" spans="1:10" x14ac:dyDescent="0.35">
      <c r="A161" s="95"/>
      <c r="B161" s="97"/>
      <c r="C161" s="97"/>
      <c r="D161" s="317"/>
      <c r="E161" s="312"/>
      <c r="F161" s="117" t="e">
        <f>E161/E163</f>
        <v>#DIV/0!</v>
      </c>
      <c r="G161" s="503"/>
      <c r="H161" s="504"/>
    </row>
    <row r="162" spans="1:10" x14ac:dyDescent="0.35">
      <c r="A162" s="95"/>
      <c r="B162" s="97"/>
      <c r="C162" s="97"/>
      <c r="D162" s="318"/>
      <c r="E162" s="319"/>
      <c r="F162" s="117" t="e">
        <f>E162/E163</f>
        <v>#DIV/0!</v>
      </c>
      <c r="G162" s="507"/>
      <c r="H162" s="508"/>
    </row>
    <row r="163" spans="1:10" x14ac:dyDescent="0.35">
      <c r="A163" s="95"/>
      <c r="B163" s="97"/>
      <c r="C163" s="97"/>
      <c r="D163" s="203" t="s">
        <v>306</v>
      </c>
      <c r="E163" s="204">
        <f>SUM(E157:E162)</f>
        <v>0</v>
      </c>
      <c r="F163" s="118"/>
      <c r="G163" s="205" t="s">
        <v>305</v>
      </c>
      <c r="H163" s="323"/>
    </row>
    <row r="164" spans="1:10" x14ac:dyDescent="0.35">
      <c r="A164" s="95"/>
      <c r="B164" s="97"/>
      <c r="C164" s="97"/>
      <c r="D164" s="203"/>
      <c r="E164" s="177"/>
      <c r="F164" s="118"/>
      <c r="G164" s="205"/>
      <c r="H164" s="206"/>
    </row>
    <row r="165" spans="1:10" x14ac:dyDescent="0.35">
      <c r="A165" s="138"/>
      <c r="B165" s="97" t="s">
        <v>493</v>
      </c>
      <c r="C165" s="97" t="s">
        <v>494</v>
      </c>
      <c r="D165" s="97"/>
      <c r="E165" s="118"/>
      <c r="F165" s="118"/>
      <c r="G165" s="118"/>
      <c r="H165" s="190"/>
      <c r="J165" s="176"/>
    </row>
    <row r="166" spans="1:10" x14ac:dyDescent="0.35">
      <c r="A166" s="138"/>
      <c r="B166" s="97"/>
      <c r="C166" s="202" t="str">
        <f>IF(G62="Yes", "Complete Analysis", "N/A - Do Not Complete")</f>
        <v>N/A - Do Not Complete</v>
      </c>
      <c r="D166" s="317">
        <v>3</v>
      </c>
      <c r="E166" s="311">
        <v>3211.8900000000003</v>
      </c>
      <c r="F166" s="117">
        <f>E166/$E$170</f>
        <v>2.2608771020589483E-4</v>
      </c>
      <c r="G166" s="503"/>
      <c r="H166" s="504"/>
      <c r="J166" s="176"/>
    </row>
    <row r="167" spans="1:10" x14ac:dyDescent="0.35">
      <c r="A167" s="138"/>
      <c r="B167" s="97"/>
      <c r="C167" s="97"/>
      <c r="D167" s="317">
        <v>13</v>
      </c>
      <c r="E167" s="311">
        <v>14203177.290000001</v>
      </c>
      <c r="F167" s="117">
        <f>E167/$E$170</f>
        <v>0.99977391228979406</v>
      </c>
      <c r="G167" s="503"/>
      <c r="H167" s="504"/>
      <c r="J167" s="176"/>
    </row>
    <row r="168" spans="1:10" x14ac:dyDescent="0.35">
      <c r="A168" s="138"/>
      <c r="B168" s="97"/>
      <c r="C168" s="97"/>
      <c r="D168" s="321"/>
      <c r="E168" s="322"/>
      <c r="F168" s="117">
        <f>E168/$E$170</f>
        <v>0</v>
      </c>
      <c r="G168" s="503"/>
      <c r="H168" s="504"/>
    </row>
    <row r="169" spans="1:10" x14ac:dyDescent="0.35">
      <c r="A169" s="138"/>
      <c r="B169" s="97"/>
      <c r="C169" s="97"/>
      <c r="D169" s="318"/>
      <c r="E169" s="322"/>
      <c r="F169" s="117">
        <f>E169/$E$170</f>
        <v>0</v>
      </c>
      <c r="G169" s="507"/>
      <c r="H169" s="508"/>
    </row>
    <row r="170" spans="1:10" x14ac:dyDescent="0.35">
      <c r="A170" s="138"/>
      <c r="B170" s="97"/>
      <c r="C170" s="97"/>
      <c r="D170" s="203" t="s">
        <v>307</v>
      </c>
      <c r="E170" s="207">
        <f>SUM(E166:E169)</f>
        <v>14206389.180000002</v>
      </c>
      <c r="F170" s="118"/>
      <c r="G170" s="205" t="s">
        <v>305</v>
      </c>
      <c r="H170" s="323">
        <v>0.125</v>
      </c>
    </row>
    <row r="171" spans="1:10" x14ac:dyDescent="0.35">
      <c r="A171" s="138"/>
      <c r="B171" s="97"/>
      <c r="C171" s="97"/>
      <c r="D171" s="97"/>
      <c r="E171" s="118"/>
      <c r="F171" s="118"/>
      <c r="G171" s="118"/>
      <c r="H171" s="190"/>
    </row>
    <row r="172" spans="1:10" x14ac:dyDescent="0.35">
      <c r="A172" s="138"/>
      <c r="B172" s="97" t="s">
        <v>493</v>
      </c>
      <c r="C172" s="97" t="s">
        <v>515</v>
      </c>
      <c r="D172" s="97"/>
      <c r="E172" s="118"/>
      <c r="F172" s="118"/>
      <c r="G172" s="118"/>
      <c r="H172" s="190"/>
      <c r="J172" s="176"/>
    </row>
    <row r="173" spans="1:10" x14ac:dyDescent="0.35">
      <c r="A173" s="138"/>
      <c r="B173" s="97"/>
      <c r="C173" s="202" t="e">
        <f>IF(G83="Yes", "Complete Analysis", "N/A - Do Not Complete")</f>
        <v>#DIV/0!</v>
      </c>
      <c r="D173" s="317"/>
      <c r="E173" s="311"/>
      <c r="F173" s="117" t="e">
        <f>E173/$E$177</f>
        <v>#DIV/0!</v>
      </c>
      <c r="G173" s="503"/>
      <c r="H173" s="504"/>
      <c r="J173" s="176"/>
    </row>
    <row r="174" spans="1:10" x14ac:dyDescent="0.35">
      <c r="A174" s="138"/>
      <c r="B174" s="97"/>
      <c r="C174" s="97"/>
      <c r="D174" s="317"/>
      <c r="E174" s="311"/>
      <c r="F174" s="117" t="e">
        <f>E174/$E$177</f>
        <v>#DIV/0!</v>
      </c>
      <c r="G174" s="503"/>
      <c r="H174" s="504"/>
      <c r="J174" s="176"/>
    </row>
    <row r="175" spans="1:10" x14ac:dyDescent="0.35">
      <c r="A175" s="138"/>
      <c r="B175" s="97"/>
      <c r="C175" s="97"/>
      <c r="D175" s="321"/>
      <c r="E175" s="322"/>
      <c r="F175" s="117" t="e">
        <f>E175/$E$177</f>
        <v>#DIV/0!</v>
      </c>
      <c r="G175" s="503"/>
      <c r="H175" s="504"/>
      <c r="J175" s="176"/>
    </row>
    <row r="176" spans="1:10" x14ac:dyDescent="0.35">
      <c r="A176" s="138"/>
      <c r="B176" s="97"/>
      <c r="C176" s="97"/>
      <c r="D176" s="318"/>
      <c r="E176" s="322"/>
      <c r="F176" s="117" t="e">
        <f>E176/$E$177</f>
        <v>#DIV/0!</v>
      </c>
      <c r="G176" s="507"/>
      <c r="H176" s="508"/>
      <c r="J176" s="176"/>
    </row>
    <row r="177" spans="1:10" x14ac:dyDescent="0.35">
      <c r="A177" s="138"/>
      <c r="B177" s="97"/>
      <c r="C177" s="97"/>
      <c r="D177" s="203" t="s">
        <v>307</v>
      </c>
      <c r="E177" s="207">
        <f>SUM(E173:E176)</f>
        <v>0</v>
      </c>
      <c r="F177" s="118"/>
      <c r="G177" s="205" t="s">
        <v>305</v>
      </c>
      <c r="H177" s="323"/>
      <c r="J177" s="176"/>
    </row>
    <row r="178" spans="1:10" x14ac:dyDescent="0.35">
      <c r="A178" s="138"/>
      <c r="B178" s="97"/>
      <c r="C178" s="97"/>
      <c r="D178" s="97"/>
      <c r="E178" s="118"/>
      <c r="F178" s="118"/>
      <c r="G178" s="118"/>
      <c r="H178" s="190"/>
      <c r="J178" s="176"/>
    </row>
    <row r="179" spans="1:10" x14ac:dyDescent="0.35">
      <c r="A179" s="138"/>
      <c r="B179" s="97" t="s">
        <v>493</v>
      </c>
      <c r="C179" s="97" t="s">
        <v>516</v>
      </c>
      <c r="D179" s="97"/>
      <c r="E179" s="118"/>
      <c r="F179" s="118"/>
      <c r="G179" s="118"/>
      <c r="H179" s="190"/>
      <c r="J179" s="176"/>
    </row>
    <row r="180" spans="1:10" x14ac:dyDescent="0.35">
      <c r="A180" s="138"/>
      <c r="B180" s="97"/>
      <c r="C180" s="202" t="e">
        <f>IF(G104="Yes", "Complete Analysis", "N/A - Do Not Complete")</f>
        <v>#DIV/0!</v>
      </c>
      <c r="D180" s="317"/>
      <c r="E180" s="311"/>
      <c r="F180" s="117" t="e">
        <f>E180/$E$184</f>
        <v>#DIV/0!</v>
      </c>
      <c r="G180" s="503"/>
      <c r="H180" s="504"/>
      <c r="J180" s="176"/>
    </row>
    <row r="181" spans="1:10" x14ac:dyDescent="0.35">
      <c r="A181" s="138"/>
      <c r="B181" s="97"/>
      <c r="C181" s="97"/>
      <c r="D181" s="317"/>
      <c r="E181" s="311"/>
      <c r="F181" s="117" t="e">
        <f>E181/$E$184</f>
        <v>#DIV/0!</v>
      </c>
      <c r="G181" s="503"/>
      <c r="H181" s="504"/>
      <c r="J181" s="176"/>
    </row>
    <row r="182" spans="1:10" x14ac:dyDescent="0.35">
      <c r="A182" s="138"/>
      <c r="B182" s="97"/>
      <c r="C182" s="97"/>
      <c r="D182" s="317"/>
      <c r="E182" s="311"/>
      <c r="F182" s="117" t="e">
        <f>E182/$E$184</f>
        <v>#DIV/0!</v>
      </c>
      <c r="G182" s="503"/>
      <c r="H182" s="504"/>
      <c r="J182" s="176"/>
    </row>
    <row r="183" spans="1:10" x14ac:dyDescent="0.35">
      <c r="A183" s="138"/>
      <c r="B183" s="97"/>
      <c r="C183" s="97"/>
      <c r="D183" s="318"/>
      <c r="E183" s="322"/>
      <c r="F183" s="117" t="e">
        <f>E183/$E$184</f>
        <v>#DIV/0!</v>
      </c>
      <c r="G183" s="507"/>
      <c r="H183" s="508"/>
      <c r="J183" s="176"/>
    </row>
    <row r="184" spans="1:10" x14ac:dyDescent="0.35">
      <c r="A184" s="138"/>
      <c r="B184" s="97"/>
      <c r="C184" s="97"/>
      <c r="D184" s="203" t="s">
        <v>307</v>
      </c>
      <c r="E184" s="207">
        <f>SUM(E180:E183)</f>
        <v>0</v>
      </c>
      <c r="F184" s="118"/>
      <c r="G184" s="205" t="s">
        <v>305</v>
      </c>
      <c r="H184" s="323"/>
      <c r="J184" s="176"/>
    </row>
    <row r="185" spans="1:10" x14ac:dyDescent="0.35">
      <c r="A185" s="138"/>
      <c r="B185" s="97"/>
      <c r="C185" s="97"/>
      <c r="D185" s="97"/>
      <c r="E185" s="118"/>
      <c r="F185" s="118"/>
      <c r="G185" s="118"/>
      <c r="H185" s="190"/>
      <c r="J185" s="176"/>
    </row>
    <row r="186" spans="1:10" x14ac:dyDescent="0.35">
      <c r="A186" s="138"/>
      <c r="B186" s="97" t="s">
        <v>493</v>
      </c>
      <c r="C186" s="97" t="s">
        <v>517</v>
      </c>
      <c r="D186" s="97"/>
      <c r="E186" s="118"/>
      <c r="F186" s="118"/>
      <c r="G186" s="118"/>
      <c r="H186" s="190"/>
      <c r="J186" s="176"/>
    </row>
    <row r="187" spans="1:10" x14ac:dyDescent="0.35">
      <c r="A187" s="138"/>
      <c r="B187" s="97"/>
      <c r="C187" s="202" t="e">
        <f>IF(G125="Yes", "Complete Analysis", "N/A - Do Not Complete")</f>
        <v>#DIV/0!</v>
      </c>
      <c r="D187" s="317"/>
      <c r="E187" s="311"/>
      <c r="F187" s="117" t="e">
        <f>E187/$E$192</f>
        <v>#DIV/0!</v>
      </c>
      <c r="G187" s="503"/>
      <c r="H187" s="504"/>
      <c r="J187" s="176"/>
    </row>
    <row r="188" spans="1:10" x14ac:dyDescent="0.35">
      <c r="A188" s="138"/>
      <c r="B188" s="97"/>
      <c r="C188" s="97"/>
      <c r="D188" s="317"/>
      <c r="E188" s="311"/>
      <c r="F188" s="117" t="e">
        <f>E188/$E$192</f>
        <v>#DIV/0!</v>
      </c>
      <c r="G188" s="503"/>
      <c r="H188" s="504"/>
    </row>
    <row r="189" spans="1:10" x14ac:dyDescent="0.35">
      <c r="A189" s="138"/>
      <c r="B189" s="97"/>
      <c r="C189" s="97"/>
      <c r="D189" s="317"/>
      <c r="E189" s="311"/>
      <c r="F189" s="117" t="e">
        <f>E189/$E$192</f>
        <v>#DIV/0!</v>
      </c>
      <c r="G189" s="503"/>
      <c r="H189" s="504"/>
    </row>
    <row r="190" spans="1:10" x14ac:dyDescent="0.35">
      <c r="A190" s="138"/>
      <c r="B190" s="97"/>
      <c r="C190" s="97"/>
      <c r="D190" s="321"/>
      <c r="E190" s="322"/>
      <c r="F190" s="117" t="e">
        <f>E190/$E$192</f>
        <v>#DIV/0!</v>
      </c>
      <c r="G190" s="503"/>
      <c r="H190" s="504"/>
    </row>
    <row r="191" spans="1:10" x14ac:dyDescent="0.35">
      <c r="A191" s="138"/>
      <c r="B191" s="97"/>
      <c r="C191" s="97"/>
      <c r="D191" s="318"/>
      <c r="E191" s="322"/>
      <c r="F191" s="117" t="e">
        <f>E191/$E$192</f>
        <v>#DIV/0!</v>
      </c>
      <c r="G191" s="507"/>
      <c r="H191" s="508"/>
    </row>
    <row r="192" spans="1:10" x14ac:dyDescent="0.35">
      <c r="A192" s="138"/>
      <c r="B192" s="97"/>
      <c r="C192" s="97"/>
      <c r="D192" s="203" t="s">
        <v>307</v>
      </c>
      <c r="E192" s="207">
        <f>SUM(E187:E191)</f>
        <v>0</v>
      </c>
      <c r="F192" s="118"/>
      <c r="G192" s="205" t="s">
        <v>305</v>
      </c>
      <c r="H192" s="323"/>
    </row>
    <row r="193" spans="1:9" x14ac:dyDescent="0.35">
      <c r="A193" s="138"/>
      <c r="B193" s="97"/>
      <c r="C193" s="97"/>
      <c r="D193" s="97"/>
      <c r="E193" s="118"/>
      <c r="F193" s="118"/>
      <c r="G193" s="118"/>
      <c r="H193" s="190"/>
    </row>
    <row r="194" spans="1:9" x14ac:dyDescent="0.35">
      <c r="A194" s="138"/>
      <c r="B194" s="97" t="s">
        <v>493</v>
      </c>
      <c r="C194" s="97" t="s">
        <v>495</v>
      </c>
      <c r="D194" s="97"/>
      <c r="E194" s="118"/>
      <c r="F194" s="118"/>
      <c r="G194" s="118"/>
      <c r="H194" s="190"/>
    </row>
    <row r="195" spans="1:9" x14ac:dyDescent="0.35">
      <c r="A195" s="138"/>
      <c r="B195" s="97"/>
      <c r="C195" s="202" t="str">
        <f>IF(H62="Yes", "Complete Analysis", "N/A - Do Not Complete")</f>
        <v>N/A - Do Not Complete</v>
      </c>
      <c r="D195" s="324"/>
      <c r="E195" s="311"/>
      <c r="F195" s="117" t="e">
        <f>E195/E197</f>
        <v>#DIV/0!</v>
      </c>
      <c r="G195" s="503"/>
      <c r="H195" s="504"/>
    </row>
    <row r="196" spans="1:9" x14ac:dyDescent="0.35">
      <c r="A196" s="138"/>
      <c r="B196" s="97"/>
      <c r="C196" s="202"/>
      <c r="D196" s="318"/>
      <c r="E196" s="322"/>
      <c r="F196" s="117" t="e">
        <f>E196/E197</f>
        <v>#DIV/0!</v>
      </c>
      <c r="G196" s="507"/>
      <c r="H196" s="508"/>
    </row>
    <row r="197" spans="1:9" x14ac:dyDescent="0.35">
      <c r="A197" s="138"/>
      <c r="B197" s="97"/>
      <c r="C197" s="202"/>
      <c r="D197" s="203" t="s">
        <v>308</v>
      </c>
      <c r="E197" s="207">
        <f>SUM(E195:E196)</f>
        <v>0</v>
      </c>
      <c r="F197" s="117"/>
      <c r="G197" s="205" t="s">
        <v>305</v>
      </c>
      <c r="H197" s="325"/>
    </row>
    <row r="198" spans="1:9" ht="15" thickBot="1" x14ac:dyDescent="0.4">
      <c r="A198" s="154"/>
      <c r="B198" s="122"/>
      <c r="C198" s="208"/>
      <c r="D198" s="209"/>
      <c r="E198" s="209"/>
      <c r="F198" s="210"/>
      <c r="G198" s="123"/>
      <c r="H198" s="211"/>
    </row>
    <row r="199" spans="1:9" ht="15" thickBot="1" x14ac:dyDescent="0.4">
      <c r="A199" s="97"/>
      <c r="B199" s="97"/>
      <c r="C199" s="202"/>
      <c r="D199" s="97"/>
      <c r="E199" s="177"/>
      <c r="F199" s="118"/>
      <c r="G199" s="118"/>
      <c r="H199" s="118"/>
      <c r="I199" s="97"/>
    </row>
    <row r="200" spans="1:9" ht="16" thickBot="1" x14ac:dyDescent="0.4">
      <c r="A200" s="469" t="s">
        <v>385</v>
      </c>
      <c r="B200" s="470"/>
      <c r="C200" s="470"/>
      <c r="D200" s="470"/>
      <c r="E200" s="470"/>
      <c r="F200" s="470"/>
      <c r="G200" s="470"/>
      <c r="H200" s="471"/>
    </row>
    <row r="201" spans="1:9" x14ac:dyDescent="0.35">
      <c r="A201" s="95" t="s">
        <v>134</v>
      </c>
      <c r="B201" s="493" t="s">
        <v>335</v>
      </c>
      <c r="C201" s="493"/>
      <c r="D201" s="493"/>
      <c r="E201" s="493"/>
      <c r="F201" s="493"/>
      <c r="G201" s="493"/>
      <c r="H201" s="494"/>
    </row>
    <row r="202" spans="1:9" x14ac:dyDescent="0.35">
      <c r="A202" s="95"/>
      <c r="B202" s="495"/>
      <c r="C202" s="495"/>
      <c r="D202" s="495"/>
      <c r="E202" s="495"/>
      <c r="F202" s="495"/>
      <c r="G202" s="495"/>
      <c r="H202" s="496"/>
    </row>
    <row r="203" spans="1:9" x14ac:dyDescent="0.35">
      <c r="A203" s="138"/>
      <c r="B203" s="97"/>
      <c r="C203" s="97"/>
      <c r="D203" s="97"/>
      <c r="E203" s="97"/>
      <c r="F203" s="97"/>
      <c r="G203" s="97"/>
      <c r="H203" s="98"/>
    </row>
    <row r="204" spans="1:9" x14ac:dyDescent="0.35">
      <c r="A204" s="95"/>
      <c r="B204" s="100" t="s">
        <v>413</v>
      </c>
      <c r="C204" s="97"/>
      <c r="D204" s="483" t="s">
        <v>711</v>
      </c>
      <c r="E204" s="483"/>
      <c r="F204" s="483"/>
      <c r="G204" s="483"/>
      <c r="H204" s="484"/>
    </row>
    <row r="205" spans="1:9" x14ac:dyDescent="0.35">
      <c r="A205" s="95"/>
      <c r="B205" s="97"/>
      <c r="C205" s="169"/>
      <c r="D205" s="169"/>
      <c r="E205" s="169"/>
      <c r="F205" s="169"/>
      <c r="G205" s="169"/>
      <c r="H205" s="170"/>
    </row>
    <row r="206" spans="1:9" x14ac:dyDescent="0.35">
      <c r="A206" s="138"/>
      <c r="B206" s="97"/>
      <c r="C206" s="97"/>
      <c r="D206" s="97"/>
      <c r="E206" s="497" t="s">
        <v>290</v>
      </c>
      <c r="F206" s="497"/>
      <c r="G206" s="497"/>
      <c r="H206" s="498"/>
    </row>
    <row r="207" spans="1:9" x14ac:dyDescent="0.35">
      <c r="A207" s="138"/>
      <c r="B207" s="97"/>
      <c r="C207" s="97"/>
      <c r="D207" s="97"/>
      <c r="E207" s="103" t="s">
        <v>138</v>
      </c>
      <c r="F207" s="103" t="s">
        <v>138</v>
      </c>
      <c r="G207" s="103" t="s">
        <v>138</v>
      </c>
      <c r="H207" s="171" t="s">
        <v>138</v>
      </c>
    </row>
    <row r="208" spans="1:9" x14ac:dyDescent="0.35">
      <c r="A208" s="138"/>
      <c r="B208" s="106" t="s">
        <v>194</v>
      </c>
      <c r="C208" s="107"/>
      <c r="D208" s="108"/>
      <c r="E208" s="107" t="s">
        <v>350</v>
      </c>
      <c r="F208" s="107" t="s">
        <v>148</v>
      </c>
      <c r="G208" s="107" t="s">
        <v>285</v>
      </c>
      <c r="H208" s="172" t="s">
        <v>286</v>
      </c>
    </row>
    <row r="209" spans="1:8" ht="22" customHeight="1" x14ac:dyDescent="0.35">
      <c r="A209" s="138"/>
      <c r="B209" s="113" t="s">
        <v>287</v>
      </c>
      <c r="C209" s="103"/>
      <c r="D209" s="103"/>
      <c r="E209" s="103"/>
      <c r="F209" s="103"/>
      <c r="G209" s="103"/>
      <c r="H209" s="171"/>
    </row>
    <row r="210" spans="1:8" x14ac:dyDescent="0.35">
      <c r="A210" s="138"/>
      <c r="B210" s="397" t="s">
        <v>579</v>
      </c>
      <c r="C210" s="397"/>
      <c r="D210" s="397"/>
      <c r="E210" s="326"/>
      <c r="F210" s="326"/>
      <c r="G210" s="327">
        <v>0</v>
      </c>
      <c r="H210" s="328"/>
    </row>
    <row r="211" spans="1:8" x14ac:dyDescent="0.35">
      <c r="A211" s="138"/>
      <c r="B211" s="397" t="s">
        <v>580</v>
      </c>
      <c r="C211" s="397"/>
      <c r="D211" s="397"/>
      <c r="E211" s="329"/>
      <c r="F211" s="329"/>
      <c r="G211" s="327">
        <v>0</v>
      </c>
      <c r="H211" s="328"/>
    </row>
    <row r="212" spans="1:8" x14ac:dyDescent="0.35">
      <c r="A212" s="138"/>
      <c r="B212" s="397" t="s">
        <v>581</v>
      </c>
      <c r="C212" s="397"/>
      <c r="D212" s="397"/>
      <c r="E212" s="329"/>
      <c r="F212" s="329"/>
      <c r="G212" s="327">
        <v>0</v>
      </c>
      <c r="H212" s="328"/>
    </row>
    <row r="213" spans="1:8" x14ac:dyDescent="0.35">
      <c r="A213" s="138"/>
      <c r="B213" s="397" t="s">
        <v>582</v>
      </c>
      <c r="C213" s="397"/>
      <c r="D213" s="397"/>
      <c r="E213" s="329"/>
      <c r="F213" s="329"/>
      <c r="G213" s="327">
        <v>0</v>
      </c>
      <c r="H213" s="328"/>
    </row>
    <row r="214" spans="1:8" x14ac:dyDescent="0.35">
      <c r="A214" s="138"/>
      <c r="B214" s="397" t="s">
        <v>583</v>
      </c>
      <c r="C214" s="397"/>
      <c r="D214" s="397"/>
      <c r="E214" s="329"/>
      <c r="F214" s="329"/>
      <c r="G214" s="327">
        <v>0</v>
      </c>
      <c r="H214" s="330"/>
    </row>
    <row r="215" spans="1:8" x14ac:dyDescent="0.35">
      <c r="A215" s="138"/>
      <c r="B215" s="397" t="s">
        <v>584</v>
      </c>
      <c r="C215" s="397"/>
      <c r="D215" s="397"/>
      <c r="E215" s="329"/>
      <c r="F215" s="329"/>
      <c r="G215" s="327">
        <v>0</v>
      </c>
      <c r="H215" s="330"/>
    </row>
    <row r="216" spans="1:8" x14ac:dyDescent="0.35">
      <c r="A216" s="138"/>
      <c r="B216" s="397" t="s">
        <v>585</v>
      </c>
      <c r="C216" s="397"/>
      <c r="D216" s="397"/>
      <c r="E216" s="329"/>
      <c r="F216" s="329"/>
      <c r="G216" s="327">
        <v>0</v>
      </c>
      <c r="H216" s="330"/>
    </row>
    <row r="217" spans="1:8" x14ac:dyDescent="0.35">
      <c r="A217" s="138"/>
      <c r="B217" s="397" t="s">
        <v>586</v>
      </c>
      <c r="C217" s="397"/>
      <c r="D217" s="397"/>
      <c r="E217" s="329"/>
      <c r="F217" s="329"/>
      <c r="G217" s="327">
        <v>0</v>
      </c>
      <c r="H217" s="330"/>
    </row>
    <row r="218" spans="1:8" x14ac:dyDescent="0.35">
      <c r="A218" s="138"/>
      <c r="B218" s="397" t="s">
        <v>587</v>
      </c>
      <c r="C218" s="397"/>
      <c r="D218" s="397"/>
      <c r="E218" s="329"/>
      <c r="F218" s="329"/>
      <c r="G218" s="327">
        <v>12.5</v>
      </c>
      <c r="H218" s="330"/>
    </row>
    <row r="219" spans="1:8" x14ac:dyDescent="0.35">
      <c r="A219" s="138"/>
      <c r="B219" s="397" t="s">
        <v>588</v>
      </c>
      <c r="C219" s="397"/>
      <c r="D219" s="397"/>
      <c r="E219" s="329"/>
      <c r="F219" s="329"/>
      <c r="G219" s="327">
        <v>12.5</v>
      </c>
      <c r="H219" s="330"/>
    </row>
    <row r="220" spans="1:8" x14ac:dyDescent="0.35">
      <c r="A220" s="138"/>
      <c r="B220" s="397" t="s">
        <v>589</v>
      </c>
      <c r="C220" s="397"/>
      <c r="D220" s="397"/>
      <c r="E220" s="329"/>
      <c r="F220" s="329"/>
      <c r="G220" s="327">
        <v>12.5</v>
      </c>
      <c r="H220" s="330"/>
    </row>
    <row r="221" spans="1:8" ht="22" customHeight="1" x14ac:dyDescent="0.35">
      <c r="A221" s="138"/>
      <c r="B221" s="113" t="s">
        <v>288</v>
      </c>
      <c r="C221" s="146"/>
      <c r="D221" s="177"/>
      <c r="E221" s="177"/>
      <c r="F221" s="177"/>
      <c r="G221" s="178"/>
      <c r="H221" s="179"/>
    </row>
    <row r="222" spans="1:8" x14ac:dyDescent="0.35">
      <c r="A222" s="138"/>
      <c r="B222" s="482"/>
      <c r="C222" s="482"/>
      <c r="D222" s="482"/>
      <c r="E222" s="329"/>
      <c r="F222" s="329"/>
      <c r="G222" s="329"/>
      <c r="H222" s="330"/>
    </row>
    <row r="223" spans="1:8" x14ac:dyDescent="0.35">
      <c r="A223" s="138"/>
      <c r="B223" s="511"/>
      <c r="C223" s="514"/>
      <c r="D223" s="512"/>
      <c r="E223" s="329"/>
      <c r="F223" s="329"/>
      <c r="G223" s="329"/>
      <c r="H223" s="330"/>
    </row>
    <row r="224" spans="1:8" x14ac:dyDescent="0.35">
      <c r="A224" s="138"/>
      <c r="B224" s="511"/>
      <c r="C224" s="514"/>
      <c r="D224" s="512"/>
      <c r="E224" s="329"/>
      <c r="F224" s="329"/>
      <c r="G224" s="329"/>
      <c r="H224" s="330"/>
    </row>
    <row r="225" spans="1:10" x14ac:dyDescent="0.35">
      <c r="A225" s="138"/>
      <c r="B225" s="511"/>
      <c r="C225" s="514"/>
      <c r="D225" s="512"/>
      <c r="E225" s="329"/>
      <c r="F225" s="329"/>
      <c r="G225" s="329"/>
      <c r="H225" s="330"/>
    </row>
    <row r="226" spans="1:10" x14ac:dyDescent="0.35">
      <c r="A226" s="138"/>
      <c r="B226" s="485" t="s">
        <v>153</v>
      </c>
      <c r="C226" s="486"/>
      <c r="D226" s="487"/>
      <c r="E226" s="329"/>
      <c r="F226" s="329"/>
      <c r="G226" s="329"/>
      <c r="H226" s="330"/>
    </row>
    <row r="227" spans="1:10" x14ac:dyDescent="0.35">
      <c r="A227" s="138"/>
      <c r="B227" s="482"/>
      <c r="C227" s="482"/>
      <c r="D227" s="482"/>
      <c r="E227" s="329"/>
      <c r="F227" s="329"/>
      <c r="G227" s="329"/>
      <c r="H227" s="330"/>
    </row>
    <row r="228" spans="1:10" x14ac:dyDescent="0.35">
      <c r="A228" s="138"/>
      <c r="B228" s="152"/>
      <c r="C228" s="152"/>
      <c r="D228" s="152"/>
      <c r="E228" s="153"/>
      <c r="F228" s="153"/>
      <c r="G228" s="153"/>
      <c r="H228" s="212"/>
    </row>
    <row r="229" spans="1:10" x14ac:dyDescent="0.35">
      <c r="A229" s="95" t="s">
        <v>135</v>
      </c>
      <c r="B229" s="151" t="s">
        <v>336</v>
      </c>
      <c r="C229" s="152"/>
      <c r="D229" s="152"/>
      <c r="E229" s="153"/>
      <c r="F229" s="153"/>
      <c r="G229" s="153"/>
      <c r="H229" s="212"/>
      <c r="J229" s="213"/>
    </row>
    <row r="230" spans="1:10" x14ac:dyDescent="0.35">
      <c r="A230" s="138"/>
      <c r="B230" s="513" t="s">
        <v>670</v>
      </c>
      <c r="C230" s="513"/>
      <c r="D230" s="513"/>
      <c r="E230" s="513"/>
      <c r="F230" s="513"/>
      <c r="G230" s="513"/>
      <c r="H230" s="481"/>
      <c r="J230" s="176"/>
    </row>
    <row r="231" spans="1:10" x14ac:dyDescent="0.35">
      <c r="A231" s="138"/>
      <c r="B231" s="513"/>
      <c r="C231" s="513"/>
      <c r="D231" s="513"/>
      <c r="E231" s="513"/>
      <c r="F231" s="513"/>
      <c r="G231" s="513"/>
      <c r="H231" s="481"/>
      <c r="J231" s="176"/>
    </row>
    <row r="232" spans="1:10" ht="15" thickBot="1" x14ac:dyDescent="0.4">
      <c r="A232" s="154"/>
      <c r="B232" s="214"/>
      <c r="C232" s="215"/>
      <c r="D232" s="215"/>
      <c r="E232" s="215"/>
      <c r="F232" s="215"/>
      <c r="G232" s="215"/>
      <c r="H232" s="216"/>
    </row>
    <row r="233" spans="1:10" x14ac:dyDescent="0.35">
      <c r="A233" s="97"/>
      <c r="B233" s="175"/>
      <c r="C233" s="153"/>
      <c r="D233" s="153"/>
      <c r="E233" s="153"/>
      <c r="F233" s="153"/>
      <c r="G233" s="153"/>
      <c r="H233" s="147"/>
    </row>
    <row r="234" spans="1:10" x14ac:dyDescent="0.35">
      <c r="H234" s="137"/>
    </row>
  </sheetData>
  <sheetProtection algorithmName="SHA-512" hashValue="CFuj7Gu8aosj6UweyLm1o9CZFdhKLULdLD4gfya2n/JgyJEaD8NIBSoBgjm0Y/N3teaTtcQQDg9ri9TVpJetfQ==" saltValue="ula3H4yodwIQV/sYsxheYA==" spinCount="100000" sheet="1" objects="1" scenarios="1" insertRows="0"/>
  <mergeCells count="105">
    <mergeCell ref="G187:H187"/>
    <mergeCell ref="G188:H188"/>
    <mergeCell ref="G158:H158"/>
    <mergeCell ref="G167:H167"/>
    <mergeCell ref="G162:H162"/>
    <mergeCell ref="B74:C74"/>
    <mergeCell ref="G166:H166"/>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68:H168"/>
    <mergeCell ref="G176:H176"/>
    <mergeCell ref="G175:H175"/>
    <mergeCell ref="G183:H183"/>
    <mergeCell ref="B230:H231"/>
    <mergeCell ref="G173:H173"/>
    <mergeCell ref="G174:H174"/>
    <mergeCell ref="G180:H180"/>
    <mergeCell ref="G181:H181"/>
    <mergeCell ref="B222:D222"/>
    <mergeCell ref="A200:H200"/>
    <mergeCell ref="B201:H202"/>
    <mergeCell ref="D204:H204"/>
    <mergeCell ref="E206:H206"/>
    <mergeCell ref="G195:H195"/>
    <mergeCell ref="G196:H196"/>
    <mergeCell ref="B226:D226"/>
    <mergeCell ref="B225:D225"/>
    <mergeCell ref="G189:H189"/>
    <mergeCell ref="B227:D227"/>
    <mergeCell ref="B224:D224"/>
    <mergeCell ref="B223:D223"/>
    <mergeCell ref="G191:H191"/>
    <mergeCell ref="G190:H190"/>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67:C67"/>
    <mergeCell ref="B68:C68"/>
    <mergeCell ref="B69:C69"/>
    <mergeCell ref="G150:H150"/>
    <mergeCell ref="G169:H169"/>
    <mergeCell ref="B17:E18"/>
    <mergeCell ref="B56:C56"/>
    <mergeCell ref="B55:C55"/>
    <mergeCell ref="B54:C54"/>
    <mergeCell ref="B53:C53"/>
    <mergeCell ref="B52:C52"/>
    <mergeCell ref="B49:C49"/>
    <mergeCell ref="A28:H28"/>
    <mergeCell ref="B29:H30"/>
    <mergeCell ref="D33:H33"/>
    <mergeCell ref="E37:H37"/>
    <mergeCell ref="B43:C43"/>
    <mergeCell ref="D34:H35"/>
    <mergeCell ref="B48:C48"/>
    <mergeCell ref="B47:C47"/>
    <mergeCell ref="B46:C46"/>
    <mergeCell ref="B45:C45"/>
    <mergeCell ref="B44:C44"/>
    <mergeCell ref="B51:C51"/>
    <mergeCell ref="B24:G24"/>
    <mergeCell ref="B25:G25"/>
  </mergeCells>
  <conditionalFormatting sqref="E43:E49 E60:E63 B147:H154 E51:E58 E222:E227 E81:E84 E73:E79 E102:E105 E94:E100 E123:E126 E115:E121 E211:E220">
    <cfRule type="expression" dxfId="506" priority="34">
      <formula>$F$11="no"</formula>
    </cfRule>
  </conditionalFormatting>
  <conditionalFormatting sqref="F43:F49 F60:F63 B156:H163 F51:F58 F222:F227 F81:F84 F73:F79 F102:F105 F94:F100 F123:F126 F115:F121 F211:F220">
    <cfRule type="expression" dxfId="505" priority="33">
      <formula>$F$13="no"</formula>
    </cfRule>
  </conditionalFormatting>
  <conditionalFormatting sqref="G43:G49 G60:G63 G51:G58 C165:H165 G222:G227 B166:H167 B173:H174 B179:H182 B186:H189 G81:G84 G73:G79 G102:G105 G94:G100 G123:G126 G115:G121 B170:H170 B168:G169 B177:H177 B175:G176 B184:H184 B183:G183 B192:H192 B190:G191 G211:G220">
    <cfRule type="expression" dxfId="504" priority="32">
      <formula>$F$15="no"</formula>
    </cfRule>
  </conditionalFormatting>
  <conditionalFormatting sqref="H43:H49 H60:H63 H51:H58 B194:H197 H222:H227 H81:H84 H73:H79 H102:H105 H94:H100 H123:H126 H115:H121 H214:H220">
    <cfRule type="expression" dxfId="503" priority="31">
      <formula>$F$20="no"</formula>
    </cfRule>
  </conditionalFormatting>
  <conditionalFormatting sqref="E210">
    <cfRule type="expression" dxfId="502" priority="30">
      <formula>$F$11="no"</formula>
    </cfRule>
  </conditionalFormatting>
  <conditionalFormatting sqref="F210">
    <cfRule type="expression" dxfId="501" priority="29">
      <formula>$F$13="no"</formula>
    </cfRule>
  </conditionalFormatting>
  <conditionalFormatting sqref="G210:G217">
    <cfRule type="expression" dxfId="500" priority="28">
      <formula>$F$15="no"</formula>
    </cfRule>
  </conditionalFormatting>
  <conditionalFormatting sqref="H210:H213">
    <cfRule type="expression" dxfId="499" priority="27">
      <formula>$F$20="no"</formula>
    </cfRule>
  </conditionalFormatting>
  <conditionalFormatting sqref="C172:H172">
    <cfRule type="expression" dxfId="498" priority="26">
      <formula>$F$15="no"</formula>
    </cfRule>
  </conditionalFormatting>
  <conditionalFormatting sqref="B165">
    <cfRule type="expression" dxfId="497" priority="23">
      <formula>$F$15="no"</formula>
    </cfRule>
  </conditionalFormatting>
  <conditionalFormatting sqref="B172">
    <cfRule type="expression" dxfId="496" priority="22">
      <formula>$F$15="no"</formula>
    </cfRule>
  </conditionalFormatting>
  <conditionalFormatting sqref="E66:E71">
    <cfRule type="expression" dxfId="495" priority="21">
      <formula>$F$11="no"</formula>
    </cfRule>
  </conditionalFormatting>
  <conditionalFormatting sqref="F66:F71">
    <cfRule type="expression" dxfId="494" priority="20">
      <formula>$F$13="no"</formula>
    </cfRule>
  </conditionalFormatting>
  <conditionalFormatting sqref="G66:G71">
    <cfRule type="expression" dxfId="493" priority="19">
      <formula>$F$15="no"</formula>
    </cfRule>
  </conditionalFormatting>
  <conditionalFormatting sqref="H66:H71">
    <cfRule type="expression" dxfId="492" priority="18">
      <formula>$F$20="no"</formula>
    </cfRule>
  </conditionalFormatting>
  <conditionalFormatting sqref="E87:E92">
    <cfRule type="expression" dxfId="491" priority="17">
      <formula>$F$11="no"</formula>
    </cfRule>
  </conditionalFormatting>
  <conditionalFormatting sqref="F87:F92">
    <cfRule type="expression" dxfId="490" priority="16">
      <formula>$F$13="no"</formula>
    </cfRule>
  </conditionalFormatting>
  <conditionalFormatting sqref="G87:G92">
    <cfRule type="expression" dxfId="489" priority="15">
      <formula>$F$15="no"</formula>
    </cfRule>
  </conditionalFormatting>
  <conditionalFormatting sqref="H87:H92">
    <cfRule type="expression" dxfId="488" priority="14">
      <formula>$F$20="no"</formula>
    </cfRule>
  </conditionalFormatting>
  <conditionalFormatting sqref="E108:E113">
    <cfRule type="expression" dxfId="487" priority="13">
      <formula>$F$11="no"</formula>
    </cfRule>
  </conditionalFormatting>
  <conditionalFormatting sqref="F108:F113">
    <cfRule type="expression" dxfId="486" priority="12">
      <formula>$F$13="no"</formula>
    </cfRule>
  </conditionalFormatting>
  <conditionalFormatting sqref="G108:G113">
    <cfRule type="expression" dxfId="485" priority="11">
      <formula>$F$15="no"</formula>
    </cfRule>
  </conditionalFormatting>
  <conditionalFormatting sqref="H108:H113">
    <cfRule type="expression" dxfId="484" priority="10">
      <formula>$F$20="no"</formula>
    </cfRule>
  </conditionalFormatting>
  <conditionalFormatting sqref="A64:H126 A172:H174 A177:H182 A175:G176 A184:H189 A183:G183 A192:H192 A190:G191">
    <cfRule type="expression" dxfId="483" priority="9">
      <formula>$F$17="no"</formula>
    </cfRule>
  </conditionalFormatting>
  <conditionalFormatting sqref="C165">
    <cfRule type="expression" dxfId="482" priority="7">
      <formula>$F$17="no"</formula>
    </cfRule>
  </conditionalFormatting>
  <conditionalFormatting sqref="A28:H167 A170:H174 A168:G169 A177:H182 A175:G176 A184:H189 A183:G183 A190:G191 A232:H232 A230:A231 A192:H229">
    <cfRule type="expression" dxfId="481" priority="5">
      <formula>AND($F$11="no",$F$13="no",$F$15="no",$F$20="no")</formula>
    </cfRule>
  </conditionalFormatting>
  <conditionalFormatting sqref="C194">
    <cfRule type="expression" dxfId="480" priority="4">
      <formula>$F$17="no"</formula>
    </cfRule>
  </conditionalFormatting>
  <conditionalFormatting sqref="A41">
    <cfRule type="expression" dxfId="479" priority="3">
      <formula>$F$17="no"</formula>
    </cfRule>
  </conditionalFormatting>
  <conditionalFormatting sqref="G218:G220">
    <cfRule type="expression" dxfId="478" priority="2">
      <formula>$F$15="no"</formula>
    </cfRule>
  </conditionalFormatting>
  <conditionalFormatting sqref="B230:H231">
    <cfRule type="expression" dxfId="477"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F11 F13 F15 F20 F17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AC142"/>
  </sheetPr>
  <dimension ref="A1:K232"/>
  <sheetViews>
    <sheetView showGridLines="0" zoomScaleNormal="100" workbookViewId="0"/>
  </sheetViews>
  <sheetFormatPr defaultColWidth="9.1796875" defaultRowHeight="14.5" x14ac:dyDescent="0.35"/>
  <cols>
    <col min="1" max="1" width="3" style="64" customWidth="1"/>
    <col min="2" max="2" width="14.1796875" style="64" customWidth="1"/>
    <col min="3" max="3" width="42.453125" style="64" customWidth="1"/>
    <col min="4" max="7" width="17.26953125" style="64" customWidth="1"/>
    <col min="8" max="8" width="22.54296875" style="64" customWidth="1"/>
    <col min="9" max="9" width="2.54296875" style="64" customWidth="1"/>
    <col min="10" max="16384" width="9.179687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468</v>
      </c>
    </row>
    <row r="5" spans="1:8" x14ac:dyDescent="0.35">
      <c r="A5" s="70" t="s">
        <v>0</v>
      </c>
      <c r="C5" s="71" t="str">
        <f>'Cover and Instructions'!$D$4</f>
        <v>CareSource</v>
      </c>
      <c r="D5" s="71"/>
      <c r="E5" s="71"/>
      <c r="F5" s="71"/>
      <c r="G5" s="71"/>
    </row>
    <row r="6" spans="1:8" x14ac:dyDescent="0.35">
      <c r="A6" s="70" t="s">
        <v>514</v>
      </c>
      <c r="C6" s="71" t="str">
        <f>'Cover and Instructions'!D5</f>
        <v>Title XIX Adults</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1"/>
      <c r="C9" s="161"/>
      <c r="D9" s="161"/>
      <c r="E9" s="161"/>
      <c r="F9" s="161"/>
      <c r="G9" s="161"/>
      <c r="H9" s="162"/>
    </row>
    <row r="10" spans="1:8" x14ac:dyDescent="0.35">
      <c r="A10" s="79"/>
      <c r="B10" s="80"/>
      <c r="C10" s="80"/>
      <c r="D10" s="80"/>
      <c r="E10" s="80"/>
      <c r="F10" s="80"/>
      <c r="G10" s="80"/>
      <c r="H10" s="81"/>
    </row>
    <row r="11" spans="1:8" x14ac:dyDescent="0.35">
      <c r="A11" s="82" t="s">
        <v>370</v>
      </c>
      <c r="B11" s="83" t="s">
        <v>386</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387</v>
      </c>
      <c r="C13" s="80"/>
      <c r="D13" s="80"/>
      <c r="E13" s="80"/>
      <c r="F13" s="163"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388</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10" x14ac:dyDescent="0.35">
      <c r="A17" s="82" t="s">
        <v>379</v>
      </c>
      <c r="B17" s="490" t="s">
        <v>500</v>
      </c>
      <c r="C17" s="490"/>
      <c r="D17" s="490"/>
      <c r="E17" s="490"/>
      <c r="F17" s="163" t="s">
        <v>372</v>
      </c>
      <c r="G17" s="86" t="str">
        <f>IF(F17="yes","  Report each income level in separate tiers in Section 1 and Section 2","")</f>
        <v/>
      </c>
      <c r="H17" s="81"/>
    </row>
    <row r="18" spans="1:10" x14ac:dyDescent="0.35">
      <c r="A18" s="82"/>
      <c r="B18" s="490"/>
      <c r="C18" s="490"/>
      <c r="D18" s="490"/>
      <c r="E18" s="490"/>
      <c r="F18" s="165"/>
      <c r="G18" s="86"/>
      <c r="H18" s="81"/>
    </row>
    <row r="19" spans="1:10" ht="6" customHeight="1" x14ac:dyDescent="0.35">
      <c r="A19" s="82"/>
      <c r="B19" s="83"/>
      <c r="C19" s="80"/>
      <c r="D19" s="80"/>
      <c r="E19" s="80"/>
      <c r="F19" s="80"/>
      <c r="G19" s="86"/>
      <c r="H19" s="81"/>
    </row>
    <row r="20" spans="1:10" x14ac:dyDescent="0.35">
      <c r="A20" s="82" t="s">
        <v>492</v>
      </c>
      <c r="B20" s="83" t="s">
        <v>389</v>
      </c>
      <c r="C20" s="80"/>
      <c r="D20" s="80"/>
      <c r="E20" s="80"/>
      <c r="F20" s="163" t="s">
        <v>372</v>
      </c>
      <c r="G20" s="86" t="str">
        <f>IF(F20="yes","  Complete Section 1 and Section 2","")</f>
        <v/>
      </c>
      <c r="H20" s="81"/>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517"/>
      <c r="C24" s="517"/>
      <c r="D24" s="517"/>
      <c r="E24" s="517"/>
      <c r="F24" s="517"/>
      <c r="G24" s="517"/>
      <c r="H24" s="164"/>
      <c r="J24" s="166"/>
    </row>
    <row r="25" spans="1:10" x14ac:dyDescent="0.35">
      <c r="A25" s="82"/>
      <c r="B25" s="502"/>
      <c r="C25" s="502"/>
      <c r="D25" s="502"/>
      <c r="E25" s="502"/>
      <c r="F25" s="502"/>
      <c r="G25" s="502"/>
      <c r="H25" s="164"/>
      <c r="J25" s="167"/>
    </row>
    <row r="26" spans="1:10" ht="15" thickBot="1" x14ac:dyDescent="0.4">
      <c r="A26" s="89"/>
      <c r="B26" s="90"/>
      <c r="C26" s="91"/>
      <c r="D26" s="91"/>
      <c r="E26" s="91"/>
      <c r="F26" s="91"/>
      <c r="G26" s="91"/>
      <c r="H26" s="168"/>
    </row>
    <row r="27" spans="1:10" ht="15" thickBot="1" x14ac:dyDescent="0.4"/>
    <row r="28" spans="1:10" ht="16" thickBot="1" x14ac:dyDescent="0.4">
      <c r="A28" s="469" t="s">
        <v>391</v>
      </c>
      <c r="B28" s="470"/>
      <c r="C28" s="470"/>
      <c r="D28" s="470"/>
      <c r="E28" s="470"/>
      <c r="F28" s="470"/>
      <c r="G28" s="470"/>
      <c r="H28" s="471"/>
    </row>
    <row r="29" spans="1:10" x14ac:dyDescent="0.35">
      <c r="A29" s="95" t="s">
        <v>130</v>
      </c>
      <c r="B29" s="493" t="s">
        <v>368</v>
      </c>
      <c r="C29" s="493"/>
      <c r="D29" s="493"/>
      <c r="E29" s="493"/>
      <c r="F29" s="493"/>
      <c r="G29" s="493"/>
      <c r="H29" s="494"/>
    </row>
    <row r="30" spans="1:10" x14ac:dyDescent="0.35">
      <c r="A30" s="95"/>
      <c r="B30" s="495"/>
      <c r="C30" s="495"/>
      <c r="D30" s="495"/>
      <c r="E30" s="495"/>
      <c r="F30" s="495"/>
      <c r="G30" s="495"/>
      <c r="H30" s="496"/>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83"/>
      <c r="E33" s="483"/>
      <c r="F33" s="483"/>
      <c r="G33" s="483"/>
      <c r="H33" s="484"/>
    </row>
    <row r="34" spans="1:10" x14ac:dyDescent="0.35">
      <c r="A34" s="95"/>
      <c r="B34" s="100"/>
      <c r="C34" s="97"/>
      <c r="D34" s="499" t="s">
        <v>490</v>
      </c>
      <c r="E34" s="499"/>
      <c r="F34" s="499"/>
      <c r="G34" s="499"/>
      <c r="H34" s="500"/>
    </row>
    <row r="35" spans="1:10" x14ac:dyDescent="0.35">
      <c r="A35" s="95"/>
      <c r="B35" s="100"/>
      <c r="C35" s="97"/>
      <c r="D35" s="499"/>
      <c r="E35" s="499"/>
      <c r="F35" s="499"/>
      <c r="G35" s="499"/>
      <c r="H35" s="500"/>
    </row>
    <row r="36" spans="1:10" x14ac:dyDescent="0.35">
      <c r="A36" s="95"/>
      <c r="B36" s="97"/>
      <c r="C36" s="169"/>
      <c r="D36" s="169"/>
      <c r="E36" s="169"/>
      <c r="F36" s="169"/>
      <c r="G36" s="169"/>
      <c r="H36" s="170"/>
    </row>
    <row r="37" spans="1:10" ht="15" customHeight="1" x14ac:dyDescent="0.35">
      <c r="A37" s="138"/>
      <c r="B37" s="169"/>
      <c r="C37" s="169"/>
      <c r="D37" s="169"/>
      <c r="E37" s="497" t="s">
        <v>290</v>
      </c>
      <c r="F37" s="497"/>
      <c r="G37" s="497"/>
      <c r="H37" s="498"/>
    </row>
    <row r="38" spans="1:10" x14ac:dyDescent="0.35">
      <c r="A38" s="138"/>
      <c r="B38" s="97"/>
      <c r="C38" s="97"/>
      <c r="D38" s="97"/>
      <c r="E38" s="103" t="s">
        <v>158</v>
      </c>
      <c r="F38" s="103" t="s">
        <v>158</v>
      </c>
      <c r="G38" s="103" t="s">
        <v>158</v>
      </c>
      <c r="H38" s="171" t="s">
        <v>158</v>
      </c>
    </row>
    <row r="39" spans="1:10" x14ac:dyDescent="0.35">
      <c r="A39" s="138"/>
      <c r="B39" s="103"/>
      <c r="C39" s="103"/>
      <c r="D39" s="103" t="s">
        <v>164</v>
      </c>
      <c r="E39" s="103" t="s">
        <v>161</v>
      </c>
      <c r="F39" s="103" t="s">
        <v>161</v>
      </c>
      <c r="G39" s="103" t="s">
        <v>161</v>
      </c>
      <c r="H39" s="171" t="s">
        <v>161</v>
      </c>
      <c r="J39" s="217"/>
    </row>
    <row r="40" spans="1:10" x14ac:dyDescent="0.35">
      <c r="A40" s="138"/>
      <c r="B40" s="106" t="s">
        <v>191</v>
      </c>
      <c r="C40" s="107"/>
      <c r="D40" s="107" t="s">
        <v>158</v>
      </c>
      <c r="E40" s="107" t="s">
        <v>350</v>
      </c>
      <c r="F40" s="107" t="s">
        <v>148</v>
      </c>
      <c r="G40" s="107" t="s">
        <v>285</v>
      </c>
      <c r="H40" s="172" t="s">
        <v>286</v>
      </c>
      <c r="J40" s="218"/>
    </row>
    <row r="41" spans="1:10" x14ac:dyDescent="0.35">
      <c r="A41" s="174" t="s">
        <v>462</v>
      </c>
      <c r="B41" s="175"/>
      <c r="C41" s="103"/>
      <c r="D41" s="103"/>
      <c r="E41" s="103"/>
      <c r="F41" s="103"/>
      <c r="G41" s="103"/>
      <c r="H41" s="171"/>
      <c r="J41" s="218"/>
    </row>
    <row r="42" spans="1:10" ht="22" customHeight="1" x14ac:dyDescent="0.35">
      <c r="A42" s="138"/>
      <c r="B42" s="113" t="s">
        <v>287</v>
      </c>
      <c r="C42" s="103"/>
      <c r="D42" s="103"/>
      <c r="E42" s="103"/>
      <c r="F42" s="103"/>
      <c r="G42" s="103"/>
      <c r="H42" s="171"/>
    </row>
    <row r="43" spans="1:10" ht="15" customHeight="1" x14ac:dyDescent="0.35">
      <c r="A43" s="138"/>
      <c r="B43" s="482"/>
      <c r="C43" s="482"/>
      <c r="D43" s="311"/>
      <c r="E43" s="312"/>
      <c r="F43" s="312"/>
      <c r="G43" s="313"/>
      <c r="H43" s="314"/>
    </row>
    <row r="44" spans="1:10" ht="15" customHeight="1" x14ac:dyDescent="0.35">
      <c r="A44" s="138"/>
      <c r="B44" s="511"/>
      <c r="C44" s="512"/>
      <c r="D44" s="311"/>
      <c r="E44" s="312"/>
      <c r="F44" s="312"/>
      <c r="G44" s="313"/>
      <c r="H44" s="314"/>
    </row>
    <row r="45" spans="1:10" ht="15" customHeight="1" x14ac:dyDescent="0.35">
      <c r="A45" s="138"/>
      <c r="B45" s="511"/>
      <c r="C45" s="512"/>
      <c r="D45" s="311"/>
      <c r="E45" s="312"/>
      <c r="F45" s="312"/>
      <c r="G45" s="313"/>
      <c r="H45" s="314"/>
    </row>
    <row r="46" spans="1:10" ht="15" customHeight="1" x14ac:dyDescent="0.35">
      <c r="A46" s="138"/>
      <c r="B46" s="511"/>
      <c r="C46" s="512"/>
      <c r="D46" s="311"/>
      <c r="E46" s="312"/>
      <c r="F46" s="312"/>
      <c r="G46" s="313"/>
      <c r="H46" s="314"/>
    </row>
    <row r="47" spans="1:10" ht="15" customHeight="1" x14ac:dyDescent="0.35">
      <c r="A47" s="138"/>
      <c r="B47" s="485" t="s">
        <v>153</v>
      </c>
      <c r="C47" s="487"/>
      <c r="D47" s="311"/>
      <c r="E47" s="312"/>
      <c r="F47" s="312"/>
      <c r="G47" s="313"/>
      <c r="H47" s="314"/>
    </row>
    <row r="48" spans="1:10" x14ac:dyDescent="0.35">
      <c r="A48" s="138"/>
      <c r="B48" s="482"/>
      <c r="C48" s="482"/>
      <c r="D48" s="312"/>
      <c r="E48" s="312"/>
      <c r="F48" s="312"/>
      <c r="G48" s="315"/>
      <c r="H48" s="316"/>
    </row>
    <row r="49" spans="1:10" ht="22" customHeight="1" x14ac:dyDescent="0.35">
      <c r="A49" s="138"/>
      <c r="B49" s="113" t="s">
        <v>288</v>
      </c>
      <c r="C49" s="146"/>
      <c r="D49" s="177"/>
      <c r="E49" s="177"/>
      <c r="F49" s="177"/>
      <c r="G49" s="178"/>
      <c r="H49" s="179"/>
      <c r="J49" s="218"/>
    </row>
    <row r="50" spans="1:10" x14ac:dyDescent="0.35">
      <c r="A50" s="138"/>
      <c r="B50" s="482"/>
      <c r="C50" s="482"/>
      <c r="D50" s="312"/>
      <c r="E50" s="312"/>
      <c r="F50" s="312"/>
      <c r="G50" s="315"/>
      <c r="H50" s="316"/>
    </row>
    <row r="51" spans="1:10" x14ac:dyDescent="0.35">
      <c r="A51" s="138"/>
      <c r="B51" s="511"/>
      <c r="C51" s="512"/>
      <c r="D51" s="312"/>
      <c r="E51" s="312"/>
      <c r="F51" s="312"/>
      <c r="G51" s="315"/>
      <c r="H51" s="316"/>
    </row>
    <row r="52" spans="1:10" x14ac:dyDescent="0.35">
      <c r="A52" s="138"/>
      <c r="B52" s="511"/>
      <c r="C52" s="512"/>
      <c r="D52" s="312"/>
      <c r="E52" s="312"/>
      <c r="F52" s="312"/>
      <c r="G52" s="315"/>
      <c r="H52" s="316"/>
    </row>
    <row r="53" spans="1:10" x14ac:dyDescent="0.35">
      <c r="A53" s="138"/>
      <c r="B53" s="511"/>
      <c r="C53" s="512"/>
      <c r="D53" s="312"/>
      <c r="E53" s="312"/>
      <c r="F53" s="312"/>
      <c r="G53" s="315"/>
      <c r="H53" s="316"/>
    </row>
    <row r="54" spans="1:10" x14ac:dyDescent="0.35">
      <c r="A54" s="138"/>
      <c r="B54" s="485" t="s">
        <v>153</v>
      </c>
      <c r="C54" s="487"/>
      <c r="D54" s="312"/>
      <c r="E54" s="312"/>
      <c r="F54" s="312"/>
      <c r="G54" s="315"/>
      <c r="H54" s="316"/>
    </row>
    <row r="55" spans="1:10" x14ac:dyDescent="0.35">
      <c r="A55" s="138"/>
      <c r="B55" s="482"/>
      <c r="C55" s="482"/>
      <c r="D55" s="312"/>
      <c r="E55" s="312"/>
      <c r="F55" s="312"/>
      <c r="G55" s="315"/>
      <c r="H55" s="316"/>
    </row>
    <row r="56" spans="1:10" x14ac:dyDescent="0.35">
      <c r="A56" s="138"/>
      <c r="B56" s="180"/>
      <c r="C56" s="153"/>
      <c r="D56" s="181">
        <f>SUM(D43:D55)</f>
        <v>0</v>
      </c>
      <c r="E56" s="182">
        <f>SUM(E43:E55)</f>
        <v>0</v>
      </c>
      <c r="F56" s="182">
        <f>SUM(F43:F55)</f>
        <v>0</v>
      </c>
      <c r="G56" s="181">
        <f>SUM(G43:G55)</f>
        <v>0</v>
      </c>
      <c r="H56" s="183">
        <f>SUM(H43:H55)</f>
        <v>0</v>
      </c>
    </row>
    <row r="57" spans="1:10" x14ac:dyDescent="0.35">
      <c r="A57" s="95" t="s">
        <v>131</v>
      </c>
      <c r="B57" s="100" t="s">
        <v>297</v>
      </c>
      <c r="C57" s="153"/>
      <c r="D57" s="184"/>
      <c r="E57" s="184"/>
      <c r="F57" s="184"/>
      <c r="G57" s="178"/>
      <c r="H57" s="179"/>
    </row>
    <row r="58" spans="1:10" x14ac:dyDescent="0.35">
      <c r="A58" s="138"/>
      <c r="B58" s="97"/>
      <c r="C58" s="97" t="s">
        <v>283</v>
      </c>
      <c r="D58" s="181">
        <f>D56</f>
        <v>0</v>
      </c>
      <c r="E58" s="182">
        <f t="shared" ref="E58:H58" si="0">E56</f>
        <v>0</v>
      </c>
      <c r="F58" s="182">
        <f t="shared" si="0"/>
        <v>0</v>
      </c>
      <c r="G58" s="181">
        <f t="shared" si="0"/>
        <v>0</v>
      </c>
      <c r="H58" s="187">
        <f t="shared" si="0"/>
        <v>0</v>
      </c>
    </row>
    <row r="59" spans="1:10" x14ac:dyDescent="0.35">
      <c r="A59" s="138"/>
      <c r="B59" s="97"/>
      <c r="C59" s="97" t="s">
        <v>284</v>
      </c>
      <c r="D59" s="97"/>
      <c r="E59" s="117" t="e">
        <f>E58/D58</f>
        <v>#DIV/0!</v>
      </c>
      <c r="F59" s="117" t="e">
        <f>F58/D58</f>
        <v>#DIV/0!</v>
      </c>
      <c r="G59" s="117" t="e">
        <f>G58/D58</f>
        <v>#DIV/0!</v>
      </c>
      <c r="H59" s="188" t="e">
        <f>H58/D58</f>
        <v>#DIV/0!</v>
      </c>
    </row>
    <row r="60" spans="1:10" x14ac:dyDescent="0.35">
      <c r="A60" s="138"/>
      <c r="B60" s="97"/>
      <c r="C60" s="189" t="s">
        <v>298</v>
      </c>
      <c r="D60" s="97"/>
      <c r="E60" s="118" t="e">
        <f>IF(E59&gt;=(2/3),"Yes","No")</f>
        <v>#DIV/0!</v>
      </c>
      <c r="F60" s="118" t="e">
        <f>IF(F59&gt;=(2/3),"Yes","No")</f>
        <v>#DIV/0!</v>
      </c>
      <c r="G60" s="118" t="e">
        <f>IF(G59&gt;=(2/3),"Yes","No")</f>
        <v>#DIV/0!</v>
      </c>
      <c r="H60" s="190" t="e">
        <f>IF(H59&gt;=(2/3),"Yes","No")</f>
        <v>#DIV/0!</v>
      </c>
    </row>
    <row r="61" spans="1:10" x14ac:dyDescent="0.35">
      <c r="A61" s="138"/>
      <c r="B61" s="108"/>
      <c r="C61" s="108"/>
      <c r="D61" s="108"/>
      <c r="E61" s="191" t="e">
        <f>IF(E60="No", "Note A", "Note B")</f>
        <v>#DIV/0!</v>
      </c>
      <c r="F61" s="191" t="e">
        <f>IF(F60="No", "Note A", "Note B")</f>
        <v>#DIV/0!</v>
      </c>
      <c r="G61" s="191" t="e">
        <f>IF(G60="No", "Note A", "Note B")</f>
        <v>#DIV/0!</v>
      </c>
      <c r="H61" s="192" t="e">
        <f>IF(H60="No", "Note A", "Note B")</f>
        <v>#DIV/0!</v>
      </c>
    </row>
    <row r="62" spans="1:10" x14ac:dyDescent="0.35">
      <c r="A62" s="174" t="s">
        <v>463</v>
      </c>
      <c r="B62" s="97"/>
      <c r="C62" s="97"/>
      <c r="D62" s="193"/>
      <c r="E62" s="193"/>
      <c r="F62" s="193"/>
      <c r="G62" s="193"/>
      <c r="H62" s="98"/>
    </row>
    <row r="63" spans="1:10" x14ac:dyDescent="0.35">
      <c r="A63" s="138"/>
      <c r="B63" s="113" t="s">
        <v>287</v>
      </c>
      <c r="C63" s="103"/>
      <c r="D63" s="103"/>
      <c r="E63" s="103"/>
      <c r="F63" s="103"/>
      <c r="G63" s="103"/>
      <c r="H63" s="171"/>
      <c r="J63" s="176"/>
    </row>
    <row r="64" spans="1:10" x14ac:dyDescent="0.35">
      <c r="A64" s="138"/>
      <c r="B64" s="482"/>
      <c r="C64" s="482"/>
      <c r="D64" s="311"/>
      <c r="E64" s="312"/>
      <c r="F64" s="312"/>
      <c r="G64" s="313"/>
      <c r="H64" s="314"/>
      <c r="J64" s="166"/>
    </row>
    <row r="65" spans="1:10" x14ac:dyDescent="0.35">
      <c r="A65" s="138"/>
      <c r="B65" s="511"/>
      <c r="C65" s="512"/>
      <c r="D65" s="311"/>
      <c r="E65" s="312"/>
      <c r="F65" s="312"/>
      <c r="G65" s="313"/>
      <c r="H65" s="314"/>
      <c r="J65" s="166"/>
    </row>
    <row r="66" spans="1:10" x14ac:dyDescent="0.35">
      <c r="A66" s="138"/>
      <c r="B66" s="511"/>
      <c r="C66" s="512"/>
      <c r="D66" s="311"/>
      <c r="E66" s="312"/>
      <c r="F66" s="312"/>
      <c r="G66" s="313"/>
      <c r="H66" s="314"/>
      <c r="J66" s="166"/>
    </row>
    <row r="67" spans="1:10" x14ac:dyDescent="0.35">
      <c r="A67" s="138"/>
      <c r="B67" s="511"/>
      <c r="C67" s="512"/>
      <c r="D67" s="311"/>
      <c r="E67" s="312"/>
      <c r="F67" s="312"/>
      <c r="G67" s="313"/>
      <c r="H67" s="314"/>
      <c r="J67" s="166"/>
    </row>
    <row r="68" spans="1:10" x14ac:dyDescent="0.35">
      <c r="A68" s="138"/>
      <c r="B68" s="485" t="s">
        <v>153</v>
      </c>
      <c r="C68" s="487"/>
      <c r="D68" s="311"/>
      <c r="E68" s="312"/>
      <c r="F68" s="312"/>
      <c r="G68" s="313"/>
      <c r="H68" s="314"/>
      <c r="J68" s="166"/>
    </row>
    <row r="69" spans="1:10" x14ac:dyDescent="0.35">
      <c r="A69" s="138"/>
      <c r="B69" s="482"/>
      <c r="C69" s="482"/>
      <c r="D69" s="312"/>
      <c r="E69" s="312"/>
      <c r="F69" s="312"/>
      <c r="G69" s="315"/>
      <c r="H69" s="316"/>
    </row>
    <row r="70" spans="1:10" x14ac:dyDescent="0.35">
      <c r="A70" s="138"/>
      <c r="B70" s="113" t="s">
        <v>288</v>
      </c>
      <c r="C70" s="146"/>
      <c r="D70" s="177"/>
      <c r="E70" s="177"/>
      <c r="F70" s="177"/>
      <c r="G70" s="178"/>
      <c r="H70" s="179"/>
    </row>
    <row r="71" spans="1:10" x14ac:dyDescent="0.35">
      <c r="A71" s="138"/>
      <c r="B71" s="482"/>
      <c r="C71" s="482"/>
      <c r="D71" s="312"/>
      <c r="E71" s="312"/>
      <c r="F71" s="312"/>
      <c r="G71" s="315"/>
      <c r="H71" s="316"/>
    </row>
    <row r="72" spans="1:10" x14ac:dyDescent="0.35">
      <c r="A72" s="138"/>
      <c r="B72" s="511"/>
      <c r="C72" s="512"/>
      <c r="D72" s="312"/>
      <c r="E72" s="312"/>
      <c r="F72" s="312"/>
      <c r="G72" s="315"/>
      <c r="H72" s="316"/>
    </row>
    <row r="73" spans="1:10" x14ac:dyDescent="0.35">
      <c r="A73" s="138"/>
      <c r="B73" s="511"/>
      <c r="C73" s="512"/>
      <c r="D73" s="312"/>
      <c r="E73" s="312"/>
      <c r="F73" s="312"/>
      <c r="G73" s="315"/>
      <c r="H73" s="316"/>
    </row>
    <row r="74" spans="1:10" x14ac:dyDescent="0.35">
      <c r="A74" s="138"/>
      <c r="B74" s="511"/>
      <c r="C74" s="512"/>
      <c r="D74" s="312"/>
      <c r="E74" s="312"/>
      <c r="F74" s="312"/>
      <c r="G74" s="315"/>
      <c r="H74" s="316"/>
    </row>
    <row r="75" spans="1:10" x14ac:dyDescent="0.35">
      <c r="A75" s="138"/>
      <c r="B75" s="485" t="s">
        <v>153</v>
      </c>
      <c r="C75" s="487"/>
      <c r="D75" s="312"/>
      <c r="E75" s="312"/>
      <c r="F75" s="312"/>
      <c r="G75" s="315"/>
      <c r="H75" s="316"/>
    </row>
    <row r="76" spans="1:10" x14ac:dyDescent="0.35">
      <c r="A76" s="138"/>
      <c r="B76" s="482"/>
      <c r="C76" s="482"/>
      <c r="D76" s="312"/>
      <c r="E76" s="312"/>
      <c r="F76" s="312"/>
      <c r="G76" s="315"/>
      <c r="H76" s="316"/>
    </row>
    <row r="77" spans="1:10" x14ac:dyDescent="0.35">
      <c r="A77" s="138"/>
      <c r="B77" s="180"/>
      <c r="C77" s="153"/>
      <c r="D77" s="181">
        <f>SUM(D64:D76)</f>
        <v>0</v>
      </c>
      <c r="E77" s="182">
        <f>SUM(E64:E76)</f>
        <v>0</v>
      </c>
      <c r="F77" s="182">
        <f>SUM(F64:F76)</f>
        <v>0</v>
      </c>
      <c r="G77" s="181">
        <f>SUM(G64:G76)</f>
        <v>0</v>
      </c>
      <c r="H77" s="183">
        <f>SUM(H64:H76)</f>
        <v>0</v>
      </c>
    </row>
    <row r="78" spans="1:10" x14ac:dyDescent="0.35">
      <c r="A78" s="95" t="s">
        <v>131</v>
      </c>
      <c r="B78" s="100" t="s">
        <v>297</v>
      </c>
      <c r="C78" s="153"/>
      <c r="D78" s="184"/>
      <c r="E78" s="184"/>
      <c r="F78" s="184"/>
      <c r="G78" s="178"/>
      <c r="H78" s="179"/>
    </row>
    <row r="79" spans="1:10" x14ac:dyDescent="0.35">
      <c r="A79" s="138"/>
      <c r="B79" s="97"/>
      <c r="C79" s="97" t="s">
        <v>283</v>
      </c>
      <c r="D79" s="181">
        <f>D77</f>
        <v>0</v>
      </c>
      <c r="E79" s="182">
        <f t="shared" ref="E79:H79" si="1">E77</f>
        <v>0</v>
      </c>
      <c r="F79" s="182">
        <f t="shared" si="1"/>
        <v>0</v>
      </c>
      <c r="G79" s="181">
        <f t="shared" si="1"/>
        <v>0</v>
      </c>
      <c r="H79" s="187">
        <f t="shared" si="1"/>
        <v>0</v>
      </c>
    </row>
    <row r="80" spans="1:10" x14ac:dyDescent="0.35">
      <c r="A80" s="138"/>
      <c r="B80" s="97"/>
      <c r="C80" s="97" t="s">
        <v>284</v>
      </c>
      <c r="D80" s="97"/>
      <c r="E80" s="117" t="e">
        <f>E79/D79</f>
        <v>#DIV/0!</v>
      </c>
      <c r="F80" s="117" t="e">
        <f>F79/D79</f>
        <v>#DIV/0!</v>
      </c>
      <c r="G80" s="117" t="e">
        <f>G79/D79</f>
        <v>#DIV/0!</v>
      </c>
      <c r="H80" s="188" t="e">
        <f>H79/D79</f>
        <v>#DIV/0!</v>
      </c>
    </row>
    <row r="81" spans="1:10" x14ac:dyDescent="0.35">
      <c r="A81" s="138"/>
      <c r="B81" s="97"/>
      <c r="C81" s="189" t="s">
        <v>298</v>
      </c>
      <c r="D81" s="97"/>
      <c r="E81" s="118" t="e">
        <f>IF(E80&gt;=(2/3),"Yes","No")</f>
        <v>#DIV/0!</v>
      </c>
      <c r="F81" s="118" t="e">
        <f>IF(F80&gt;=(2/3),"Yes","No")</f>
        <v>#DIV/0!</v>
      </c>
      <c r="G81" s="118" t="e">
        <f>IF(G80&gt;=(2/3),"Yes","No")</f>
        <v>#DIV/0!</v>
      </c>
      <c r="H81" s="190" t="e">
        <f>IF(H80&gt;=(2/3),"Yes","No")</f>
        <v>#DIV/0!</v>
      </c>
    </row>
    <row r="82" spans="1:10" x14ac:dyDescent="0.35">
      <c r="A82" s="138"/>
      <c r="B82" s="108"/>
      <c r="C82" s="108"/>
      <c r="D82" s="108"/>
      <c r="E82" s="191" t="e">
        <f>IF(E81="No", "Note A", "Note B")</f>
        <v>#DIV/0!</v>
      </c>
      <c r="F82" s="191" t="e">
        <f>IF(F81="No", "Note A", "Note B")</f>
        <v>#DIV/0!</v>
      </c>
      <c r="G82" s="191" t="e">
        <f>IF(G81="No", "Note A", "Note B")</f>
        <v>#DIV/0!</v>
      </c>
      <c r="H82" s="192" t="e">
        <f>IF(H81="No", "Note A", "Note B")</f>
        <v>#DIV/0!</v>
      </c>
    </row>
    <row r="83" spans="1:10" x14ac:dyDescent="0.35">
      <c r="A83" s="174" t="s">
        <v>464</v>
      </c>
      <c r="B83" s="97"/>
      <c r="C83" s="97"/>
      <c r="D83" s="193"/>
      <c r="E83" s="193"/>
      <c r="F83" s="193"/>
      <c r="G83" s="193"/>
      <c r="H83" s="98"/>
    </row>
    <row r="84" spans="1:10" x14ac:dyDescent="0.35">
      <c r="A84" s="138"/>
      <c r="B84" s="113" t="s">
        <v>287</v>
      </c>
      <c r="C84" s="103"/>
      <c r="D84" s="103"/>
      <c r="E84" s="103"/>
      <c r="F84" s="103"/>
      <c r="G84" s="103"/>
      <c r="H84" s="171"/>
    </row>
    <row r="85" spans="1:10" x14ac:dyDescent="0.35">
      <c r="A85" s="138"/>
      <c r="B85" s="482"/>
      <c r="C85" s="482"/>
      <c r="D85" s="311"/>
      <c r="E85" s="312"/>
      <c r="F85" s="312"/>
      <c r="G85" s="313"/>
      <c r="H85" s="314"/>
      <c r="J85" s="176"/>
    </row>
    <row r="86" spans="1:10" x14ac:dyDescent="0.35">
      <c r="A86" s="138"/>
      <c r="B86" s="511"/>
      <c r="C86" s="512"/>
      <c r="D86" s="311"/>
      <c r="E86" s="312"/>
      <c r="F86" s="312"/>
      <c r="G86" s="313"/>
      <c r="H86" s="314"/>
      <c r="J86" s="176"/>
    </row>
    <row r="87" spans="1:10" x14ac:dyDescent="0.35">
      <c r="A87" s="138"/>
      <c r="B87" s="511"/>
      <c r="C87" s="512"/>
      <c r="D87" s="311"/>
      <c r="E87" s="312"/>
      <c r="F87" s="312"/>
      <c r="G87" s="313"/>
      <c r="H87" s="314"/>
      <c r="J87" s="176"/>
    </row>
    <row r="88" spans="1:10" x14ac:dyDescent="0.35">
      <c r="A88" s="138"/>
      <c r="B88" s="511"/>
      <c r="C88" s="512"/>
      <c r="D88" s="311"/>
      <c r="E88" s="312"/>
      <c r="F88" s="312"/>
      <c r="G88" s="313"/>
      <c r="H88" s="314"/>
      <c r="J88" s="176"/>
    </row>
    <row r="89" spans="1:10" x14ac:dyDescent="0.35">
      <c r="A89" s="138"/>
      <c r="B89" s="485" t="s">
        <v>153</v>
      </c>
      <c r="C89" s="487"/>
      <c r="D89" s="311"/>
      <c r="E89" s="312"/>
      <c r="F89" s="312"/>
      <c r="G89" s="313"/>
      <c r="H89" s="314"/>
      <c r="J89" s="176"/>
    </row>
    <row r="90" spans="1:10" x14ac:dyDescent="0.35">
      <c r="A90" s="138"/>
      <c r="B90" s="482"/>
      <c r="C90" s="482"/>
      <c r="D90" s="312"/>
      <c r="E90" s="312"/>
      <c r="F90" s="312"/>
      <c r="G90" s="315"/>
      <c r="H90" s="316"/>
    </row>
    <row r="91" spans="1:10" x14ac:dyDescent="0.35">
      <c r="A91" s="138"/>
      <c r="B91" s="113" t="s">
        <v>288</v>
      </c>
      <c r="C91" s="146"/>
      <c r="D91" s="177"/>
      <c r="E91" s="177"/>
      <c r="F91" s="177"/>
      <c r="G91" s="178"/>
      <c r="H91" s="179"/>
    </row>
    <row r="92" spans="1:10" x14ac:dyDescent="0.35">
      <c r="A92" s="138"/>
      <c r="B92" s="482"/>
      <c r="C92" s="482"/>
      <c r="D92" s="312"/>
      <c r="E92" s="312"/>
      <c r="F92" s="312"/>
      <c r="G92" s="315"/>
      <c r="H92" s="316"/>
    </row>
    <row r="93" spans="1:10" x14ac:dyDescent="0.35">
      <c r="A93" s="138"/>
      <c r="B93" s="511"/>
      <c r="C93" s="512"/>
      <c r="D93" s="312"/>
      <c r="E93" s="312"/>
      <c r="F93" s="312"/>
      <c r="G93" s="315"/>
      <c r="H93" s="316"/>
    </row>
    <row r="94" spans="1:10" x14ac:dyDescent="0.35">
      <c r="A94" s="138"/>
      <c r="B94" s="511"/>
      <c r="C94" s="512"/>
      <c r="D94" s="312"/>
      <c r="E94" s="312"/>
      <c r="F94" s="312"/>
      <c r="G94" s="315"/>
      <c r="H94" s="316"/>
    </row>
    <row r="95" spans="1:10" x14ac:dyDescent="0.35">
      <c r="A95" s="138"/>
      <c r="B95" s="511"/>
      <c r="C95" s="512"/>
      <c r="D95" s="312"/>
      <c r="E95" s="312"/>
      <c r="F95" s="312"/>
      <c r="G95" s="315"/>
      <c r="H95" s="316"/>
    </row>
    <row r="96" spans="1:10" x14ac:dyDescent="0.35">
      <c r="A96" s="138"/>
      <c r="B96" s="485" t="s">
        <v>153</v>
      </c>
      <c r="C96" s="487"/>
      <c r="D96" s="312"/>
      <c r="E96" s="312"/>
      <c r="F96" s="312"/>
      <c r="G96" s="315"/>
      <c r="H96" s="316"/>
    </row>
    <row r="97" spans="1:10" x14ac:dyDescent="0.35">
      <c r="A97" s="138"/>
      <c r="B97" s="482"/>
      <c r="C97" s="482"/>
      <c r="D97" s="312"/>
      <c r="E97" s="312"/>
      <c r="F97" s="312"/>
      <c r="G97" s="315"/>
      <c r="H97" s="316"/>
    </row>
    <row r="98" spans="1:10" x14ac:dyDescent="0.35">
      <c r="A98" s="138"/>
      <c r="B98" s="180"/>
      <c r="C98" s="153"/>
      <c r="D98" s="181">
        <f>SUM(D85:D97)</f>
        <v>0</v>
      </c>
      <c r="E98" s="182">
        <f>SUM(E85:E97)</f>
        <v>0</v>
      </c>
      <c r="F98" s="182">
        <f>SUM(F85:F97)</f>
        <v>0</v>
      </c>
      <c r="G98" s="181">
        <f>SUM(G85:G97)</f>
        <v>0</v>
      </c>
      <c r="H98" s="183">
        <f>SUM(H85:H97)</f>
        <v>0</v>
      </c>
    </row>
    <row r="99" spans="1:10" x14ac:dyDescent="0.35">
      <c r="A99" s="95" t="s">
        <v>131</v>
      </c>
      <c r="B99" s="100" t="s">
        <v>297</v>
      </c>
      <c r="C99" s="153"/>
      <c r="D99" s="184"/>
      <c r="E99" s="184"/>
      <c r="F99" s="184"/>
      <c r="G99" s="178"/>
      <c r="H99" s="179"/>
    </row>
    <row r="100" spans="1:10" x14ac:dyDescent="0.35">
      <c r="A100" s="138"/>
      <c r="B100" s="97"/>
      <c r="C100" s="97" t="s">
        <v>283</v>
      </c>
      <c r="D100" s="181">
        <f>D98</f>
        <v>0</v>
      </c>
      <c r="E100" s="182">
        <f t="shared" ref="E100:H100" si="2">E98</f>
        <v>0</v>
      </c>
      <c r="F100" s="182">
        <f t="shared" si="2"/>
        <v>0</v>
      </c>
      <c r="G100" s="181">
        <f t="shared" si="2"/>
        <v>0</v>
      </c>
      <c r="H100" s="187">
        <f t="shared" si="2"/>
        <v>0</v>
      </c>
    </row>
    <row r="101" spans="1:10" x14ac:dyDescent="0.35">
      <c r="A101" s="138"/>
      <c r="B101" s="97"/>
      <c r="C101" s="97" t="s">
        <v>284</v>
      </c>
      <c r="D101" s="97"/>
      <c r="E101" s="117" t="e">
        <f>E100/D100</f>
        <v>#DIV/0!</v>
      </c>
      <c r="F101" s="117" t="e">
        <f>F100/D100</f>
        <v>#DIV/0!</v>
      </c>
      <c r="G101" s="117" t="e">
        <f>G100/D100</f>
        <v>#DIV/0!</v>
      </c>
      <c r="H101" s="188" t="e">
        <f>H100/D100</f>
        <v>#DIV/0!</v>
      </c>
    </row>
    <row r="102" spans="1:10" x14ac:dyDescent="0.35">
      <c r="A102" s="138"/>
      <c r="B102" s="97"/>
      <c r="C102" s="189" t="s">
        <v>298</v>
      </c>
      <c r="D102" s="97"/>
      <c r="E102" s="118" t="e">
        <f>IF(E101&gt;=(2/3),"Yes","No")</f>
        <v>#DIV/0!</v>
      </c>
      <c r="F102" s="118" t="e">
        <f>IF(F101&gt;=(2/3),"Yes","No")</f>
        <v>#DIV/0!</v>
      </c>
      <c r="G102" s="118" t="e">
        <f>IF(G101&gt;=(2/3),"Yes","No")</f>
        <v>#DIV/0!</v>
      </c>
      <c r="H102" s="190" t="e">
        <f>IF(H101&gt;=(2/3),"Yes","No")</f>
        <v>#DIV/0!</v>
      </c>
    </row>
    <row r="103" spans="1:10" x14ac:dyDescent="0.35">
      <c r="A103" s="138"/>
      <c r="B103" s="108"/>
      <c r="C103" s="108"/>
      <c r="D103" s="108"/>
      <c r="E103" s="191" t="e">
        <f>IF(E102="No", "Note A", "Note B")</f>
        <v>#DIV/0!</v>
      </c>
      <c r="F103" s="191" t="e">
        <f>IF(F102="No", "Note A", "Note B")</f>
        <v>#DIV/0!</v>
      </c>
      <c r="G103" s="191" t="e">
        <f>IF(G102="No", "Note A", "Note B")</f>
        <v>#DIV/0!</v>
      </c>
      <c r="H103" s="192" t="e">
        <f>IF(H102="No", "Note A", "Note B")</f>
        <v>#DIV/0!</v>
      </c>
    </row>
    <row r="104" spans="1:10" x14ac:dyDescent="0.35">
      <c r="A104" s="174" t="s">
        <v>465</v>
      </c>
      <c r="B104" s="97"/>
      <c r="C104" s="97"/>
      <c r="D104" s="193"/>
      <c r="E104" s="193"/>
      <c r="F104" s="193"/>
      <c r="G104" s="193"/>
      <c r="H104" s="98"/>
    </row>
    <row r="105" spans="1:10" x14ac:dyDescent="0.35">
      <c r="A105" s="138"/>
      <c r="B105" s="113" t="s">
        <v>287</v>
      </c>
      <c r="C105" s="103"/>
      <c r="D105" s="103"/>
      <c r="E105" s="103"/>
      <c r="F105" s="103"/>
      <c r="G105" s="103"/>
      <c r="H105" s="171"/>
    </row>
    <row r="106" spans="1:10" x14ac:dyDescent="0.35">
      <c r="A106" s="138"/>
      <c r="B106" s="482"/>
      <c r="C106" s="482"/>
      <c r="D106" s="311"/>
      <c r="E106" s="312"/>
      <c r="F106" s="312"/>
      <c r="G106" s="313"/>
      <c r="H106" s="314"/>
      <c r="J106" s="176"/>
    </row>
    <row r="107" spans="1:10" x14ac:dyDescent="0.35">
      <c r="A107" s="138"/>
      <c r="B107" s="511"/>
      <c r="C107" s="512"/>
      <c r="D107" s="311"/>
      <c r="E107" s="312"/>
      <c r="F107" s="312"/>
      <c r="G107" s="313"/>
      <c r="H107" s="314"/>
      <c r="J107" s="176"/>
    </row>
    <row r="108" spans="1:10" x14ac:dyDescent="0.35">
      <c r="A108" s="138"/>
      <c r="B108" s="511"/>
      <c r="C108" s="512"/>
      <c r="D108" s="311"/>
      <c r="E108" s="312"/>
      <c r="F108" s="312"/>
      <c r="G108" s="313"/>
      <c r="H108" s="314"/>
      <c r="J108" s="176"/>
    </row>
    <row r="109" spans="1:10" x14ac:dyDescent="0.35">
      <c r="A109" s="138"/>
      <c r="B109" s="511"/>
      <c r="C109" s="512"/>
      <c r="D109" s="311"/>
      <c r="E109" s="312"/>
      <c r="F109" s="312"/>
      <c r="G109" s="313"/>
      <c r="H109" s="314"/>
      <c r="J109" s="176"/>
    </row>
    <row r="110" spans="1:10" x14ac:dyDescent="0.35">
      <c r="A110" s="138"/>
      <c r="B110" s="485" t="s">
        <v>153</v>
      </c>
      <c r="C110" s="487"/>
      <c r="D110" s="311"/>
      <c r="E110" s="312"/>
      <c r="F110" s="312"/>
      <c r="G110" s="313"/>
      <c r="H110" s="314"/>
      <c r="J110" s="176"/>
    </row>
    <row r="111" spans="1:10" x14ac:dyDescent="0.35">
      <c r="A111" s="138"/>
      <c r="B111" s="482"/>
      <c r="C111" s="482"/>
      <c r="D111" s="312"/>
      <c r="E111" s="312"/>
      <c r="F111" s="312"/>
      <c r="G111" s="315"/>
      <c r="H111" s="316"/>
    </row>
    <row r="112" spans="1:10" x14ac:dyDescent="0.35">
      <c r="A112" s="138"/>
      <c r="B112" s="113" t="s">
        <v>288</v>
      </c>
      <c r="C112" s="146"/>
      <c r="D112" s="177"/>
      <c r="E112" s="177"/>
      <c r="F112" s="177"/>
      <c r="G112" s="178"/>
      <c r="H112" s="179"/>
    </row>
    <row r="113" spans="1:8" x14ac:dyDescent="0.35">
      <c r="A113" s="138"/>
      <c r="B113" s="482"/>
      <c r="C113" s="482"/>
      <c r="D113" s="312"/>
      <c r="E113" s="312"/>
      <c r="F113" s="312"/>
      <c r="G113" s="315"/>
      <c r="H113" s="316"/>
    </row>
    <row r="114" spans="1:8" x14ac:dyDescent="0.35">
      <c r="A114" s="138"/>
      <c r="B114" s="511"/>
      <c r="C114" s="512"/>
      <c r="D114" s="312"/>
      <c r="E114" s="312"/>
      <c r="F114" s="312"/>
      <c r="G114" s="315"/>
      <c r="H114" s="316"/>
    </row>
    <row r="115" spans="1:8" x14ac:dyDescent="0.35">
      <c r="A115" s="138"/>
      <c r="B115" s="511"/>
      <c r="C115" s="512"/>
      <c r="D115" s="312"/>
      <c r="E115" s="312"/>
      <c r="F115" s="312"/>
      <c r="G115" s="315"/>
      <c r="H115" s="316"/>
    </row>
    <row r="116" spans="1:8" x14ac:dyDescent="0.35">
      <c r="A116" s="138"/>
      <c r="B116" s="511"/>
      <c r="C116" s="512"/>
      <c r="D116" s="312"/>
      <c r="E116" s="312"/>
      <c r="F116" s="312"/>
      <c r="G116" s="315"/>
      <c r="H116" s="316"/>
    </row>
    <row r="117" spans="1:8" x14ac:dyDescent="0.35">
      <c r="A117" s="138"/>
      <c r="B117" s="485" t="s">
        <v>153</v>
      </c>
      <c r="C117" s="487"/>
      <c r="D117" s="312"/>
      <c r="E117" s="312"/>
      <c r="F117" s="312"/>
      <c r="G117" s="315"/>
      <c r="H117" s="316"/>
    </row>
    <row r="118" spans="1:8" x14ac:dyDescent="0.35">
      <c r="A118" s="138"/>
      <c r="B118" s="482"/>
      <c r="C118" s="482"/>
      <c r="D118" s="312"/>
      <c r="E118" s="312"/>
      <c r="F118" s="312"/>
      <c r="G118" s="315"/>
      <c r="H118" s="316"/>
    </row>
    <row r="119" spans="1:8" x14ac:dyDescent="0.35">
      <c r="A119" s="138"/>
      <c r="B119" s="180"/>
      <c r="C119" s="153"/>
      <c r="D119" s="181">
        <f>SUM(D106:D118)</f>
        <v>0</v>
      </c>
      <c r="E119" s="182">
        <f>SUM(E106:E118)</f>
        <v>0</v>
      </c>
      <c r="F119" s="182">
        <f>SUM(F106:F118)</f>
        <v>0</v>
      </c>
      <c r="G119" s="181">
        <f>SUM(G106:G118)</f>
        <v>0</v>
      </c>
      <c r="H119" s="183">
        <f>SUM(H106:H118)</f>
        <v>0</v>
      </c>
    </row>
    <row r="120" spans="1:8" x14ac:dyDescent="0.35">
      <c r="A120" s="95" t="s">
        <v>131</v>
      </c>
      <c r="B120" s="100" t="s">
        <v>297</v>
      </c>
      <c r="C120" s="153"/>
      <c r="D120" s="184"/>
      <c r="E120" s="184"/>
      <c r="F120" s="184"/>
      <c r="G120" s="178"/>
      <c r="H120" s="179"/>
    </row>
    <row r="121" spans="1:8" x14ac:dyDescent="0.35">
      <c r="A121" s="138"/>
      <c r="B121" s="97"/>
      <c r="C121" s="97" t="s">
        <v>283</v>
      </c>
      <c r="D121" s="181">
        <f>D119</f>
        <v>0</v>
      </c>
      <c r="E121" s="182">
        <f t="shared" ref="E121:H121" si="3">E119</f>
        <v>0</v>
      </c>
      <c r="F121" s="182">
        <f t="shared" si="3"/>
        <v>0</v>
      </c>
      <c r="G121" s="181">
        <f t="shared" si="3"/>
        <v>0</v>
      </c>
      <c r="H121" s="187">
        <f t="shared" si="3"/>
        <v>0</v>
      </c>
    </row>
    <row r="122" spans="1:8" x14ac:dyDescent="0.35">
      <c r="A122" s="138"/>
      <c r="B122" s="97"/>
      <c r="C122" s="97" t="s">
        <v>284</v>
      </c>
      <c r="D122" s="97"/>
      <c r="E122" s="117" t="e">
        <f>E121/D121</f>
        <v>#DIV/0!</v>
      </c>
      <c r="F122" s="117" t="e">
        <f>F121/D121</f>
        <v>#DIV/0!</v>
      </c>
      <c r="G122" s="219" t="e">
        <f>G121/D121</f>
        <v>#DIV/0!</v>
      </c>
      <c r="H122" s="188" t="e">
        <f>H121/D121</f>
        <v>#DIV/0!</v>
      </c>
    </row>
    <row r="123" spans="1:8" x14ac:dyDescent="0.35">
      <c r="A123" s="138"/>
      <c r="B123" s="97"/>
      <c r="C123" s="189" t="s">
        <v>298</v>
      </c>
      <c r="D123" s="97"/>
      <c r="E123" s="118" t="e">
        <f>IF(E122&gt;=(2/3),"Yes","No")</f>
        <v>#DIV/0!</v>
      </c>
      <c r="F123" s="118" t="e">
        <f>IF(F122&gt;=(2/3),"Yes","No")</f>
        <v>#DIV/0!</v>
      </c>
      <c r="G123" s="118" t="e">
        <f>IF(G122&gt;=(2/3),"Yes","No")</f>
        <v>#DIV/0!</v>
      </c>
      <c r="H123" s="190" t="e">
        <f>IF(H122&gt;=(2/3),"Yes","No")</f>
        <v>#DIV/0!</v>
      </c>
    </row>
    <row r="124" spans="1:8" x14ac:dyDescent="0.35">
      <c r="A124" s="138"/>
      <c r="B124" s="108"/>
      <c r="C124" s="108"/>
      <c r="D124" s="108"/>
      <c r="E124" s="191" t="e">
        <f>IF(E123="No", "Note A", "Note B")</f>
        <v>#DIV/0!</v>
      </c>
      <c r="F124" s="191" t="e">
        <f>IF(F123="No", "Note A", "Note B")</f>
        <v>#DIV/0!</v>
      </c>
      <c r="G124" s="191" t="e">
        <f>IF(G123="No", "Note A", "Note B")</f>
        <v>#DIV/0!</v>
      </c>
      <c r="H124" s="192" t="e">
        <f>IF(H123="No", "Note A", "Note B")</f>
        <v>#DIV/0!</v>
      </c>
    </row>
    <row r="125" spans="1:8" x14ac:dyDescent="0.35">
      <c r="A125" s="138"/>
      <c r="B125" s="97"/>
      <c r="C125" s="97"/>
      <c r="D125" s="193"/>
      <c r="E125" s="193"/>
      <c r="F125" s="193"/>
      <c r="G125" s="193"/>
      <c r="H125" s="98"/>
    </row>
    <row r="126" spans="1:8" ht="15" customHeight="1" x14ac:dyDescent="0.35">
      <c r="A126" s="138"/>
      <c r="B126" s="194" t="s">
        <v>291</v>
      </c>
      <c r="C126" s="180" t="s">
        <v>317</v>
      </c>
      <c r="D126" s="180"/>
      <c r="E126" s="180"/>
      <c r="F126" s="180"/>
      <c r="G126" s="180"/>
      <c r="H126" s="195"/>
    </row>
    <row r="127" spans="1:8" ht="15" customHeight="1" x14ac:dyDescent="0.35">
      <c r="A127" s="138"/>
      <c r="B127" s="194" t="s">
        <v>292</v>
      </c>
      <c r="C127" s="505" t="s">
        <v>351</v>
      </c>
      <c r="D127" s="505"/>
      <c r="E127" s="505"/>
      <c r="F127" s="505"/>
      <c r="G127" s="505"/>
      <c r="H127" s="506"/>
    </row>
    <row r="128" spans="1:8" x14ac:dyDescent="0.35">
      <c r="A128" s="138"/>
      <c r="B128" s="196"/>
      <c r="C128" s="505"/>
      <c r="D128" s="505"/>
      <c r="E128" s="505"/>
      <c r="F128" s="505"/>
      <c r="G128" s="505"/>
      <c r="H128" s="506"/>
    </row>
    <row r="129" spans="1:8" x14ac:dyDescent="0.35">
      <c r="A129" s="138"/>
      <c r="B129" s="97"/>
      <c r="C129" s="97"/>
      <c r="D129" s="97"/>
      <c r="E129" s="118"/>
      <c r="F129" s="118"/>
      <c r="G129" s="118"/>
      <c r="H129" s="190"/>
    </row>
    <row r="130" spans="1:8" x14ac:dyDescent="0.35">
      <c r="A130" s="95" t="s">
        <v>132</v>
      </c>
      <c r="B130" s="100" t="s">
        <v>293</v>
      </c>
      <c r="C130" s="97"/>
      <c r="D130" s="97"/>
      <c r="E130" s="118"/>
      <c r="F130" s="118"/>
      <c r="G130" s="118"/>
      <c r="H130" s="190"/>
    </row>
    <row r="131" spans="1:8" x14ac:dyDescent="0.35">
      <c r="A131" s="138"/>
      <c r="B131" s="495" t="s">
        <v>301</v>
      </c>
      <c r="C131" s="495"/>
      <c r="D131" s="495"/>
      <c r="E131" s="495"/>
      <c r="F131" s="495"/>
      <c r="G131" s="495"/>
      <c r="H131" s="496"/>
    </row>
    <row r="132" spans="1:8" x14ac:dyDescent="0.35">
      <c r="A132" s="95"/>
      <c r="B132" s="495"/>
      <c r="C132" s="495"/>
      <c r="D132" s="495"/>
      <c r="E132" s="495"/>
      <c r="F132" s="495"/>
      <c r="G132" s="495"/>
      <c r="H132" s="496"/>
    </row>
    <row r="133" spans="1:8" x14ac:dyDescent="0.35">
      <c r="A133" s="95"/>
      <c r="B133" s="495"/>
      <c r="C133" s="495"/>
      <c r="D133" s="495"/>
      <c r="E133" s="495"/>
      <c r="F133" s="495"/>
      <c r="G133" s="495"/>
      <c r="H133" s="496"/>
    </row>
    <row r="134" spans="1:8" x14ac:dyDescent="0.35">
      <c r="A134" s="95"/>
      <c r="B134" s="97"/>
      <c r="C134" s="97"/>
      <c r="D134" s="97"/>
      <c r="E134" s="118"/>
      <c r="F134" s="118"/>
      <c r="G134" s="118"/>
      <c r="H134" s="190"/>
    </row>
    <row r="135" spans="1:8" x14ac:dyDescent="0.35">
      <c r="A135" s="95"/>
      <c r="B135" s="495" t="s">
        <v>334</v>
      </c>
      <c r="C135" s="495"/>
      <c r="D135" s="495"/>
      <c r="E135" s="495"/>
      <c r="F135" s="495"/>
      <c r="G135" s="495"/>
      <c r="H135" s="496"/>
    </row>
    <row r="136" spans="1:8" x14ac:dyDescent="0.35">
      <c r="A136" s="95"/>
      <c r="B136" s="495"/>
      <c r="C136" s="495"/>
      <c r="D136" s="495"/>
      <c r="E136" s="495"/>
      <c r="F136" s="495"/>
      <c r="G136" s="495"/>
      <c r="H136" s="496"/>
    </row>
    <row r="137" spans="1:8" x14ac:dyDescent="0.35">
      <c r="A137" s="95"/>
      <c r="B137" s="495"/>
      <c r="C137" s="495"/>
      <c r="D137" s="495"/>
      <c r="E137" s="495"/>
      <c r="F137" s="495"/>
      <c r="G137" s="495"/>
      <c r="H137" s="496"/>
    </row>
    <row r="138" spans="1:8" x14ac:dyDescent="0.35">
      <c r="A138" s="95"/>
      <c r="B138" s="495"/>
      <c r="C138" s="495"/>
      <c r="D138" s="495"/>
      <c r="E138" s="495"/>
      <c r="F138" s="495"/>
      <c r="G138" s="495"/>
      <c r="H138" s="496"/>
    </row>
    <row r="139" spans="1:8" x14ac:dyDescent="0.35">
      <c r="A139" s="95"/>
      <c r="B139" s="495"/>
      <c r="C139" s="495"/>
      <c r="D139" s="495"/>
      <c r="E139" s="495"/>
      <c r="F139" s="495"/>
      <c r="G139" s="495"/>
      <c r="H139" s="496"/>
    </row>
    <row r="140" spans="1:8" x14ac:dyDescent="0.35">
      <c r="A140" s="95"/>
      <c r="B140" s="97"/>
      <c r="C140" s="97"/>
      <c r="D140" s="97"/>
      <c r="E140" s="118"/>
      <c r="F140" s="118"/>
      <c r="G140" s="118"/>
      <c r="H140" s="190"/>
    </row>
    <row r="141" spans="1:8" x14ac:dyDescent="0.35">
      <c r="A141" s="95"/>
      <c r="B141" s="100" t="s">
        <v>413</v>
      </c>
      <c r="C141" s="97"/>
      <c r="D141" s="483"/>
      <c r="E141" s="483"/>
      <c r="F141" s="483"/>
      <c r="G141" s="483"/>
      <c r="H141" s="484"/>
    </row>
    <row r="142" spans="1:8" x14ac:dyDescent="0.35">
      <c r="A142" s="95"/>
      <c r="B142" s="97"/>
      <c r="C142" s="97"/>
      <c r="D142" s="101"/>
      <c r="E142" s="197"/>
      <c r="F142" s="197"/>
      <c r="G142" s="197"/>
      <c r="H142" s="198"/>
    </row>
    <row r="143" spans="1:8" x14ac:dyDescent="0.35">
      <c r="A143" s="95"/>
      <c r="B143" s="97"/>
      <c r="C143" s="97"/>
      <c r="D143" s="101" t="s">
        <v>302</v>
      </c>
      <c r="E143" s="197" t="s">
        <v>295</v>
      </c>
      <c r="F143" s="197" t="s">
        <v>300</v>
      </c>
      <c r="G143" s="197"/>
      <c r="H143" s="198"/>
    </row>
    <row r="144" spans="1:8" x14ac:dyDescent="0.35">
      <c r="A144" s="95"/>
      <c r="B144" s="199" t="s">
        <v>294</v>
      </c>
      <c r="C144" s="108"/>
      <c r="D144" s="200" t="s">
        <v>303</v>
      </c>
      <c r="E144" s="201" t="s">
        <v>296</v>
      </c>
      <c r="F144" s="201" t="s">
        <v>299</v>
      </c>
      <c r="G144" s="509" t="s">
        <v>304</v>
      </c>
      <c r="H144" s="510"/>
    </row>
    <row r="145" spans="1:8" x14ac:dyDescent="0.35">
      <c r="A145" s="95"/>
      <c r="B145" s="189" t="s">
        <v>493</v>
      </c>
      <c r="C145" s="97" t="s">
        <v>350</v>
      </c>
      <c r="D145" s="97"/>
      <c r="E145" s="118"/>
      <c r="F145" s="97"/>
      <c r="G145" s="118"/>
      <c r="H145" s="190"/>
    </row>
    <row r="146" spans="1:8" x14ac:dyDescent="0.35">
      <c r="A146" s="95"/>
      <c r="B146" s="97"/>
      <c r="C146" s="202" t="e">
        <f>IF(E60="Yes", "Complete Analysis", "N/A - Do Not Complete")</f>
        <v>#DIV/0!</v>
      </c>
      <c r="D146" s="317"/>
      <c r="E146" s="312"/>
      <c r="F146" s="117" t="e">
        <f>E146/E152</f>
        <v>#DIV/0!</v>
      </c>
      <c r="G146" s="503"/>
      <c r="H146" s="504"/>
    </row>
    <row r="147" spans="1:8" x14ac:dyDescent="0.35">
      <c r="A147" s="95"/>
      <c r="B147" s="97"/>
      <c r="C147" s="97"/>
      <c r="D147" s="317"/>
      <c r="E147" s="312"/>
      <c r="F147" s="117" t="e">
        <f>E147/E152</f>
        <v>#DIV/0!</v>
      </c>
      <c r="G147" s="503"/>
      <c r="H147" s="504"/>
    </row>
    <row r="148" spans="1:8" x14ac:dyDescent="0.35">
      <c r="A148" s="95"/>
      <c r="B148" s="97"/>
      <c r="C148" s="97"/>
      <c r="D148" s="317"/>
      <c r="E148" s="312"/>
      <c r="F148" s="117" t="e">
        <f>E148/E152</f>
        <v>#DIV/0!</v>
      </c>
      <c r="G148" s="503"/>
      <c r="H148" s="504"/>
    </row>
    <row r="149" spans="1:8" x14ac:dyDescent="0.35">
      <c r="A149" s="95"/>
      <c r="B149" s="97"/>
      <c r="C149" s="97"/>
      <c r="D149" s="317"/>
      <c r="E149" s="312"/>
      <c r="F149" s="117" t="e">
        <f>E149/E152</f>
        <v>#DIV/0!</v>
      </c>
      <c r="G149" s="503"/>
      <c r="H149" s="504"/>
    </row>
    <row r="150" spans="1:8" x14ac:dyDescent="0.35">
      <c r="A150" s="95"/>
      <c r="B150" s="97"/>
      <c r="C150" s="97"/>
      <c r="D150" s="317"/>
      <c r="E150" s="312"/>
      <c r="F150" s="117" t="e">
        <f>E150/E152</f>
        <v>#DIV/0!</v>
      </c>
      <c r="G150" s="503"/>
      <c r="H150" s="504"/>
    </row>
    <row r="151" spans="1:8" x14ac:dyDescent="0.35">
      <c r="A151" s="95"/>
      <c r="B151" s="97"/>
      <c r="C151" s="97"/>
      <c r="D151" s="318"/>
      <c r="E151" s="319"/>
      <c r="F151" s="117" t="e">
        <f>E151/E152</f>
        <v>#DIV/0!</v>
      </c>
      <c r="G151" s="507"/>
      <c r="H151" s="508"/>
    </row>
    <row r="152" spans="1:8" x14ac:dyDescent="0.35">
      <c r="A152" s="95"/>
      <c r="B152" s="97"/>
      <c r="C152" s="203"/>
      <c r="D152" s="203" t="s">
        <v>352</v>
      </c>
      <c r="E152" s="204">
        <f>SUM(E146:E151)</f>
        <v>0</v>
      </c>
      <c r="F152" s="118"/>
      <c r="G152" s="205" t="s">
        <v>305</v>
      </c>
      <c r="H152" s="320"/>
    </row>
    <row r="153" spans="1:8" x14ac:dyDescent="0.35">
      <c r="A153" s="95"/>
      <c r="B153" s="97"/>
      <c r="C153" s="97"/>
      <c r="D153" s="97"/>
      <c r="E153" s="118"/>
      <c r="F153" s="118"/>
      <c r="G153" s="118"/>
      <c r="H153" s="190"/>
    </row>
    <row r="154" spans="1:8" x14ac:dyDescent="0.35">
      <c r="A154" s="95"/>
      <c r="B154" s="97" t="s">
        <v>493</v>
      </c>
      <c r="C154" s="97" t="s">
        <v>148</v>
      </c>
      <c r="D154" s="97"/>
      <c r="E154" s="118"/>
      <c r="F154" s="118"/>
      <c r="G154" s="118"/>
      <c r="H154" s="190"/>
    </row>
    <row r="155" spans="1:8" x14ac:dyDescent="0.35">
      <c r="A155" s="95"/>
      <c r="B155" s="97"/>
      <c r="C155" s="202" t="e">
        <f>IF(F60="Yes", "Complete Analysis", "N/A - Do Not Complete")</f>
        <v>#DIV/0!</v>
      </c>
      <c r="D155" s="317"/>
      <c r="E155" s="312"/>
      <c r="F155" s="117" t="e">
        <f>E155/E161</f>
        <v>#DIV/0!</v>
      </c>
      <c r="G155" s="503"/>
      <c r="H155" s="504"/>
    </row>
    <row r="156" spans="1:8" x14ac:dyDescent="0.35">
      <c r="A156" s="95"/>
      <c r="B156" s="97"/>
      <c r="C156" s="97"/>
      <c r="D156" s="317"/>
      <c r="E156" s="312"/>
      <c r="F156" s="117" t="e">
        <f>E156/E161</f>
        <v>#DIV/0!</v>
      </c>
      <c r="G156" s="503"/>
      <c r="H156" s="504"/>
    </row>
    <row r="157" spans="1:8" x14ac:dyDescent="0.35">
      <c r="A157" s="95"/>
      <c r="B157" s="97"/>
      <c r="C157" s="97"/>
      <c r="D157" s="317"/>
      <c r="E157" s="312"/>
      <c r="F157" s="117" t="e">
        <f>E157/E161</f>
        <v>#DIV/0!</v>
      </c>
      <c r="G157" s="503"/>
      <c r="H157" s="504"/>
    </row>
    <row r="158" spans="1:8" x14ac:dyDescent="0.35">
      <c r="A158" s="95"/>
      <c r="B158" s="97"/>
      <c r="C158" s="97"/>
      <c r="D158" s="317"/>
      <c r="E158" s="312"/>
      <c r="F158" s="117" t="e">
        <f>E158/E161</f>
        <v>#DIV/0!</v>
      </c>
      <c r="G158" s="503"/>
      <c r="H158" s="504"/>
    </row>
    <row r="159" spans="1:8" x14ac:dyDescent="0.35">
      <c r="A159" s="95"/>
      <c r="B159" s="97"/>
      <c r="C159" s="97"/>
      <c r="D159" s="317"/>
      <c r="E159" s="312"/>
      <c r="F159" s="117" t="e">
        <f>E159/E161</f>
        <v>#DIV/0!</v>
      </c>
      <c r="G159" s="503"/>
      <c r="H159" s="504"/>
    </row>
    <row r="160" spans="1:8" x14ac:dyDescent="0.35">
      <c r="A160" s="95"/>
      <c r="B160" s="97"/>
      <c r="C160" s="97"/>
      <c r="D160" s="318"/>
      <c r="E160" s="319"/>
      <c r="F160" s="117" t="e">
        <f>E160/E161</f>
        <v>#DIV/0!</v>
      </c>
      <c r="G160" s="507"/>
      <c r="H160" s="508"/>
    </row>
    <row r="161" spans="1:11" x14ac:dyDescent="0.35">
      <c r="A161" s="95"/>
      <c r="B161" s="97"/>
      <c r="C161" s="97"/>
      <c r="D161" s="203" t="s">
        <v>306</v>
      </c>
      <c r="E161" s="204">
        <f>SUM(E155:E160)</f>
        <v>0</v>
      </c>
      <c r="F161" s="118"/>
      <c r="G161" s="205" t="s">
        <v>305</v>
      </c>
      <c r="H161" s="323"/>
    </row>
    <row r="162" spans="1:11" x14ac:dyDescent="0.35">
      <c r="A162" s="95"/>
      <c r="B162" s="97"/>
      <c r="C162" s="97"/>
      <c r="D162" s="203"/>
      <c r="E162" s="177"/>
      <c r="F162" s="118"/>
      <c r="G162" s="205"/>
      <c r="H162" s="206"/>
    </row>
    <row r="163" spans="1:11" x14ac:dyDescent="0.35">
      <c r="A163" s="138"/>
      <c r="B163" s="97" t="s">
        <v>493</v>
      </c>
      <c r="C163" s="97" t="s">
        <v>494</v>
      </c>
      <c r="D163" s="97"/>
      <c r="E163" s="118"/>
      <c r="F163" s="118"/>
      <c r="G163" s="118"/>
      <c r="H163" s="190"/>
      <c r="I163" s="220"/>
      <c r="J163" s="176"/>
    </row>
    <row r="164" spans="1:11" x14ac:dyDescent="0.35">
      <c r="A164" s="138"/>
      <c r="B164" s="97"/>
      <c r="C164" s="202" t="e">
        <f>IF(G60="Yes", "Complete Analysis", "N/A - Do Not Complete")</f>
        <v>#DIV/0!</v>
      </c>
      <c r="D164" s="317"/>
      <c r="E164" s="311"/>
      <c r="F164" s="219" t="e">
        <f>E164/$E$168</f>
        <v>#DIV/0!</v>
      </c>
      <c r="G164" s="503"/>
      <c r="H164" s="504"/>
      <c r="J164" s="176"/>
    </row>
    <row r="165" spans="1:11" x14ac:dyDescent="0.35">
      <c r="A165" s="138"/>
      <c r="B165" s="97"/>
      <c r="C165" s="202"/>
      <c r="D165" s="317"/>
      <c r="E165" s="311"/>
      <c r="F165" s="219" t="e">
        <f>E165/$E$168</f>
        <v>#DIV/0!</v>
      </c>
      <c r="G165" s="503"/>
      <c r="H165" s="504"/>
      <c r="J165" s="176"/>
    </row>
    <row r="166" spans="1:11" x14ac:dyDescent="0.35">
      <c r="A166" s="138"/>
      <c r="B166" s="97"/>
      <c r="C166" s="97"/>
      <c r="D166" s="321"/>
      <c r="E166" s="311"/>
      <c r="F166" s="219" t="e">
        <f>E166/$E$168</f>
        <v>#DIV/0!</v>
      </c>
      <c r="G166" s="503"/>
      <c r="H166" s="504"/>
    </row>
    <row r="167" spans="1:11" x14ac:dyDescent="0.35">
      <c r="A167" s="138"/>
      <c r="C167" s="97"/>
      <c r="D167" s="318"/>
      <c r="E167" s="311"/>
      <c r="F167" s="219" t="e">
        <f>E167/$E$168</f>
        <v>#DIV/0!</v>
      </c>
      <c r="G167" s="507"/>
      <c r="H167" s="508"/>
    </row>
    <row r="168" spans="1:11" x14ac:dyDescent="0.35">
      <c r="A168" s="138"/>
      <c r="B168" s="97"/>
      <c r="C168" s="97"/>
      <c r="D168" s="203" t="s">
        <v>307</v>
      </c>
      <c r="E168" s="207">
        <f>SUM(E164:E167)</f>
        <v>0</v>
      </c>
      <c r="F168" s="118"/>
      <c r="G168" s="205" t="s">
        <v>305</v>
      </c>
      <c r="H168" s="323"/>
    </row>
    <row r="169" spans="1:11" x14ac:dyDescent="0.35">
      <c r="A169" s="138"/>
      <c r="B169" s="97"/>
      <c r="C169" s="97"/>
      <c r="D169" s="97"/>
      <c r="E169" s="118"/>
      <c r="F169" s="118"/>
      <c r="G169" s="118"/>
      <c r="H169" s="190"/>
    </row>
    <row r="170" spans="1:11" x14ac:dyDescent="0.35">
      <c r="A170" s="138"/>
      <c r="B170" s="97" t="s">
        <v>493</v>
      </c>
      <c r="C170" s="97" t="s">
        <v>515</v>
      </c>
      <c r="D170" s="97"/>
      <c r="E170" s="118"/>
      <c r="F170" s="118"/>
      <c r="G170" s="118"/>
      <c r="H170" s="190"/>
      <c r="I170" s="220"/>
      <c r="J170" s="176"/>
    </row>
    <row r="171" spans="1:11" x14ac:dyDescent="0.35">
      <c r="A171" s="138"/>
      <c r="B171" s="97"/>
      <c r="C171" s="202" t="e">
        <f>IF(G81 ="Yes", "Complete Analysis", "N/A - Do Not Complete")</f>
        <v>#DIV/0!</v>
      </c>
      <c r="D171" s="317"/>
      <c r="E171" s="311"/>
      <c r="F171" s="117" t="e">
        <f>E171/$E$177</f>
        <v>#DIV/0!</v>
      </c>
      <c r="G171" s="503"/>
      <c r="H171" s="504"/>
      <c r="J171" s="166"/>
    </row>
    <row r="172" spans="1:11" x14ac:dyDescent="0.35">
      <c r="A172" s="138"/>
      <c r="B172" s="97"/>
      <c r="C172" s="202"/>
      <c r="D172" s="317"/>
      <c r="E172" s="311"/>
      <c r="F172" s="117" t="e">
        <f>E172/$E$177</f>
        <v>#DIV/0!</v>
      </c>
      <c r="G172" s="503"/>
      <c r="H172" s="504"/>
      <c r="K172" s="166"/>
    </row>
    <row r="173" spans="1:11" x14ac:dyDescent="0.35">
      <c r="A173" s="138"/>
      <c r="B173" s="97"/>
      <c r="C173" s="97"/>
      <c r="D173" s="321"/>
      <c r="E173" s="311"/>
      <c r="F173" s="117" t="e">
        <f>E173/$E$177</f>
        <v>#DIV/0!</v>
      </c>
      <c r="G173" s="503"/>
      <c r="H173" s="504"/>
    </row>
    <row r="174" spans="1:11" x14ac:dyDescent="0.35">
      <c r="A174" s="138"/>
      <c r="B174" s="97"/>
      <c r="C174" s="97"/>
      <c r="D174" s="321"/>
      <c r="E174" s="311"/>
      <c r="F174" s="117" t="e">
        <f t="shared" ref="F174:F175" si="4">E174/$E$177</f>
        <v>#DIV/0!</v>
      </c>
      <c r="G174" s="503"/>
      <c r="H174" s="504"/>
    </row>
    <row r="175" spans="1:11" x14ac:dyDescent="0.35">
      <c r="A175" s="138"/>
      <c r="B175" s="97"/>
      <c r="C175" s="97"/>
      <c r="D175" s="321"/>
      <c r="E175" s="311"/>
      <c r="F175" s="117" t="e">
        <f t="shared" si="4"/>
        <v>#DIV/0!</v>
      </c>
      <c r="G175" s="503"/>
      <c r="H175" s="504"/>
    </row>
    <row r="176" spans="1:11" x14ac:dyDescent="0.35">
      <c r="A176" s="138"/>
      <c r="B176" s="97"/>
      <c r="C176" s="97"/>
      <c r="D176" s="318"/>
      <c r="E176" s="311"/>
      <c r="F176" s="117" t="e">
        <f>E176/$E$177</f>
        <v>#DIV/0!</v>
      </c>
      <c r="G176" s="507"/>
      <c r="H176" s="508"/>
    </row>
    <row r="177" spans="1:11" x14ac:dyDescent="0.35">
      <c r="A177" s="138"/>
      <c r="B177" s="97"/>
      <c r="C177" s="97"/>
      <c r="D177" s="203" t="s">
        <v>307</v>
      </c>
      <c r="E177" s="207">
        <f>SUM(E171:E176)</f>
        <v>0</v>
      </c>
      <c r="F177" s="118"/>
      <c r="G177" s="205" t="s">
        <v>305</v>
      </c>
      <c r="H177" s="323"/>
    </row>
    <row r="178" spans="1:11" x14ac:dyDescent="0.35">
      <c r="A178" s="138"/>
      <c r="B178" s="97"/>
      <c r="C178" s="97"/>
      <c r="D178" s="97"/>
      <c r="E178" s="118"/>
      <c r="F178" s="118"/>
      <c r="G178" s="118"/>
      <c r="H178" s="190"/>
    </row>
    <row r="179" spans="1:11" x14ac:dyDescent="0.35">
      <c r="A179" s="138"/>
      <c r="B179" s="97" t="s">
        <v>493</v>
      </c>
      <c r="C179" s="97" t="s">
        <v>516</v>
      </c>
      <c r="D179" s="97"/>
      <c r="E179" s="118"/>
      <c r="F179" s="118"/>
      <c r="G179" s="118"/>
      <c r="H179" s="190"/>
      <c r="J179" s="176"/>
    </row>
    <row r="180" spans="1:11" x14ac:dyDescent="0.35">
      <c r="A180" s="138"/>
      <c r="C180" s="202" t="e">
        <f>IF(G102="Yes", "Complete Analysis", "N/A - Do Not Complete")</f>
        <v>#DIV/0!</v>
      </c>
      <c r="D180" s="317"/>
      <c r="E180" s="311"/>
      <c r="F180" s="117" t="e">
        <f>E180/$E$187</f>
        <v>#DIV/0!</v>
      </c>
      <c r="G180" s="503"/>
      <c r="H180" s="504"/>
      <c r="J180" s="166"/>
    </row>
    <row r="181" spans="1:11" x14ac:dyDescent="0.35">
      <c r="A181" s="138"/>
      <c r="B181" s="97"/>
      <c r="C181" s="202"/>
      <c r="D181" s="317"/>
      <c r="E181" s="311"/>
      <c r="F181" s="117" t="e">
        <f>E181/$E$187</f>
        <v>#DIV/0!</v>
      </c>
      <c r="G181" s="503"/>
      <c r="H181" s="504"/>
      <c r="K181" s="166"/>
    </row>
    <row r="182" spans="1:11" x14ac:dyDescent="0.35">
      <c r="A182" s="138"/>
      <c r="B182" s="97"/>
      <c r="C182" s="97"/>
      <c r="D182" s="321"/>
      <c r="E182" s="311"/>
      <c r="F182" s="117" t="e">
        <f>E182/$E$187</f>
        <v>#DIV/0!</v>
      </c>
      <c r="G182" s="503"/>
      <c r="H182" s="504"/>
    </row>
    <row r="183" spans="1:11" x14ac:dyDescent="0.35">
      <c r="A183" s="138"/>
      <c r="B183" s="97"/>
      <c r="C183" s="97"/>
      <c r="D183" s="321"/>
      <c r="E183" s="311"/>
      <c r="F183" s="117" t="e">
        <f t="shared" ref="F183:F185" si="5">E183/$E$187</f>
        <v>#DIV/0!</v>
      </c>
      <c r="G183" s="503"/>
      <c r="H183" s="504"/>
    </row>
    <row r="184" spans="1:11" x14ac:dyDescent="0.35">
      <c r="A184" s="138"/>
      <c r="B184" s="97"/>
      <c r="C184" s="97"/>
      <c r="D184" s="321"/>
      <c r="E184" s="311"/>
      <c r="F184" s="117" t="e">
        <f t="shared" si="5"/>
        <v>#DIV/0!</v>
      </c>
      <c r="G184" s="503"/>
      <c r="H184" s="504"/>
    </row>
    <row r="185" spans="1:11" x14ac:dyDescent="0.35">
      <c r="A185" s="138"/>
      <c r="B185" s="97"/>
      <c r="C185" s="97"/>
      <c r="D185" s="321"/>
      <c r="E185" s="311"/>
      <c r="F185" s="117" t="e">
        <f t="shared" si="5"/>
        <v>#DIV/0!</v>
      </c>
      <c r="G185" s="503"/>
      <c r="H185" s="504"/>
    </row>
    <row r="186" spans="1:11" x14ac:dyDescent="0.35">
      <c r="A186" s="138"/>
      <c r="B186" s="97"/>
      <c r="C186" s="97"/>
      <c r="D186" s="318"/>
      <c r="E186" s="311"/>
      <c r="F186" s="117" t="e">
        <f>E186/$E$187</f>
        <v>#DIV/0!</v>
      </c>
      <c r="G186" s="507"/>
      <c r="H186" s="508"/>
    </row>
    <row r="187" spans="1:11" x14ac:dyDescent="0.35">
      <c r="A187" s="138"/>
      <c r="B187" s="97"/>
      <c r="C187" s="97"/>
      <c r="D187" s="203" t="s">
        <v>307</v>
      </c>
      <c r="E187" s="207">
        <f>SUM(E180:E186)</f>
        <v>0</v>
      </c>
      <c r="F187" s="118"/>
      <c r="G187" s="205" t="s">
        <v>305</v>
      </c>
      <c r="H187" s="323"/>
    </row>
    <row r="188" spans="1:11" x14ac:dyDescent="0.35">
      <c r="A188" s="138"/>
      <c r="B188" s="97"/>
      <c r="C188" s="97"/>
      <c r="D188" s="97"/>
      <c r="E188" s="221"/>
      <c r="F188" s="118"/>
      <c r="G188" s="118"/>
      <c r="H188" s="190"/>
    </row>
    <row r="189" spans="1:11" x14ac:dyDescent="0.35">
      <c r="A189" s="138"/>
      <c r="B189" s="97" t="s">
        <v>493</v>
      </c>
      <c r="C189" s="97" t="s">
        <v>517</v>
      </c>
      <c r="D189" s="97"/>
      <c r="E189" s="118"/>
      <c r="F189" s="118"/>
      <c r="G189" s="118"/>
      <c r="H189" s="190"/>
      <c r="J189" s="176"/>
    </row>
    <row r="190" spans="1:11" x14ac:dyDescent="0.35">
      <c r="A190" s="138"/>
      <c r="B190" s="97"/>
      <c r="C190" s="202" t="e">
        <f>IF(G123="Yes", "Complete Analysis", "N/A - Do Not Complete")</f>
        <v>#DIV/0!</v>
      </c>
      <c r="D190" s="317"/>
      <c r="E190" s="311"/>
      <c r="F190" s="117" t="e">
        <f>E190/$E$196</f>
        <v>#DIV/0!</v>
      </c>
      <c r="G190" s="503"/>
      <c r="H190" s="504"/>
      <c r="J190" s="166"/>
    </row>
    <row r="191" spans="1:11" x14ac:dyDescent="0.35">
      <c r="A191" s="138"/>
      <c r="C191" s="202"/>
      <c r="D191" s="317"/>
      <c r="E191" s="311"/>
      <c r="F191" s="117" t="e">
        <f>E191/$E$196</f>
        <v>#DIV/0!</v>
      </c>
      <c r="G191" s="503"/>
      <c r="H191" s="504"/>
      <c r="K191" s="166"/>
    </row>
    <row r="192" spans="1:11" x14ac:dyDescent="0.35">
      <c r="A192" s="138"/>
      <c r="C192" s="202"/>
      <c r="D192" s="321"/>
      <c r="E192" s="311"/>
      <c r="F192" s="117" t="e">
        <f t="shared" ref="F192:F193" si="6">E192/$E$196</f>
        <v>#DIV/0!</v>
      </c>
      <c r="G192" s="503"/>
      <c r="H192" s="504"/>
      <c r="K192" s="166"/>
    </row>
    <row r="193" spans="1:11" x14ac:dyDescent="0.35">
      <c r="A193" s="138"/>
      <c r="C193" s="202"/>
      <c r="D193" s="321"/>
      <c r="E193" s="311"/>
      <c r="F193" s="117" t="e">
        <f t="shared" si="6"/>
        <v>#DIV/0!</v>
      </c>
      <c r="G193" s="503"/>
      <c r="H193" s="504"/>
      <c r="K193" s="166"/>
    </row>
    <row r="194" spans="1:11" x14ac:dyDescent="0.35">
      <c r="A194" s="138"/>
      <c r="B194" s="97"/>
      <c r="C194" s="97"/>
      <c r="D194" s="321"/>
      <c r="E194" s="311"/>
      <c r="F194" s="117" t="e">
        <f>E194/$E$196</f>
        <v>#DIV/0!</v>
      </c>
      <c r="G194" s="503"/>
      <c r="H194" s="504"/>
    </row>
    <row r="195" spans="1:11" x14ac:dyDescent="0.35">
      <c r="A195" s="138"/>
      <c r="B195" s="97"/>
      <c r="C195" s="97"/>
      <c r="D195" s="318"/>
      <c r="E195" s="311"/>
      <c r="F195" s="117"/>
      <c r="G195" s="507"/>
      <c r="H195" s="508"/>
    </row>
    <row r="196" spans="1:11" x14ac:dyDescent="0.35">
      <c r="A196" s="138"/>
      <c r="B196" s="97"/>
      <c r="C196" s="97"/>
      <c r="D196" s="203" t="s">
        <v>307</v>
      </c>
      <c r="E196" s="207">
        <f>SUM(E190:E195)</f>
        <v>0</v>
      </c>
      <c r="F196" s="118"/>
      <c r="G196" s="205" t="s">
        <v>305</v>
      </c>
      <c r="H196" s="323"/>
    </row>
    <row r="197" spans="1:11" x14ac:dyDescent="0.35">
      <c r="A197" s="138"/>
      <c r="B197" s="97"/>
      <c r="C197" s="97"/>
      <c r="D197" s="97"/>
      <c r="E197" s="118"/>
      <c r="F197" s="118"/>
      <c r="G197" s="118"/>
      <c r="H197" s="190"/>
    </row>
    <row r="198" spans="1:11" x14ac:dyDescent="0.35">
      <c r="A198" s="138"/>
      <c r="B198" s="97" t="s">
        <v>493</v>
      </c>
      <c r="C198" s="97" t="s">
        <v>495</v>
      </c>
      <c r="D198" s="97"/>
      <c r="E198" s="118"/>
      <c r="F198" s="118"/>
      <c r="G198" s="118"/>
      <c r="H198" s="190"/>
    </row>
    <row r="199" spans="1:11" x14ac:dyDescent="0.35">
      <c r="A199" s="138"/>
      <c r="B199" s="97"/>
      <c r="C199" s="202" t="e">
        <f>IF(H60="Yes", "Complete Analysis", "N/A - Do Not Complete")</f>
        <v>#DIV/0!</v>
      </c>
      <c r="D199" s="324"/>
      <c r="E199" s="311"/>
      <c r="F199" s="117" t="e">
        <f>E199/E201</f>
        <v>#DIV/0!</v>
      </c>
      <c r="G199" s="503"/>
      <c r="H199" s="504"/>
    </row>
    <row r="200" spans="1:11" x14ac:dyDescent="0.35">
      <c r="A200" s="138"/>
      <c r="B200" s="97"/>
      <c r="C200" s="202"/>
      <c r="D200" s="318"/>
      <c r="E200" s="322"/>
      <c r="F200" s="117" t="e">
        <f>E200/E201</f>
        <v>#DIV/0!</v>
      </c>
      <c r="G200" s="507"/>
      <c r="H200" s="508"/>
    </row>
    <row r="201" spans="1:11" x14ac:dyDescent="0.35">
      <c r="A201" s="138"/>
      <c r="C201" s="202"/>
      <c r="D201" s="203" t="s">
        <v>308</v>
      </c>
      <c r="E201" s="207">
        <f>SUM(E199:E200)</f>
        <v>0</v>
      </c>
      <c r="F201" s="117"/>
      <c r="G201" s="205" t="s">
        <v>305</v>
      </c>
      <c r="H201" s="325"/>
    </row>
    <row r="202" spans="1:11" ht="15" thickBot="1" x14ac:dyDescent="0.4">
      <c r="A202" s="154"/>
      <c r="B202" s="122"/>
      <c r="C202" s="208"/>
      <c r="D202" s="209"/>
      <c r="E202" s="209"/>
      <c r="F202" s="210"/>
      <c r="G202" s="123"/>
      <c r="H202" s="211"/>
    </row>
    <row r="203" spans="1:11" ht="15" thickBot="1" x14ac:dyDescent="0.4">
      <c r="A203" s="97"/>
      <c r="B203" s="97"/>
      <c r="C203" s="202"/>
      <c r="D203" s="97"/>
      <c r="E203" s="177"/>
      <c r="F203" s="118"/>
      <c r="G203" s="118"/>
      <c r="H203" s="118"/>
    </row>
    <row r="204" spans="1:11" ht="16" thickBot="1" x14ac:dyDescent="0.4">
      <c r="A204" s="469" t="s">
        <v>390</v>
      </c>
      <c r="B204" s="470"/>
      <c r="C204" s="470"/>
      <c r="D204" s="470"/>
      <c r="E204" s="470"/>
      <c r="F204" s="470"/>
      <c r="G204" s="470"/>
      <c r="H204" s="471"/>
    </row>
    <row r="205" spans="1:11" x14ac:dyDescent="0.35">
      <c r="A205" s="95" t="s">
        <v>134</v>
      </c>
      <c r="B205" s="493" t="s">
        <v>335</v>
      </c>
      <c r="C205" s="493"/>
      <c r="D205" s="493"/>
      <c r="E205" s="493"/>
      <c r="F205" s="493"/>
      <c r="G205" s="493"/>
      <c r="H205" s="494"/>
    </row>
    <row r="206" spans="1:11" x14ac:dyDescent="0.35">
      <c r="A206" s="95"/>
      <c r="B206" s="495"/>
      <c r="C206" s="495"/>
      <c r="D206" s="495"/>
      <c r="E206" s="495"/>
      <c r="F206" s="495"/>
      <c r="G206" s="495"/>
      <c r="H206" s="496"/>
    </row>
    <row r="207" spans="1:11" x14ac:dyDescent="0.35">
      <c r="A207" s="138"/>
      <c r="B207" s="97"/>
      <c r="C207" s="97"/>
      <c r="D207" s="97"/>
      <c r="E207" s="97"/>
      <c r="F207" s="97"/>
      <c r="G207" s="97"/>
      <c r="H207" s="98"/>
    </row>
    <row r="208" spans="1:11" x14ac:dyDescent="0.35">
      <c r="A208" s="95"/>
      <c r="B208" s="100" t="s">
        <v>413</v>
      </c>
      <c r="C208" s="97"/>
      <c r="D208" s="483"/>
      <c r="E208" s="483"/>
      <c r="F208" s="483"/>
      <c r="G208" s="483"/>
      <c r="H208" s="484"/>
    </row>
    <row r="209" spans="1:8" x14ac:dyDescent="0.35">
      <c r="A209" s="95"/>
      <c r="B209" s="97"/>
      <c r="C209" s="169"/>
      <c r="D209" s="169"/>
      <c r="E209" s="169"/>
      <c r="F209" s="169"/>
      <c r="G209" s="169"/>
      <c r="H209" s="170"/>
    </row>
    <row r="210" spans="1:8" x14ac:dyDescent="0.35">
      <c r="A210" s="138"/>
      <c r="B210" s="97"/>
      <c r="C210" s="97"/>
      <c r="D210" s="97"/>
      <c r="E210" s="497" t="s">
        <v>290</v>
      </c>
      <c r="F210" s="497"/>
      <c r="G210" s="497"/>
      <c r="H210" s="498"/>
    </row>
    <row r="211" spans="1:8" x14ac:dyDescent="0.35">
      <c r="A211" s="138"/>
      <c r="B211" s="97"/>
      <c r="C211" s="97"/>
      <c r="E211" s="103" t="s">
        <v>138</v>
      </c>
      <c r="F211" s="103" t="s">
        <v>138</v>
      </c>
      <c r="G211" s="103" t="s">
        <v>138</v>
      </c>
      <c r="H211" s="171" t="s">
        <v>138</v>
      </c>
    </row>
    <row r="212" spans="1:8" x14ac:dyDescent="0.35">
      <c r="A212" s="138"/>
      <c r="B212" s="106" t="s">
        <v>199</v>
      </c>
      <c r="C212" s="222"/>
      <c r="D212" s="108"/>
      <c r="E212" s="107" t="s">
        <v>350</v>
      </c>
      <c r="F212" s="107" t="s">
        <v>148</v>
      </c>
      <c r="G212" s="107" t="s">
        <v>285</v>
      </c>
      <c r="H212" s="172" t="s">
        <v>286</v>
      </c>
    </row>
    <row r="213" spans="1:8" ht="22" customHeight="1" x14ac:dyDescent="0.35">
      <c r="A213" s="138"/>
      <c r="B213" s="113" t="s">
        <v>287</v>
      </c>
      <c r="C213" s="103"/>
      <c r="D213" s="103"/>
      <c r="E213" s="103"/>
      <c r="F213" s="103"/>
      <c r="G213" s="103"/>
      <c r="H213" s="171"/>
    </row>
    <row r="214" spans="1:8" x14ac:dyDescent="0.35">
      <c r="A214" s="138"/>
      <c r="B214" s="519"/>
      <c r="C214" s="519"/>
      <c r="D214" s="519"/>
      <c r="E214" s="326"/>
      <c r="F214" s="326"/>
      <c r="G214" s="327"/>
      <c r="H214" s="328"/>
    </row>
    <row r="215" spans="1:8" x14ac:dyDescent="0.35">
      <c r="A215" s="138"/>
      <c r="B215" s="482"/>
      <c r="C215" s="482"/>
      <c r="D215" s="482"/>
      <c r="E215" s="329"/>
      <c r="F215" s="329"/>
      <c r="G215" s="327"/>
      <c r="H215" s="328"/>
    </row>
    <row r="216" spans="1:8" x14ac:dyDescent="0.35">
      <c r="A216" s="138"/>
      <c r="B216" s="482"/>
      <c r="C216" s="482"/>
      <c r="D216" s="482"/>
      <c r="E216" s="329"/>
      <c r="F216" s="329"/>
      <c r="G216" s="327"/>
      <c r="H216" s="328"/>
    </row>
    <row r="217" spans="1:8" x14ac:dyDescent="0.35">
      <c r="A217" s="138"/>
      <c r="B217" s="482"/>
      <c r="C217" s="482"/>
      <c r="D217" s="482"/>
      <c r="E217" s="329"/>
      <c r="F217" s="329"/>
      <c r="G217" s="327"/>
      <c r="H217" s="328"/>
    </row>
    <row r="218" spans="1:8" x14ac:dyDescent="0.35">
      <c r="A218" s="138"/>
      <c r="B218" s="518" t="s">
        <v>153</v>
      </c>
      <c r="C218" s="518"/>
      <c r="D218" s="518"/>
      <c r="E218" s="329"/>
      <c r="F218" s="329"/>
      <c r="G218" s="329"/>
      <c r="H218" s="330"/>
    </row>
    <row r="219" spans="1:8" x14ac:dyDescent="0.35">
      <c r="A219" s="138"/>
      <c r="B219" s="482"/>
      <c r="C219" s="482"/>
      <c r="D219" s="482"/>
      <c r="E219" s="329"/>
      <c r="F219" s="329"/>
      <c r="G219" s="329"/>
      <c r="H219" s="330"/>
    </row>
    <row r="220" spans="1:8" ht="22" customHeight="1" x14ac:dyDescent="0.35">
      <c r="A220" s="138"/>
      <c r="B220" s="113" t="s">
        <v>288</v>
      </c>
      <c r="C220" s="146"/>
      <c r="D220" s="177"/>
      <c r="E220" s="177"/>
      <c r="F220" s="177"/>
      <c r="G220" s="178"/>
      <c r="H220" s="179"/>
    </row>
    <row r="221" spans="1:8" x14ac:dyDescent="0.35">
      <c r="A221" s="138"/>
      <c r="B221" s="482"/>
      <c r="C221" s="482"/>
      <c r="D221" s="482"/>
      <c r="E221" s="329"/>
      <c r="F221" s="329"/>
      <c r="G221" s="329"/>
      <c r="H221" s="330"/>
    </row>
    <row r="222" spans="1:8" x14ac:dyDescent="0.35">
      <c r="A222" s="138"/>
      <c r="B222" s="511"/>
      <c r="C222" s="514"/>
      <c r="D222" s="512"/>
      <c r="E222" s="329"/>
      <c r="F222" s="329"/>
      <c r="G222" s="329"/>
      <c r="H222" s="330"/>
    </row>
    <row r="223" spans="1:8" x14ac:dyDescent="0.35">
      <c r="A223" s="138"/>
      <c r="B223" s="511"/>
      <c r="C223" s="514"/>
      <c r="D223" s="512"/>
      <c r="E223" s="329"/>
      <c r="F223" s="329"/>
      <c r="G223" s="329"/>
      <c r="H223" s="330"/>
    </row>
    <row r="224" spans="1:8" x14ac:dyDescent="0.35">
      <c r="A224" s="138"/>
      <c r="B224" s="511"/>
      <c r="C224" s="514"/>
      <c r="D224" s="512"/>
      <c r="E224" s="329"/>
      <c r="F224" s="329"/>
      <c r="G224" s="329"/>
      <c r="H224" s="330"/>
    </row>
    <row r="225" spans="1:10" x14ac:dyDescent="0.35">
      <c r="A225" s="138"/>
      <c r="B225" s="485" t="s">
        <v>153</v>
      </c>
      <c r="C225" s="486"/>
      <c r="D225" s="487"/>
      <c r="E225" s="329"/>
      <c r="F225" s="329"/>
      <c r="G225" s="329"/>
      <c r="H225" s="330"/>
    </row>
    <row r="226" spans="1:10" x14ac:dyDescent="0.35">
      <c r="A226" s="138"/>
      <c r="B226" s="482"/>
      <c r="C226" s="482"/>
      <c r="D226" s="482"/>
      <c r="E226" s="329"/>
      <c r="F226" s="329"/>
      <c r="G226" s="329"/>
      <c r="H226" s="330"/>
    </row>
    <row r="227" spans="1:10" x14ac:dyDescent="0.35">
      <c r="A227" s="138"/>
      <c r="B227" s="152"/>
      <c r="C227" s="152"/>
      <c r="D227" s="152"/>
      <c r="E227" s="153"/>
      <c r="F227" s="153"/>
      <c r="G227" s="153"/>
      <c r="H227" s="212"/>
    </row>
    <row r="228" spans="1:10" x14ac:dyDescent="0.35">
      <c r="A228" s="95" t="s">
        <v>135</v>
      </c>
      <c r="B228" s="151" t="s">
        <v>336</v>
      </c>
      <c r="C228" s="152"/>
      <c r="D228" s="152"/>
      <c r="E228" s="153"/>
      <c r="F228" s="153"/>
      <c r="G228" s="153"/>
      <c r="H228" s="212"/>
      <c r="J228" s="213"/>
    </row>
    <row r="229" spans="1:10" x14ac:dyDescent="0.35">
      <c r="A229" s="138"/>
      <c r="B229" s="480"/>
      <c r="C229" s="480"/>
      <c r="D229" s="480"/>
      <c r="E229" s="480"/>
      <c r="F229" s="480"/>
      <c r="G229" s="480"/>
      <c r="H229" s="481"/>
      <c r="J229" s="166"/>
    </row>
    <row r="230" spans="1:10" ht="43.15" customHeight="1" x14ac:dyDescent="0.35">
      <c r="A230" s="138"/>
      <c r="B230" s="480"/>
      <c r="C230" s="480"/>
      <c r="D230" s="480"/>
      <c r="E230" s="480"/>
      <c r="F230" s="480"/>
      <c r="G230" s="480"/>
      <c r="H230" s="481"/>
      <c r="J230" s="176"/>
    </row>
    <row r="231" spans="1:10" ht="15" thickBot="1" x14ac:dyDescent="0.4">
      <c r="A231" s="154"/>
      <c r="B231" s="214"/>
      <c r="C231" s="215"/>
      <c r="D231" s="215"/>
      <c r="E231" s="215"/>
      <c r="F231" s="215"/>
      <c r="G231" s="215"/>
      <c r="H231" s="216"/>
    </row>
    <row r="232" spans="1:10" x14ac:dyDescent="0.35">
      <c r="A232" s="97"/>
      <c r="B232" s="97"/>
      <c r="C232" s="202"/>
      <c r="D232" s="97"/>
      <c r="E232" s="177"/>
      <c r="F232" s="118"/>
      <c r="G232" s="118"/>
      <c r="H232" s="118"/>
      <c r="I232" s="97"/>
    </row>
  </sheetData>
  <sheetProtection algorithmName="SHA-512" hashValue="7lrXXFTo7bHP/hVBJEuijSKzbtRttbPbf0vbtR1brLtdQ8558Yoj6piwyQvwwfSGURQ+uTgqa3C31QFO2SbyTw==" saltValue="OQaaUPk8t4jflO46GIS9Kw==" spinCount="100000" sheet="1" objects="1" scenarios="1" insertRows="0"/>
  <mergeCells count="115">
    <mergeCell ref="G184:H184"/>
    <mergeCell ref="G183:H183"/>
    <mergeCell ref="G182:H182"/>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95:C95"/>
    <mergeCell ref="B96:C96"/>
    <mergeCell ref="B107:C107"/>
    <mergeCell ref="B108:C108"/>
    <mergeCell ref="B109:C109"/>
    <mergeCell ref="B65:C65"/>
    <mergeCell ref="B66:C66"/>
    <mergeCell ref="B44:C44"/>
    <mergeCell ref="B45:C45"/>
    <mergeCell ref="B46:C46"/>
    <mergeCell ref="B47:C47"/>
    <mergeCell ref="B51:C51"/>
    <mergeCell ref="B67:C67"/>
    <mergeCell ref="B68:C68"/>
    <mergeCell ref="B64:C64"/>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69:C69"/>
    <mergeCell ref="B71:C71"/>
    <mergeCell ref="B76:C76"/>
    <mergeCell ref="B85:C85"/>
    <mergeCell ref="B90:C90"/>
    <mergeCell ref="B118:C118"/>
    <mergeCell ref="B92:C92"/>
    <mergeCell ref="B97:C97"/>
    <mergeCell ref="B106:C106"/>
    <mergeCell ref="B111:C111"/>
    <mergeCell ref="B113:C113"/>
    <mergeCell ref="B72:C72"/>
    <mergeCell ref="B73:C73"/>
    <mergeCell ref="B74:C74"/>
    <mergeCell ref="B86:C86"/>
    <mergeCell ref="B87:C87"/>
    <mergeCell ref="B88:C88"/>
    <mergeCell ref="B89:C89"/>
    <mergeCell ref="B93:C93"/>
    <mergeCell ref="B94:C94"/>
    <mergeCell ref="B110:C110"/>
    <mergeCell ref="B17:E18"/>
    <mergeCell ref="B50:C50"/>
    <mergeCell ref="B55:C55"/>
    <mergeCell ref="B48:C48"/>
    <mergeCell ref="A28:H28"/>
    <mergeCell ref="B29:H30"/>
    <mergeCell ref="D33:H33"/>
    <mergeCell ref="E37:H37"/>
    <mergeCell ref="B43:C43"/>
    <mergeCell ref="D34:H35"/>
    <mergeCell ref="B52:C52"/>
    <mergeCell ref="B53:C53"/>
    <mergeCell ref="B54:C54"/>
    <mergeCell ref="B24:G24"/>
    <mergeCell ref="B25:G25"/>
  </mergeCells>
  <conditionalFormatting sqref="E43:E48 E58:E61 B145:H152 E50:E56 E215:E219 E221:E226 E79:E82 E71:E77 E100:E103 E92:E98 E121:E124 E113:E119">
    <cfRule type="expression" dxfId="476" priority="71">
      <formula>$F$11="no"</formula>
    </cfRule>
  </conditionalFormatting>
  <conditionalFormatting sqref="F43:F48 F58:F61 B154:H161 F50:F56 F215:F219 F221:F226 F79:F82 F71:F77 F100:F103 F92:F98 F121:F124 F113:F119">
    <cfRule type="expression" dxfId="475" priority="70">
      <formula>$F$13="no"</formula>
    </cfRule>
  </conditionalFormatting>
  <conditionalFormatting sqref="G43:G48 G50:G56 G58:G61 G64:G69 G71:G77 G79:G82 G85:G90 G92:G98 G100:G103 G106:G111 G113:G119 G121:G124 B163:H164 G214:G219 G221:G226 B168:H171 B165:G167 B177:H180 B172:G176 B187:H190 B181:G186 B196:H196 B191:G195">
    <cfRule type="expression" dxfId="474" priority="69">
      <formula>$F$15="no"</formula>
    </cfRule>
  </conditionalFormatting>
  <conditionalFormatting sqref="H43:H48 H58:H61 H50:H56 C198:H201 H218:H219 H221:H226 H79:H82 H71:H77 H100:H103 H92:H98 H121:H124 H113:H119">
    <cfRule type="expression" dxfId="473" priority="68">
      <formula>$F$20="no"</formula>
    </cfRule>
  </conditionalFormatting>
  <conditionalFormatting sqref="E214">
    <cfRule type="expression" dxfId="472" priority="63">
      <formula>$F$11="no"</formula>
    </cfRule>
  </conditionalFormatting>
  <conditionalFormatting sqref="F214">
    <cfRule type="expression" dxfId="471" priority="62">
      <formula>$F$13="no"</formula>
    </cfRule>
  </conditionalFormatting>
  <conditionalFormatting sqref="H214:H217">
    <cfRule type="expression" dxfId="470" priority="60">
      <formula>$F$20="no"</formula>
    </cfRule>
  </conditionalFormatting>
  <conditionalFormatting sqref="E64:E69">
    <cfRule type="expression" dxfId="469" priority="38">
      <formula>$F$11="no"</formula>
    </cfRule>
  </conditionalFormatting>
  <conditionalFormatting sqref="F64:F69">
    <cfRule type="expression" dxfId="468" priority="37">
      <formula>$F$13="no"</formula>
    </cfRule>
  </conditionalFormatting>
  <conditionalFormatting sqref="H64:H69">
    <cfRule type="expression" dxfId="467" priority="35">
      <formula>$F$20="no"</formula>
    </cfRule>
  </conditionalFormatting>
  <conditionalFormatting sqref="E85:E90">
    <cfRule type="expression" dxfId="466" priority="26">
      <formula>$F$11="no"</formula>
    </cfRule>
  </conditionalFormatting>
  <conditionalFormatting sqref="F85:F90">
    <cfRule type="expression" dxfId="465" priority="25">
      <formula>$F$13="no"</formula>
    </cfRule>
  </conditionalFormatting>
  <conditionalFormatting sqref="H85:H90">
    <cfRule type="expression" dxfId="464" priority="23">
      <formula>$F$20="no"</formula>
    </cfRule>
  </conditionalFormatting>
  <conditionalFormatting sqref="E106:E111">
    <cfRule type="expression" dxfId="463" priority="14">
      <formula>$F$11="no"</formula>
    </cfRule>
  </conditionalFormatting>
  <conditionalFormatting sqref="F106:F111">
    <cfRule type="expression" dxfId="462" priority="13">
      <formula>$F$13="no"</formula>
    </cfRule>
  </conditionalFormatting>
  <conditionalFormatting sqref="H106:H111">
    <cfRule type="expression" dxfId="461" priority="11">
      <formula>$F$20="no"</formula>
    </cfRule>
  </conditionalFormatting>
  <conditionalFormatting sqref="B198">
    <cfRule type="expression" dxfId="460" priority="10">
      <formula>$F$20="no"</formula>
    </cfRule>
  </conditionalFormatting>
  <conditionalFormatting sqref="A62:H64 A170:H171 A90:H92 A86:B89 D86:H89 A97:H106 A93:B96 D93:H96 A111:H113 A107:B110 D107:H110 A118:H124 A114:B117 D114:H117 A69:H71 A65:B68 D65:H68 A76:H85 A72:B75 D72:H75 A177:H180 A172:G176 A187:H190 A181:G186 A196:H196 A191:G195">
    <cfRule type="expression" dxfId="459" priority="5">
      <formula>$F$17="no"</formula>
    </cfRule>
  </conditionalFormatting>
  <conditionalFormatting sqref="A41">
    <cfRule type="expression" dxfId="458" priority="4">
      <formula>$F$17="no"</formula>
    </cfRule>
  </conditionalFormatting>
  <conditionalFormatting sqref="C163">
    <cfRule type="expression" dxfId="457" priority="3">
      <formula>$F$17="no"</formula>
    </cfRule>
  </conditionalFormatting>
  <conditionalFormatting sqref="C198">
    <cfRule type="expression" dxfId="456" priority="2">
      <formula>$F$17="no"</formula>
    </cfRule>
  </conditionalFormatting>
  <conditionalFormatting sqref="A28:H164 A168:H171 A165:G167 A177:H180 A172:G176 A187:H190 A181:G186 A196:H231 A191:G195">
    <cfRule type="expression" dxfId="455"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8"/>
  <sheetViews>
    <sheetView showGridLines="0" workbookViewId="0">
      <selection activeCell="D210" sqref="D210:H210"/>
    </sheetView>
  </sheetViews>
  <sheetFormatPr defaultColWidth="9.1796875" defaultRowHeight="14.5" x14ac:dyDescent="0.35"/>
  <cols>
    <col min="1" max="1" width="3" style="64" customWidth="1"/>
    <col min="2" max="2" width="13.54296875" style="64" customWidth="1"/>
    <col min="3" max="3" width="42.453125" style="64" customWidth="1"/>
    <col min="4" max="7" width="17.26953125" style="64" customWidth="1"/>
    <col min="8" max="8" width="22.7265625" style="64" customWidth="1"/>
    <col min="9" max="9" width="2.54296875" style="64" customWidth="1"/>
    <col min="10" max="10" width="9.1796875" style="64"/>
    <col min="11" max="11" width="13.7265625" style="64" bestFit="1" customWidth="1"/>
    <col min="12" max="16384" width="9.1796875" style="64"/>
  </cols>
  <sheetData>
    <row r="1" spans="1:10" ht="18.75" customHeight="1" x14ac:dyDescent="0.45">
      <c r="A1" s="63" t="str">
        <f>'Cover and Instructions'!A1</f>
        <v>Georgia Families MHPAEA Parity</v>
      </c>
      <c r="H1" s="65" t="s">
        <v>571</v>
      </c>
    </row>
    <row r="2" spans="1:10" ht="26" x14ac:dyDescent="0.6">
      <c r="A2" s="66" t="s">
        <v>16</v>
      </c>
    </row>
    <row r="3" spans="1:10" ht="21" x14ac:dyDescent="0.5">
      <c r="A3" s="68" t="s">
        <v>469</v>
      </c>
    </row>
    <row r="5" spans="1:10" x14ac:dyDescent="0.35">
      <c r="A5" s="70" t="s">
        <v>0</v>
      </c>
      <c r="C5" s="71" t="str">
        <f>'Cover and Instructions'!$D$4</f>
        <v>CareSource</v>
      </c>
      <c r="D5" s="71"/>
      <c r="E5" s="71"/>
      <c r="F5" s="71"/>
      <c r="G5" s="71"/>
    </row>
    <row r="6" spans="1:10" x14ac:dyDescent="0.35">
      <c r="A6" s="70" t="s">
        <v>514</v>
      </c>
      <c r="C6" s="71" t="str">
        <f>'Cover and Instructions'!D5</f>
        <v>Title XIX Adults</v>
      </c>
      <c r="D6" s="71"/>
      <c r="E6" s="71"/>
      <c r="F6" s="71"/>
      <c r="G6" s="71"/>
    </row>
    <row r="7" spans="1:10" ht="15" thickBot="1" x14ac:dyDescent="0.4"/>
    <row r="8" spans="1:10" x14ac:dyDescent="0.35">
      <c r="A8" s="73" t="s">
        <v>375</v>
      </c>
      <c r="B8" s="74"/>
      <c r="C8" s="74"/>
      <c r="D8" s="74"/>
      <c r="E8" s="74"/>
      <c r="F8" s="74"/>
      <c r="G8" s="74"/>
      <c r="H8" s="75"/>
    </row>
    <row r="9" spans="1:10" ht="15" customHeight="1" x14ac:dyDescent="0.35">
      <c r="A9" s="76" t="s">
        <v>374</v>
      </c>
      <c r="B9" s="161"/>
      <c r="C9" s="161"/>
      <c r="D9" s="161"/>
      <c r="E9" s="161"/>
      <c r="F9" s="161"/>
      <c r="G9" s="161"/>
      <c r="H9" s="162"/>
    </row>
    <row r="10" spans="1:10" x14ac:dyDescent="0.35">
      <c r="A10" s="79"/>
      <c r="B10" s="80"/>
      <c r="C10" s="80"/>
      <c r="D10" s="80"/>
      <c r="E10" s="80"/>
      <c r="F10" s="80"/>
      <c r="G10" s="80"/>
      <c r="H10" s="81"/>
    </row>
    <row r="11" spans="1:10" x14ac:dyDescent="0.35">
      <c r="A11" s="82" t="s">
        <v>370</v>
      </c>
      <c r="B11" s="83" t="s">
        <v>386</v>
      </c>
      <c r="C11" s="80"/>
      <c r="D11" s="80"/>
      <c r="E11" s="80"/>
      <c r="F11" s="163" t="s">
        <v>372</v>
      </c>
      <c r="G11" s="86" t="str">
        <f>IF(F11="yes","  Complete Section 1 and Section 2","")</f>
        <v/>
      </c>
      <c r="H11" s="81"/>
    </row>
    <row r="12" spans="1:10" ht="6" customHeight="1" x14ac:dyDescent="0.35">
      <c r="A12" s="82"/>
      <c r="B12" s="83"/>
      <c r="C12" s="80"/>
      <c r="D12" s="80"/>
      <c r="E12" s="80"/>
      <c r="F12" s="80"/>
      <c r="G12" s="86"/>
      <c r="H12" s="81"/>
    </row>
    <row r="13" spans="1:10" x14ac:dyDescent="0.35">
      <c r="A13" s="82" t="s">
        <v>373</v>
      </c>
      <c r="B13" s="83" t="s">
        <v>387</v>
      </c>
      <c r="C13" s="80"/>
      <c r="D13" s="80"/>
      <c r="E13" s="80"/>
      <c r="F13" s="163" t="s">
        <v>372</v>
      </c>
      <c r="G13" s="86" t="str">
        <f>IF(F13="yes","  Complete Section 1 and Section 2","")</f>
        <v/>
      </c>
      <c r="H13" s="81"/>
    </row>
    <row r="14" spans="1:10" ht="6" customHeight="1" x14ac:dyDescent="0.35">
      <c r="A14" s="82"/>
      <c r="B14" s="83"/>
      <c r="C14" s="80"/>
      <c r="D14" s="80"/>
      <c r="E14" s="80"/>
      <c r="F14" s="80"/>
      <c r="G14" s="86"/>
      <c r="H14" s="81"/>
    </row>
    <row r="15" spans="1:10" x14ac:dyDescent="0.35">
      <c r="A15" s="82" t="s">
        <v>378</v>
      </c>
      <c r="B15" s="83" t="s">
        <v>388</v>
      </c>
      <c r="C15" s="80"/>
      <c r="D15" s="80"/>
      <c r="E15" s="80"/>
      <c r="F15" s="85" t="s">
        <v>371</v>
      </c>
      <c r="G15" s="86" t="str">
        <f>IF(F15="yes","  Complete Section 1 and Section 2","")</f>
        <v xml:space="preserve">  Complete Section 1 and Section 2</v>
      </c>
      <c r="H15" s="81"/>
      <c r="J15" s="166"/>
    </row>
    <row r="16" spans="1:10" ht="6" customHeight="1" x14ac:dyDescent="0.35">
      <c r="A16" s="82"/>
      <c r="B16" s="83"/>
      <c r="C16" s="80"/>
      <c r="D16" s="80"/>
      <c r="E16" s="80"/>
      <c r="F16" s="80"/>
      <c r="G16" s="86"/>
      <c r="H16" s="81"/>
      <c r="J16" s="70"/>
    </row>
    <row r="17" spans="1:10" x14ac:dyDescent="0.35">
      <c r="A17" s="82" t="s">
        <v>379</v>
      </c>
      <c r="B17" s="490" t="s">
        <v>500</v>
      </c>
      <c r="C17" s="490"/>
      <c r="D17" s="490"/>
      <c r="E17" s="490"/>
      <c r="F17" s="163" t="s">
        <v>372</v>
      </c>
      <c r="G17" s="86" t="str">
        <f>IF(F17="yes","  Report each income level in separate tiers in Section 1 and Section 2","")</f>
        <v/>
      </c>
      <c r="H17" s="81"/>
      <c r="J17" s="70"/>
    </row>
    <row r="18" spans="1:10" x14ac:dyDescent="0.35">
      <c r="A18" s="82"/>
      <c r="B18" s="490"/>
      <c r="C18" s="490"/>
      <c r="D18" s="490"/>
      <c r="E18" s="490"/>
      <c r="F18" s="80"/>
      <c r="G18" s="86"/>
      <c r="H18" s="81"/>
      <c r="J18" s="70"/>
    </row>
    <row r="19" spans="1:10" ht="6" customHeight="1" x14ac:dyDescent="0.35">
      <c r="A19" s="82"/>
      <c r="B19" s="83"/>
      <c r="C19" s="80"/>
      <c r="D19" s="80"/>
      <c r="E19" s="80"/>
      <c r="F19" s="80"/>
      <c r="G19" s="86"/>
      <c r="H19" s="81"/>
      <c r="J19" s="70"/>
    </row>
    <row r="20" spans="1:10" x14ac:dyDescent="0.35">
      <c r="A20" s="82" t="s">
        <v>492</v>
      </c>
      <c r="B20" s="83" t="s">
        <v>389</v>
      </c>
      <c r="C20" s="80"/>
      <c r="D20" s="80"/>
      <c r="E20" s="80"/>
      <c r="F20" s="163" t="s">
        <v>372</v>
      </c>
      <c r="G20" s="86" t="str">
        <f>IF(F20="yes","  Complete Section 1 and Section 2","")</f>
        <v/>
      </c>
      <c r="H20" s="81"/>
      <c r="J20" s="166"/>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501" t="s">
        <v>682</v>
      </c>
      <c r="C24" s="501"/>
      <c r="D24" s="501"/>
      <c r="E24" s="501"/>
      <c r="F24" s="501"/>
      <c r="G24" s="501"/>
      <c r="H24" s="164"/>
      <c r="J24" s="166"/>
    </row>
    <row r="25" spans="1:10" x14ac:dyDescent="0.35">
      <c r="A25" s="82"/>
      <c r="B25" s="502" t="s">
        <v>683</v>
      </c>
      <c r="C25" s="502"/>
      <c r="D25" s="502"/>
      <c r="E25" s="502"/>
      <c r="F25" s="502"/>
      <c r="G25" s="502"/>
      <c r="H25" s="164"/>
      <c r="J25" s="167"/>
    </row>
    <row r="26" spans="1:10" ht="15" thickBot="1" x14ac:dyDescent="0.4">
      <c r="A26" s="89"/>
      <c r="B26" s="90"/>
      <c r="C26" s="91"/>
      <c r="D26" s="91"/>
      <c r="E26" s="91"/>
      <c r="F26" s="91"/>
      <c r="G26" s="91"/>
      <c r="H26" s="168"/>
    </row>
    <row r="27" spans="1:10" ht="15" thickBot="1" x14ac:dyDescent="0.4"/>
    <row r="28" spans="1:10" ht="16" thickBot="1" x14ac:dyDescent="0.4">
      <c r="A28" s="469" t="s">
        <v>391</v>
      </c>
      <c r="B28" s="470"/>
      <c r="C28" s="470"/>
      <c r="D28" s="470"/>
      <c r="E28" s="470"/>
      <c r="F28" s="470"/>
      <c r="G28" s="470"/>
      <c r="H28" s="471"/>
    </row>
    <row r="29" spans="1:10" x14ac:dyDescent="0.35">
      <c r="A29" s="95" t="s">
        <v>130</v>
      </c>
      <c r="B29" s="493" t="s">
        <v>368</v>
      </c>
      <c r="C29" s="493"/>
      <c r="D29" s="493"/>
      <c r="E29" s="493"/>
      <c r="F29" s="493"/>
      <c r="G29" s="493"/>
      <c r="H29" s="494"/>
    </row>
    <row r="30" spans="1:10" x14ac:dyDescent="0.35">
      <c r="A30" s="95"/>
      <c r="B30" s="495"/>
      <c r="C30" s="495"/>
      <c r="D30" s="495"/>
      <c r="E30" s="495"/>
      <c r="F30" s="495"/>
      <c r="G30" s="495"/>
      <c r="H30" s="496"/>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1" x14ac:dyDescent="0.35">
      <c r="A33" s="95"/>
      <c r="B33" s="100" t="s">
        <v>413</v>
      </c>
      <c r="C33" s="97"/>
      <c r="D33" s="483" t="s">
        <v>711</v>
      </c>
      <c r="E33" s="483"/>
      <c r="F33" s="483"/>
      <c r="G33" s="483"/>
      <c r="H33" s="484"/>
      <c r="J33" s="166"/>
    </row>
    <row r="34" spans="1:11" x14ac:dyDescent="0.35">
      <c r="A34" s="95"/>
      <c r="B34" s="100"/>
      <c r="C34" s="97"/>
      <c r="D34" s="499" t="s">
        <v>490</v>
      </c>
      <c r="E34" s="499"/>
      <c r="F34" s="499"/>
      <c r="G34" s="499"/>
      <c r="H34" s="500"/>
      <c r="J34" s="166"/>
    </row>
    <row r="35" spans="1:11" x14ac:dyDescent="0.35">
      <c r="A35" s="95"/>
      <c r="B35" s="100"/>
      <c r="C35" s="97"/>
      <c r="D35" s="499"/>
      <c r="E35" s="499"/>
      <c r="F35" s="499"/>
      <c r="G35" s="499"/>
      <c r="H35" s="500"/>
    </row>
    <row r="36" spans="1:11" x14ac:dyDescent="0.35">
      <c r="A36" s="95"/>
      <c r="B36" s="97"/>
      <c r="C36" s="169"/>
      <c r="D36" s="169"/>
      <c r="E36" s="169"/>
      <c r="F36" s="169"/>
      <c r="G36" s="169"/>
      <c r="H36" s="170"/>
    </row>
    <row r="37" spans="1:11" ht="15" customHeight="1" x14ac:dyDescent="0.35">
      <c r="A37" s="138"/>
      <c r="B37" s="169"/>
      <c r="C37" s="169"/>
      <c r="D37" s="169"/>
      <c r="E37" s="497" t="s">
        <v>290</v>
      </c>
      <c r="F37" s="497"/>
      <c r="G37" s="497"/>
      <c r="H37" s="498"/>
    </row>
    <row r="38" spans="1:11" x14ac:dyDescent="0.35">
      <c r="A38" s="138"/>
      <c r="B38" s="97"/>
      <c r="C38" s="97"/>
      <c r="D38" s="97"/>
      <c r="E38" s="103" t="s">
        <v>158</v>
      </c>
      <c r="F38" s="103" t="s">
        <v>158</v>
      </c>
      <c r="G38" s="103" t="s">
        <v>158</v>
      </c>
      <c r="H38" s="171" t="s">
        <v>158</v>
      </c>
    </row>
    <row r="39" spans="1:11" x14ac:dyDescent="0.35">
      <c r="A39" s="138"/>
      <c r="B39" s="103"/>
      <c r="C39" s="103"/>
      <c r="D39" s="103" t="s">
        <v>164</v>
      </c>
      <c r="E39" s="103" t="s">
        <v>161</v>
      </c>
      <c r="F39" s="103" t="s">
        <v>161</v>
      </c>
      <c r="G39" s="103" t="s">
        <v>161</v>
      </c>
      <c r="H39" s="171" t="s">
        <v>161</v>
      </c>
      <c r="J39" s="217"/>
    </row>
    <row r="40" spans="1:11" x14ac:dyDescent="0.35">
      <c r="A40" s="138"/>
      <c r="B40" s="106" t="s">
        <v>191</v>
      </c>
      <c r="C40" s="107"/>
      <c r="D40" s="107" t="s">
        <v>158</v>
      </c>
      <c r="E40" s="107" t="s">
        <v>350</v>
      </c>
      <c r="F40" s="107" t="s">
        <v>148</v>
      </c>
      <c r="G40" s="107" t="s">
        <v>285</v>
      </c>
      <c r="H40" s="172" t="s">
        <v>286</v>
      </c>
      <c r="J40" s="218"/>
    </row>
    <row r="41" spans="1:11" x14ac:dyDescent="0.35">
      <c r="A41" s="174" t="s">
        <v>462</v>
      </c>
      <c r="B41" s="175"/>
      <c r="C41" s="103"/>
      <c r="D41" s="103"/>
      <c r="E41" s="103"/>
      <c r="F41" s="103"/>
      <c r="G41" s="103"/>
      <c r="H41" s="171"/>
      <c r="J41" s="218"/>
    </row>
    <row r="42" spans="1:11" ht="22" customHeight="1" x14ac:dyDescent="0.35">
      <c r="A42" s="138"/>
      <c r="B42" s="113" t="s">
        <v>287</v>
      </c>
      <c r="C42" s="103"/>
      <c r="D42" s="103"/>
      <c r="E42" s="103"/>
      <c r="F42" s="103"/>
      <c r="G42" s="103"/>
      <c r="H42" s="171"/>
      <c r="K42" s="223"/>
    </row>
    <row r="43" spans="1:11" ht="15" customHeight="1" x14ac:dyDescent="0.35">
      <c r="A43" s="138"/>
      <c r="B43" s="396" t="s">
        <v>590</v>
      </c>
      <c r="C43" s="396"/>
      <c r="D43" s="311">
        <v>637.54999999999995</v>
      </c>
      <c r="E43" s="312"/>
      <c r="F43" s="312"/>
      <c r="G43" s="313">
        <v>0</v>
      </c>
      <c r="H43" s="314"/>
    </row>
    <row r="44" spans="1:11" ht="15" customHeight="1" x14ac:dyDescent="0.35">
      <c r="A44" s="138"/>
      <c r="B44" s="396" t="s">
        <v>591</v>
      </c>
      <c r="C44" s="396"/>
      <c r="D44" s="311">
        <v>1884051.8399999994</v>
      </c>
      <c r="E44" s="312"/>
      <c r="F44" s="312"/>
      <c r="G44" s="313">
        <v>0</v>
      </c>
      <c r="H44" s="314"/>
    </row>
    <row r="45" spans="1:11" ht="15" customHeight="1" x14ac:dyDescent="0.35">
      <c r="A45" s="138"/>
      <c r="B45" s="396" t="s">
        <v>214</v>
      </c>
      <c r="C45" s="396"/>
      <c r="D45" s="311">
        <v>411800.95999999996</v>
      </c>
      <c r="E45" s="312"/>
      <c r="F45" s="312"/>
      <c r="G45" s="313">
        <v>0</v>
      </c>
      <c r="H45" s="314"/>
    </row>
    <row r="46" spans="1:11" ht="15" customHeight="1" x14ac:dyDescent="0.35">
      <c r="A46" s="138"/>
      <c r="B46" s="396" t="s">
        <v>592</v>
      </c>
      <c r="C46" s="396"/>
      <c r="D46" s="311">
        <v>919023.15999999992</v>
      </c>
      <c r="E46" s="312"/>
      <c r="F46" s="312"/>
      <c r="G46" s="313">
        <v>358800.05000000016</v>
      </c>
      <c r="H46" s="314"/>
    </row>
    <row r="47" spans="1:11" ht="15" customHeight="1" x14ac:dyDescent="0.35">
      <c r="A47" s="138"/>
      <c r="B47" s="396" t="s">
        <v>593</v>
      </c>
      <c r="C47" s="396"/>
      <c r="D47" s="311">
        <v>34180182.230000049</v>
      </c>
      <c r="E47" s="312"/>
      <c r="F47" s="312"/>
      <c r="G47" s="313">
        <v>3247919.1000000015</v>
      </c>
      <c r="H47" s="314"/>
    </row>
    <row r="48" spans="1:11" x14ac:dyDescent="0.35">
      <c r="A48" s="138"/>
      <c r="B48" s="396" t="s">
        <v>594</v>
      </c>
      <c r="C48" s="396"/>
      <c r="D48" s="311">
        <v>819786.95999999961</v>
      </c>
      <c r="E48" s="312"/>
      <c r="F48" s="312"/>
      <c r="G48" s="313">
        <v>0</v>
      </c>
      <c r="H48" s="314"/>
    </row>
    <row r="49" spans="1:10" x14ac:dyDescent="0.35">
      <c r="A49" s="138"/>
      <c r="B49" s="396" t="s">
        <v>595</v>
      </c>
      <c r="C49" s="396"/>
      <c r="D49" s="311">
        <v>78395.59</v>
      </c>
      <c r="E49" s="312"/>
      <c r="F49" s="312"/>
      <c r="G49" s="313">
        <v>0</v>
      </c>
      <c r="H49" s="314"/>
    </row>
    <row r="50" spans="1:10" x14ac:dyDescent="0.35">
      <c r="A50" s="138"/>
      <c r="B50" s="396" t="s">
        <v>596</v>
      </c>
      <c r="C50" s="396"/>
      <c r="D50" s="311">
        <v>9825030.8900000043</v>
      </c>
      <c r="E50" s="312"/>
      <c r="F50" s="312"/>
      <c r="G50" s="313">
        <v>1046.5299999993294</v>
      </c>
      <c r="H50" s="314"/>
    </row>
    <row r="51" spans="1:10" x14ac:dyDescent="0.35">
      <c r="A51" s="138"/>
      <c r="B51" s="396" t="s">
        <v>597</v>
      </c>
      <c r="C51" s="396"/>
      <c r="D51" s="311">
        <v>3060531.0799999996</v>
      </c>
      <c r="E51" s="312"/>
      <c r="F51" s="312"/>
      <c r="G51" s="313">
        <v>909.47999999998137</v>
      </c>
      <c r="H51" s="314"/>
    </row>
    <row r="52" spans="1:10" x14ac:dyDescent="0.35">
      <c r="A52" s="138"/>
      <c r="B52" s="396"/>
      <c r="C52" s="396"/>
      <c r="D52" s="311"/>
      <c r="E52" s="312"/>
      <c r="F52" s="312"/>
      <c r="G52" s="313"/>
      <c r="H52" s="314"/>
    </row>
    <row r="53" spans="1:10" ht="22" customHeight="1" x14ac:dyDescent="0.35">
      <c r="A53" s="138"/>
      <c r="B53" s="113" t="s">
        <v>288</v>
      </c>
      <c r="C53" s="146"/>
      <c r="D53" s="177"/>
      <c r="E53" s="177"/>
      <c r="F53" s="177"/>
      <c r="G53" s="178"/>
      <c r="H53" s="179"/>
      <c r="J53" s="218"/>
    </row>
    <row r="54" spans="1:10" x14ac:dyDescent="0.35">
      <c r="A54" s="138"/>
      <c r="B54" s="482"/>
      <c r="C54" s="482"/>
      <c r="D54" s="312"/>
      <c r="E54" s="312"/>
      <c r="F54" s="312"/>
      <c r="G54" s="315"/>
      <c r="H54" s="316"/>
    </row>
    <row r="55" spans="1:10" x14ac:dyDescent="0.35">
      <c r="A55" s="138"/>
      <c r="B55" s="511"/>
      <c r="C55" s="512"/>
      <c r="D55" s="312"/>
      <c r="E55" s="312"/>
      <c r="F55" s="312"/>
      <c r="G55" s="315"/>
      <c r="H55" s="316"/>
    </row>
    <row r="56" spans="1:10" x14ac:dyDescent="0.35">
      <c r="A56" s="138"/>
      <c r="B56" s="511"/>
      <c r="C56" s="512"/>
      <c r="D56" s="312"/>
      <c r="E56" s="312"/>
      <c r="F56" s="312"/>
      <c r="G56" s="315"/>
      <c r="H56" s="316"/>
    </row>
    <row r="57" spans="1:10" x14ac:dyDescent="0.35">
      <c r="A57" s="138"/>
      <c r="B57" s="511"/>
      <c r="C57" s="512"/>
      <c r="D57" s="312"/>
      <c r="E57" s="312"/>
      <c r="F57" s="312"/>
      <c r="G57" s="315"/>
      <c r="H57" s="316"/>
    </row>
    <row r="58" spans="1:10" x14ac:dyDescent="0.35">
      <c r="A58" s="138"/>
      <c r="B58" s="485" t="s">
        <v>153</v>
      </c>
      <c r="C58" s="487"/>
      <c r="D58" s="312"/>
      <c r="E58" s="312"/>
      <c r="F58" s="312"/>
      <c r="G58" s="315"/>
      <c r="H58" s="316"/>
    </row>
    <row r="59" spans="1:10" x14ac:dyDescent="0.35">
      <c r="A59" s="138"/>
      <c r="B59" s="482"/>
      <c r="C59" s="482"/>
      <c r="D59" s="312"/>
      <c r="E59" s="312"/>
      <c r="F59" s="312"/>
      <c r="G59" s="315"/>
      <c r="H59" s="316"/>
    </row>
    <row r="60" spans="1:10" x14ac:dyDescent="0.35">
      <c r="A60" s="138"/>
      <c r="B60" s="180"/>
      <c r="C60" s="153"/>
      <c r="D60" s="181">
        <f>SUM(D43:D59)</f>
        <v>51179440.26000005</v>
      </c>
      <c r="E60" s="182">
        <f>SUM(E43:E59)</f>
        <v>0</v>
      </c>
      <c r="F60" s="182">
        <f>SUM(F43:F59)</f>
        <v>0</v>
      </c>
      <c r="G60" s="181">
        <f>SUM(G43:G59)</f>
        <v>3608675.1600000011</v>
      </c>
      <c r="H60" s="183">
        <f>SUM(H43:H59)</f>
        <v>0</v>
      </c>
    </row>
    <row r="61" spans="1:10" x14ac:dyDescent="0.35">
      <c r="A61" s="95" t="s">
        <v>131</v>
      </c>
      <c r="B61" s="100" t="s">
        <v>297</v>
      </c>
      <c r="C61" s="153"/>
      <c r="D61" s="184"/>
      <c r="E61" s="184"/>
      <c r="F61" s="184"/>
      <c r="G61" s="178"/>
      <c r="H61" s="179"/>
    </row>
    <row r="62" spans="1:10" x14ac:dyDescent="0.35">
      <c r="A62" s="138"/>
      <c r="B62" s="97"/>
      <c r="C62" s="97" t="s">
        <v>283</v>
      </c>
      <c r="D62" s="181">
        <f>D60</f>
        <v>51179440.26000005</v>
      </c>
      <c r="E62" s="182">
        <f t="shared" ref="E62:H62" si="0">E60</f>
        <v>0</v>
      </c>
      <c r="F62" s="182">
        <f t="shared" si="0"/>
        <v>0</v>
      </c>
      <c r="G62" s="181">
        <f t="shared" si="0"/>
        <v>3608675.1600000011</v>
      </c>
      <c r="H62" s="187">
        <f t="shared" si="0"/>
        <v>0</v>
      </c>
    </row>
    <row r="63" spans="1:10" x14ac:dyDescent="0.35">
      <c r="A63" s="138"/>
      <c r="B63" s="97"/>
      <c r="C63" s="97" t="s">
        <v>284</v>
      </c>
      <c r="D63" s="97"/>
      <c r="E63" s="117">
        <f>E62/D62</f>
        <v>0</v>
      </c>
      <c r="F63" s="117">
        <f>F62/D62</f>
        <v>0</v>
      </c>
      <c r="G63" s="117">
        <f>G62/D62</f>
        <v>7.0510250633209981E-2</v>
      </c>
      <c r="H63" s="188">
        <f>H62/D62</f>
        <v>0</v>
      </c>
    </row>
    <row r="64" spans="1:10" x14ac:dyDescent="0.35">
      <c r="A64" s="138"/>
      <c r="B64" s="97"/>
      <c r="C64" s="189" t="s">
        <v>298</v>
      </c>
      <c r="D64" s="97"/>
      <c r="E64" s="118" t="str">
        <f>IF(E63&gt;=(2/3),"Yes","No")</f>
        <v>No</v>
      </c>
      <c r="F64" s="118" t="str">
        <f>IF(F63&gt;=(2/3),"Yes","No")</f>
        <v>No</v>
      </c>
      <c r="G64" s="118" t="str">
        <f>IF(G63&gt;=(2/3),"Yes","No")</f>
        <v>No</v>
      </c>
      <c r="H64" s="190" t="str">
        <f>IF(H63&gt;=(2/3),"Yes","No")</f>
        <v>No</v>
      </c>
    </row>
    <row r="65" spans="1:10" x14ac:dyDescent="0.35">
      <c r="A65" s="138"/>
      <c r="B65" s="108"/>
      <c r="C65" s="108"/>
      <c r="D65" s="108"/>
      <c r="E65" s="191" t="str">
        <f>IF(E64="No", "Note A", "Note B")</f>
        <v>Note A</v>
      </c>
      <c r="F65" s="191" t="str">
        <f>IF(F64="No", "Note A", "Note B")</f>
        <v>Note A</v>
      </c>
      <c r="G65" s="191" t="str">
        <f>IF(G64="No", "Note A", "Note B")</f>
        <v>Note A</v>
      </c>
      <c r="H65" s="192" t="str">
        <f>IF(H64="No", "Note A", "Note B")</f>
        <v>Note A</v>
      </c>
    </row>
    <row r="66" spans="1:10" x14ac:dyDescent="0.35">
      <c r="A66" s="174" t="s">
        <v>463</v>
      </c>
      <c r="B66" s="97"/>
      <c r="C66" s="97"/>
      <c r="D66" s="193"/>
      <c r="E66" s="193"/>
      <c r="F66" s="193"/>
      <c r="G66" s="193"/>
      <c r="H66" s="98"/>
    </row>
    <row r="67" spans="1:10" x14ac:dyDescent="0.35">
      <c r="A67" s="138"/>
      <c r="B67" s="113" t="s">
        <v>287</v>
      </c>
      <c r="C67" s="103"/>
      <c r="D67" s="103"/>
      <c r="E67" s="103"/>
      <c r="F67" s="103"/>
      <c r="G67" s="103"/>
      <c r="H67" s="171"/>
      <c r="J67" s="176"/>
    </row>
    <row r="68" spans="1:10" x14ac:dyDescent="0.35">
      <c r="A68" s="138"/>
      <c r="B68" s="482"/>
      <c r="C68" s="482"/>
      <c r="D68" s="311"/>
      <c r="E68" s="312"/>
      <c r="F68" s="312"/>
      <c r="G68" s="313"/>
      <c r="H68" s="314"/>
      <c r="J68" s="166"/>
    </row>
    <row r="69" spans="1:10" x14ac:dyDescent="0.35">
      <c r="A69" s="138"/>
      <c r="B69" s="511"/>
      <c r="C69" s="512"/>
      <c r="D69" s="311"/>
      <c r="E69" s="312"/>
      <c r="F69" s="312"/>
      <c r="G69" s="313"/>
      <c r="H69" s="314"/>
      <c r="J69" s="166"/>
    </row>
    <row r="70" spans="1:10" x14ac:dyDescent="0.35">
      <c r="A70" s="138"/>
      <c r="B70" s="511"/>
      <c r="C70" s="512"/>
      <c r="D70" s="311"/>
      <c r="E70" s="312"/>
      <c r="F70" s="312"/>
      <c r="G70" s="313"/>
      <c r="H70" s="314"/>
      <c r="J70" s="166"/>
    </row>
    <row r="71" spans="1:10" x14ac:dyDescent="0.35">
      <c r="A71" s="138"/>
      <c r="B71" s="511"/>
      <c r="C71" s="512"/>
      <c r="D71" s="311"/>
      <c r="E71" s="312"/>
      <c r="F71" s="312"/>
      <c r="G71" s="313"/>
      <c r="H71" s="314"/>
      <c r="J71" s="166"/>
    </row>
    <row r="72" spans="1:10" x14ac:dyDescent="0.35">
      <c r="A72" s="138"/>
      <c r="B72" s="485" t="s">
        <v>153</v>
      </c>
      <c r="C72" s="487"/>
      <c r="D72" s="311"/>
      <c r="E72" s="312"/>
      <c r="F72" s="312"/>
      <c r="G72" s="313"/>
      <c r="H72" s="314"/>
      <c r="J72" s="166"/>
    </row>
    <row r="73" spans="1:10" x14ac:dyDescent="0.35">
      <c r="A73" s="138"/>
      <c r="B73" s="482"/>
      <c r="C73" s="482"/>
      <c r="D73" s="312"/>
      <c r="E73" s="312"/>
      <c r="F73" s="312"/>
      <c r="G73" s="315"/>
      <c r="H73" s="316"/>
    </row>
    <row r="74" spans="1:10" x14ac:dyDescent="0.35">
      <c r="A74" s="138"/>
      <c r="B74" s="113" t="s">
        <v>288</v>
      </c>
      <c r="C74" s="146"/>
      <c r="D74" s="177"/>
      <c r="E74" s="177"/>
      <c r="F74" s="177"/>
      <c r="G74" s="178"/>
      <c r="H74" s="179"/>
    </row>
    <row r="75" spans="1:10" x14ac:dyDescent="0.35">
      <c r="A75" s="138"/>
      <c r="B75" s="482"/>
      <c r="C75" s="482"/>
      <c r="D75" s="312"/>
      <c r="E75" s="312"/>
      <c r="F75" s="312"/>
      <c r="G75" s="315"/>
      <c r="H75" s="316"/>
    </row>
    <row r="76" spans="1:10" x14ac:dyDescent="0.35">
      <c r="A76" s="138"/>
      <c r="B76" s="511"/>
      <c r="C76" s="512"/>
      <c r="D76" s="312"/>
      <c r="E76" s="312"/>
      <c r="F76" s="312"/>
      <c r="G76" s="315"/>
      <c r="H76" s="316"/>
    </row>
    <row r="77" spans="1:10" x14ac:dyDescent="0.35">
      <c r="A77" s="138"/>
      <c r="B77" s="511"/>
      <c r="C77" s="512"/>
      <c r="D77" s="312"/>
      <c r="E77" s="312"/>
      <c r="F77" s="312"/>
      <c r="G77" s="315"/>
      <c r="H77" s="316"/>
    </row>
    <row r="78" spans="1:10" x14ac:dyDescent="0.35">
      <c r="A78" s="138"/>
      <c r="B78" s="511"/>
      <c r="C78" s="512"/>
      <c r="D78" s="312"/>
      <c r="E78" s="312"/>
      <c r="F78" s="312"/>
      <c r="G78" s="315"/>
      <c r="H78" s="316"/>
    </row>
    <row r="79" spans="1:10" x14ac:dyDescent="0.35">
      <c r="A79" s="138"/>
      <c r="B79" s="485" t="s">
        <v>153</v>
      </c>
      <c r="C79" s="487"/>
      <c r="D79" s="312"/>
      <c r="E79" s="312"/>
      <c r="F79" s="312"/>
      <c r="G79" s="315"/>
      <c r="H79" s="316"/>
    </row>
    <row r="80" spans="1:10" x14ac:dyDescent="0.35">
      <c r="A80" s="138"/>
      <c r="B80" s="482"/>
      <c r="C80" s="482"/>
      <c r="D80" s="312"/>
      <c r="E80" s="312"/>
      <c r="F80" s="312"/>
      <c r="G80" s="315"/>
      <c r="H80" s="316"/>
    </row>
    <row r="81" spans="1:10" x14ac:dyDescent="0.35">
      <c r="A81" s="138"/>
      <c r="B81" s="180"/>
      <c r="C81" s="153"/>
      <c r="D81" s="181">
        <f>SUM(D68:D80)</f>
        <v>0</v>
      </c>
      <c r="E81" s="182">
        <f>SUM(E68:E80)</f>
        <v>0</v>
      </c>
      <c r="F81" s="182">
        <f>SUM(F68:F80)</f>
        <v>0</v>
      </c>
      <c r="G81" s="181">
        <f>SUM(G68:G80)</f>
        <v>0</v>
      </c>
      <c r="H81" s="183">
        <f>SUM(H68:H80)</f>
        <v>0</v>
      </c>
    </row>
    <row r="82" spans="1:10" x14ac:dyDescent="0.35">
      <c r="A82" s="95" t="s">
        <v>131</v>
      </c>
      <c r="B82" s="100" t="s">
        <v>297</v>
      </c>
      <c r="C82" s="153"/>
      <c r="D82" s="184"/>
      <c r="E82" s="184"/>
      <c r="F82" s="184"/>
      <c r="G82" s="178"/>
      <c r="H82" s="179"/>
    </row>
    <row r="83" spans="1:10" x14ac:dyDescent="0.35">
      <c r="A83" s="138"/>
      <c r="B83" s="97"/>
      <c r="C83" s="97" t="s">
        <v>283</v>
      </c>
      <c r="D83" s="181">
        <f>D81</f>
        <v>0</v>
      </c>
      <c r="E83" s="182">
        <f t="shared" ref="E83:H83" si="1">E81</f>
        <v>0</v>
      </c>
      <c r="F83" s="182">
        <f t="shared" si="1"/>
        <v>0</v>
      </c>
      <c r="G83" s="181">
        <f t="shared" si="1"/>
        <v>0</v>
      </c>
      <c r="H83" s="187">
        <f t="shared" si="1"/>
        <v>0</v>
      </c>
    </row>
    <row r="84" spans="1:10" x14ac:dyDescent="0.35">
      <c r="A84" s="138"/>
      <c r="B84" s="97"/>
      <c r="C84" s="97" t="s">
        <v>284</v>
      </c>
      <c r="D84" s="97"/>
      <c r="E84" s="117" t="e">
        <f>E83/D83</f>
        <v>#DIV/0!</v>
      </c>
      <c r="F84" s="117" t="e">
        <f>F83/D83</f>
        <v>#DIV/0!</v>
      </c>
      <c r="G84" s="117" t="e">
        <f>G83/D83</f>
        <v>#DIV/0!</v>
      </c>
      <c r="H84" s="188" t="e">
        <f>H83/D83</f>
        <v>#DIV/0!</v>
      </c>
    </row>
    <row r="85" spans="1:10" x14ac:dyDescent="0.35">
      <c r="A85" s="138"/>
      <c r="B85" s="97"/>
      <c r="C85" s="189" t="s">
        <v>298</v>
      </c>
      <c r="D85" s="97"/>
      <c r="E85" s="118" t="e">
        <f>IF(E84&gt;=(2/3),"Yes","No")</f>
        <v>#DIV/0!</v>
      </c>
      <c r="F85" s="118" t="e">
        <f>IF(F84&gt;=(2/3),"Yes","No")</f>
        <v>#DIV/0!</v>
      </c>
      <c r="G85" s="118" t="e">
        <f>IF(G84&gt;=(2/3),"Yes","No")</f>
        <v>#DIV/0!</v>
      </c>
      <c r="H85" s="190" t="e">
        <f>IF(H84&gt;=(2/3),"Yes","No")</f>
        <v>#DIV/0!</v>
      </c>
    </row>
    <row r="86" spans="1:10" x14ac:dyDescent="0.35">
      <c r="A86" s="138"/>
      <c r="B86" s="108"/>
      <c r="C86" s="108"/>
      <c r="D86" s="108"/>
      <c r="E86" s="191" t="e">
        <f>IF(E85="No", "Note A", "Note B")</f>
        <v>#DIV/0!</v>
      </c>
      <c r="F86" s="191" t="e">
        <f>IF(F85="No", "Note A", "Note B")</f>
        <v>#DIV/0!</v>
      </c>
      <c r="G86" s="191" t="e">
        <f>IF(G85="No", "Note A", "Note B")</f>
        <v>#DIV/0!</v>
      </c>
      <c r="H86" s="192" t="e">
        <f>IF(H85="No", "Note A", "Note B")</f>
        <v>#DIV/0!</v>
      </c>
    </row>
    <row r="87" spans="1:10" x14ac:dyDescent="0.35">
      <c r="A87" s="174" t="s">
        <v>464</v>
      </c>
      <c r="B87" s="97"/>
      <c r="C87" s="97"/>
      <c r="D87" s="193"/>
      <c r="E87" s="193"/>
      <c r="F87" s="193"/>
      <c r="G87" s="193"/>
      <c r="H87" s="98"/>
    </row>
    <row r="88" spans="1:10" x14ac:dyDescent="0.35">
      <c r="A88" s="138"/>
      <c r="B88" s="113" t="s">
        <v>287</v>
      </c>
      <c r="C88" s="103"/>
      <c r="D88" s="103"/>
      <c r="E88" s="103"/>
      <c r="F88" s="103"/>
      <c r="G88" s="103"/>
      <c r="H88" s="171"/>
    </row>
    <row r="89" spans="1:10" x14ac:dyDescent="0.35">
      <c r="A89" s="138"/>
      <c r="B89" s="482"/>
      <c r="C89" s="482"/>
      <c r="D89" s="311"/>
      <c r="E89" s="312"/>
      <c r="F89" s="312"/>
      <c r="G89" s="313"/>
      <c r="H89" s="314"/>
      <c r="J89" s="176"/>
    </row>
    <row r="90" spans="1:10" x14ac:dyDescent="0.35">
      <c r="A90" s="138"/>
      <c r="B90" s="511"/>
      <c r="C90" s="512"/>
      <c r="D90" s="311"/>
      <c r="E90" s="312"/>
      <c r="F90" s="312"/>
      <c r="G90" s="313"/>
      <c r="H90" s="314"/>
      <c r="J90" s="176"/>
    </row>
    <row r="91" spans="1:10" x14ac:dyDescent="0.35">
      <c r="A91" s="138"/>
      <c r="B91" s="511"/>
      <c r="C91" s="512"/>
      <c r="D91" s="311"/>
      <c r="E91" s="312"/>
      <c r="F91" s="312"/>
      <c r="G91" s="313"/>
      <c r="H91" s="314"/>
      <c r="J91" s="176"/>
    </row>
    <row r="92" spans="1:10" x14ac:dyDescent="0.35">
      <c r="A92" s="138"/>
      <c r="B92" s="511"/>
      <c r="C92" s="512"/>
      <c r="D92" s="311"/>
      <c r="E92" s="312"/>
      <c r="F92" s="312"/>
      <c r="G92" s="313"/>
      <c r="H92" s="314"/>
      <c r="J92" s="176"/>
    </row>
    <row r="93" spans="1:10" x14ac:dyDescent="0.35">
      <c r="A93" s="138"/>
      <c r="B93" s="485" t="s">
        <v>153</v>
      </c>
      <c r="C93" s="487"/>
      <c r="D93" s="311"/>
      <c r="E93" s="312"/>
      <c r="F93" s="312"/>
      <c r="G93" s="313"/>
      <c r="H93" s="314"/>
      <c r="J93" s="176"/>
    </row>
    <row r="94" spans="1:10" x14ac:dyDescent="0.35">
      <c r="A94" s="138"/>
      <c r="B94" s="482"/>
      <c r="C94" s="482"/>
      <c r="D94" s="312"/>
      <c r="E94" s="312"/>
      <c r="F94" s="312"/>
      <c r="G94" s="315"/>
      <c r="H94" s="316"/>
    </row>
    <row r="95" spans="1:10" x14ac:dyDescent="0.35">
      <c r="A95" s="138"/>
      <c r="B95" s="113" t="s">
        <v>288</v>
      </c>
      <c r="C95" s="146"/>
      <c r="D95" s="177"/>
      <c r="E95" s="177"/>
      <c r="F95" s="177"/>
      <c r="G95" s="178"/>
      <c r="H95" s="179"/>
    </row>
    <row r="96" spans="1:10" x14ac:dyDescent="0.35">
      <c r="A96" s="138"/>
      <c r="B96" s="482"/>
      <c r="C96" s="482"/>
      <c r="D96" s="312"/>
      <c r="E96" s="312"/>
      <c r="F96" s="312"/>
      <c r="G96" s="315"/>
      <c r="H96" s="316"/>
    </row>
    <row r="97" spans="1:10" x14ac:dyDescent="0.35">
      <c r="A97" s="138"/>
      <c r="B97" s="511"/>
      <c r="C97" s="512"/>
      <c r="D97" s="312"/>
      <c r="E97" s="312"/>
      <c r="F97" s="312"/>
      <c r="G97" s="315"/>
      <c r="H97" s="316"/>
    </row>
    <row r="98" spans="1:10" x14ac:dyDescent="0.35">
      <c r="A98" s="138"/>
      <c r="B98" s="511"/>
      <c r="C98" s="512"/>
      <c r="D98" s="312"/>
      <c r="E98" s="312"/>
      <c r="F98" s="312"/>
      <c r="G98" s="315"/>
      <c r="H98" s="316"/>
    </row>
    <row r="99" spans="1:10" x14ac:dyDescent="0.35">
      <c r="A99" s="138"/>
      <c r="B99" s="511"/>
      <c r="C99" s="512"/>
      <c r="D99" s="312"/>
      <c r="E99" s="312"/>
      <c r="F99" s="312"/>
      <c r="G99" s="315"/>
      <c r="H99" s="316"/>
    </row>
    <row r="100" spans="1:10" x14ac:dyDescent="0.35">
      <c r="A100" s="138"/>
      <c r="B100" s="485" t="s">
        <v>153</v>
      </c>
      <c r="C100" s="487"/>
      <c r="D100" s="312"/>
      <c r="E100" s="312"/>
      <c r="F100" s="312"/>
      <c r="G100" s="315"/>
      <c r="H100" s="316"/>
    </row>
    <row r="101" spans="1:10" x14ac:dyDescent="0.35">
      <c r="A101" s="138"/>
      <c r="B101" s="482"/>
      <c r="C101" s="482"/>
      <c r="D101" s="312"/>
      <c r="E101" s="312"/>
      <c r="F101" s="312"/>
      <c r="G101" s="315"/>
      <c r="H101" s="316"/>
    </row>
    <row r="102" spans="1:10" x14ac:dyDescent="0.35">
      <c r="A102" s="138"/>
      <c r="B102" s="180"/>
      <c r="C102" s="153"/>
      <c r="D102" s="181">
        <f>SUM(D89:D101)</f>
        <v>0</v>
      </c>
      <c r="E102" s="182">
        <f>SUM(E89:E101)</f>
        <v>0</v>
      </c>
      <c r="F102" s="182">
        <f>SUM(F89:F101)</f>
        <v>0</v>
      </c>
      <c r="G102" s="181">
        <f>SUM(G89:G101)</f>
        <v>0</v>
      </c>
      <c r="H102" s="183">
        <f>SUM(H89:H101)</f>
        <v>0</v>
      </c>
    </row>
    <row r="103" spans="1:10" x14ac:dyDescent="0.35">
      <c r="A103" s="95" t="s">
        <v>131</v>
      </c>
      <c r="B103" s="100" t="s">
        <v>297</v>
      </c>
      <c r="C103" s="153"/>
      <c r="D103" s="184"/>
      <c r="E103" s="184"/>
      <c r="F103" s="184"/>
      <c r="G103" s="178"/>
      <c r="H103" s="179"/>
    </row>
    <row r="104" spans="1:10" x14ac:dyDescent="0.35">
      <c r="A104" s="138"/>
      <c r="B104" s="97"/>
      <c r="C104" s="97" t="s">
        <v>283</v>
      </c>
      <c r="D104" s="181">
        <f>D102</f>
        <v>0</v>
      </c>
      <c r="E104" s="182">
        <f t="shared" ref="E104:H104" si="2">E102</f>
        <v>0</v>
      </c>
      <c r="F104" s="182">
        <f t="shared" si="2"/>
        <v>0</v>
      </c>
      <c r="G104" s="181">
        <f t="shared" si="2"/>
        <v>0</v>
      </c>
      <c r="H104" s="187">
        <f t="shared" si="2"/>
        <v>0</v>
      </c>
    </row>
    <row r="105" spans="1:10" x14ac:dyDescent="0.35">
      <c r="A105" s="138"/>
      <c r="B105" s="97"/>
      <c r="C105" s="97" t="s">
        <v>284</v>
      </c>
      <c r="D105" s="97"/>
      <c r="E105" s="117" t="e">
        <f>E104/D104</f>
        <v>#DIV/0!</v>
      </c>
      <c r="F105" s="117" t="e">
        <f>F104/D104</f>
        <v>#DIV/0!</v>
      </c>
      <c r="G105" s="117" t="e">
        <f>G104/D104</f>
        <v>#DIV/0!</v>
      </c>
      <c r="H105" s="188" t="e">
        <f>H104/D104</f>
        <v>#DIV/0!</v>
      </c>
    </row>
    <row r="106" spans="1:10" x14ac:dyDescent="0.35">
      <c r="A106" s="138"/>
      <c r="B106" s="97"/>
      <c r="C106" s="189" t="s">
        <v>298</v>
      </c>
      <c r="D106" s="97"/>
      <c r="E106" s="118" t="e">
        <f>IF(E105&gt;=(2/3),"Yes","No")</f>
        <v>#DIV/0!</v>
      </c>
      <c r="F106" s="118" t="e">
        <f>IF(F105&gt;=(2/3),"Yes","No")</f>
        <v>#DIV/0!</v>
      </c>
      <c r="G106" s="118" t="e">
        <f>IF(G105&gt;=(2/3),"Yes","No")</f>
        <v>#DIV/0!</v>
      </c>
      <c r="H106" s="190" t="e">
        <f>IF(H105&gt;=(2/3),"Yes","No")</f>
        <v>#DIV/0!</v>
      </c>
    </row>
    <row r="107" spans="1:10" x14ac:dyDescent="0.35">
      <c r="A107" s="138"/>
      <c r="B107" s="108"/>
      <c r="C107" s="108"/>
      <c r="D107" s="108"/>
      <c r="E107" s="191" t="e">
        <f>IF(E106="No", "Note A", "Note B")</f>
        <v>#DIV/0!</v>
      </c>
      <c r="F107" s="191" t="e">
        <f>IF(F106="No", "Note A", "Note B")</f>
        <v>#DIV/0!</v>
      </c>
      <c r="G107" s="191" t="e">
        <f>IF(G106="No", "Note A", "Note B")</f>
        <v>#DIV/0!</v>
      </c>
      <c r="H107" s="192" t="e">
        <f>IF(H106="No", "Note A", "Note B")</f>
        <v>#DIV/0!</v>
      </c>
    </row>
    <row r="108" spans="1:10" x14ac:dyDescent="0.35">
      <c r="A108" s="174" t="s">
        <v>465</v>
      </c>
      <c r="B108" s="97"/>
      <c r="C108" s="97"/>
      <c r="D108" s="193"/>
      <c r="E108" s="193"/>
      <c r="F108" s="193"/>
      <c r="G108" s="193"/>
      <c r="H108" s="98"/>
    </row>
    <row r="109" spans="1:10" x14ac:dyDescent="0.35">
      <c r="A109" s="138"/>
      <c r="B109" s="113" t="s">
        <v>287</v>
      </c>
      <c r="C109" s="103"/>
      <c r="D109" s="103"/>
      <c r="E109" s="103"/>
      <c r="F109" s="103"/>
      <c r="G109" s="103"/>
      <c r="H109" s="171"/>
    </row>
    <row r="110" spans="1:10" x14ac:dyDescent="0.35">
      <c r="A110" s="138"/>
      <c r="B110" s="482"/>
      <c r="C110" s="482"/>
      <c r="D110" s="311"/>
      <c r="E110" s="312"/>
      <c r="F110" s="312"/>
      <c r="G110" s="313"/>
      <c r="H110" s="314"/>
      <c r="J110" s="176"/>
    </row>
    <row r="111" spans="1:10" x14ac:dyDescent="0.35">
      <c r="A111" s="138"/>
      <c r="B111" s="511"/>
      <c r="C111" s="512"/>
      <c r="D111" s="311"/>
      <c r="E111" s="312"/>
      <c r="F111" s="312"/>
      <c r="G111" s="313"/>
      <c r="H111" s="314"/>
      <c r="J111" s="176"/>
    </row>
    <row r="112" spans="1:10" x14ac:dyDescent="0.35">
      <c r="A112" s="138"/>
      <c r="B112" s="511"/>
      <c r="C112" s="512"/>
      <c r="D112" s="311"/>
      <c r="E112" s="312"/>
      <c r="F112" s="312"/>
      <c r="G112" s="313"/>
      <c r="H112" s="314"/>
      <c r="J112" s="176"/>
    </row>
    <row r="113" spans="1:10" x14ac:dyDescent="0.35">
      <c r="A113" s="138"/>
      <c r="B113" s="511"/>
      <c r="C113" s="512"/>
      <c r="D113" s="311"/>
      <c r="E113" s="312"/>
      <c r="F113" s="312"/>
      <c r="G113" s="313"/>
      <c r="H113" s="314"/>
      <c r="J113" s="176"/>
    </row>
    <row r="114" spans="1:10" x14ac:dyDescent="0.35">
      <c r="A114" s="138"/>
      <c r="B114" s="485" t="s">
        <v>153</v>
      </c>
      <c r="C114" s="487"/>
      <c r="D114" s="311"/>
      <c r="E114" s="312"/>
      <c r="F114" s="312"/>
      <c r="G114" s="313"/>
      <c r="H114" s="314"/>
      <c r="J114" s="176"/>
    </row>
    <row r="115" spans="1:10" x14ac:dyDescent="0.35">
      <c r="A115" s="138"/>
      <c r="B115" s="482"/>
      <c r="C115" s="482"/>
      <c r="D115" s="312"/>
      <c r="E115" s="312"/>
      <c r="F115" s="312"/>
      <c r="G115" s="315"/>
      <c r="H115" s="316"/>
    </row>
    <row r="116" spans="1:10" x14ac:dyDescent="0.35">
      <c r="A116" s="138"/>
      <c r="B116" s="113" t="s">
        <v>288</v>
      </c>
      <c r="C116" s="146"/>
      <c r="D116" s="177"/>
      <c r="E116" s="177"/>
      <c r="F116" s="177"/>
      <c r="G116" s="178"/>
      <c r="H116" s="179"/>
    </row>
    <row r="117" spans="1:10" x14ac:dyDescent="0.35">
      <c r="A117" s="138"/>
      <c r="B117" s="482"/>
      <c r="C117" s="482"/>
      <c r="D117" s="312"/>
      <c r="E117" s="312"/>
      <c r="F117" s="312"/>
      <c r="G117" s="315"/>
      <c r="H117" s="316"/>
    </row>
    <row r="118" spans="1:10" x14ac:dyDescent="0.35">
      <c r="A118" s="138"/>
      <c r="B118" s="511"/>
      <c r="C118" s="512"/>
      <c r="D118" s="312"/>
      <c r="E118" s="312"/>
      <c r="F118" s="312"/>
      <c r="G118" s="315"/>
      <c r="H118" s="316"/>
    </row>
    <row r="119" spans="1:10" x14ac:dyDescent="0.35">
      <c r="A119" s="138"/>
      <c r="B119" s="511"/>
      <c r="C119" s="512"/>
      <c r="D119" s="312"/>
      <c r="E119" s="312"/>
      <c r="F119" s="312"/>
      <c r="G119" s="315"/>
      <c r="H119" s="316"/>
    </row>
    <row r="120" spans="1:10" x14ac:dyDescent="0.35">
      <c r="A120" s="138"/>
      <c r="B120" s="511"/>
      <c r="C120" s="512"/>
      <c r="D120" s="312"/>
      <c r="E120" s="312"/>
      <c r="F120" s="312"/>
      <c r="G120" s="315"/>
      <c r="H120" s="316"/>
    </row>
    <row r="121" spans="1:10" x14ac:dyDescent="0.35">
      <c r="A121" s="138"/>
      <c r="B121" s="485" t="s">
        <v>153</v>
      </c>
      <c r="C121" s="487"/>
      <c r="D121" s="312"/>
      <c r="E121" s="312"/>
      <c r="F121" s="312"/>
      <c r="G121" s="315"/>
      <c r="H121" s="316"/>
    </row>
    <row r="122" spans="1:10" x14ac:dyDescent="0.35">
      <c r="A122" s="138"/>
      <c r="B122" s="482"/>
      <c r="C122" s="482"/>
      <c r="D122" s="312"/>
      <c r="E122" s="312"/>
      <c r="F122" s="312"/>
      <c r="G122" s="315"/>
      <c r="H122" s="316"/>
    </row>
    <row r="123" spans="1:10" x14ac:dyDescent="0.35">
      <c r="A123" s="138"/>
      <c r="B123" s="180"/>
      <c r="C123" s="153"/>
      <c r="D123" s="181">
        <f>SUM(D110:D122)</f>
        <v>0</v>
      </c>
      <c r="E123" s="182">
        <f>SUM(E110:E122)</f>
        <v>0</v>
      </c>
      <c r="F123" s="182">
        <f>SUM(F110:F122)</f>
        <v>0</v>
      </c>
      <c r="G123" s="181">
        <f>SUM(G110:G122)</f>
        <v>0</v>
      </c>
      <c r="H123" s="183">
        <f>SUM(H110:H122)</f>
        <v>0</v>
      </c>
    </row>
    <row r="124" spans="1:10" x14ac:dyDescent="0.35">
      <c r="A124" s="95" t="s">
        <v>131</v>
      </c>
      <c r="B124" s="100" t="s">
        <v>297</v>
      </c>
      <c r="C124" s="153"/>
      <c r="D124" s="184"/>
      <c r="E124" s="184"/>
      <c r="F124" s="184"/>
      <c r="G124" s="178"/>
      <c r="H124" s="179"/>
    </row>
    <row r="125" spans="1:10" x14ac:dyDescent="0.35">
      <c r="A125" s="138"/>
      <c r="B125" s="97"/>
      <c r="C125" s="97" t="s">
        <v>283</v>
      </c>
      <c r="D125" s="181">
        <f>D123</f>
        <v>0</v>
      </c>
      <c r="E125" s="182">
        <f t="shared" ref="E125:H125" si="3">E123</f>
        <v>0</v>
      </c>
      <c r="F125" s="182">
        <f t="shared" si="3"/>
        <v>0</v>
      </c>
      <c r="G125" s="181">
        <f t="shared" si="3"/>
        <v>0</v>
      </c>
      <c r="H125" s="187">
        <f t="shared" si="3"/>
        <v>0</v>
      </c>
    </row>
    <row r="126" spans="1:10" x14ac:dyDescent="0.35">
      <c r="A126" s="138"/>
      <c r="B126" s="97"/>
      <c r="C126" s="97" t="s">
        <v>284</v>
      </c>
      <c r="D126" s="97"/>
      <c r="E126" s="117" t="e">
        <f>E125/D125</f>
        <v>#DIV/0!</v>
      </c>
      <c r="F126" s="117" t="e">
        <f>F125/D125</f>
        <v>#DIV/0!</v>
      </c>
      <c r="G126" s="219" t="e">
        <f>G125/D125</f>
        <v>#DIV/0!</v>
      </c>
      <c r="H126" s="188" t="e">
        <f>H125/D125</f>
        <v>#DIV/0!</v>
      </c>
    </row>
    <row r="127" spans="1:10" x14ac:dyDescent="0.35">
      <c r="A127" s="138"/>
      <c r="B127" s="97"/>
      <c r="C127" s="189" t="s">
        <v>298</v>
      </c>
      <c r="D127" s="97"/>
      <c r="E127" s="118" t="e">
        <f>IF(E126&gt;=(2/3),"Yes","No")</f>
        <v>#DIV/0!</v>
      </c>
      <c r="F127" s="118" t="e">
        <f>IF(F126&gt;=(2/3),"Yes","No")</f>
        <v>#DIV/0!</v>
      </c>
      <c r="G127" s="118" t="e">
        <f>IF(G126&gt;=(2/3),"Yes","No")</f>
        <v>#DIV/0!</v>
      </c>
      <c r="H127" s="190" t="e">
        <f>IF(H126&gt;=(2/3),"Yes","No")</f>
        <v>#DIV/0!</v>
      </c>
    </row>
    <row r="128" spans="1:10" x14ac:dyDescent="0.35">
      <c r="A128" s="138"/>
      <c r="B128" s="108"/>
      <c r="C128" s="108"/>
      <c r="D128" s="108"/>
      <c r="E128" s="191" t="e">
        <f>IF(E127="No", "Note A", "Note B")</f>
        <v>#DIV/0!</v>
      </c>
      <c r="F128" s="191" t="e">
        <f>IF(F127="No", "Note A", "Note B")</f>
        <v>#DIV/0!</v>
      </c>
      <c r="G128" s="191" t="e">
        <f>IF(G127="No", "Note A", "Note B")</f>
        <v>#DIV/0!</v>
      </c>
      <c r="H128" s="192" t="e">
        <f>IF(H127="No", "Note A", "Note B")</f>
        <v>#DIV/0!</v>
      </c>
    </row>
    <row r="129" spans="1:8" x14ac:dyDescent="0.35">
      <c r="A129" s="138"/>
      <c r="B129" s="97"/>
      <c r="C129" s="97"/>
      <c r="D129" s="193"/>
      <c r="E129" s="193"/>
      <c r="F129" s="193"/>
      <c r="G129" s="193"/>
      <c r="H129" s="98"/>
    </row>
    <row r="130" spans="1:8" ht="15" customHeight="1" x14ac:dyDescent="0.35">
      <c r="A130" s="138"/>
      <c r="B130" s="194" t="s">
        <v>291</v>
      </c>
      <c r="C130" s="180" t="s">
        <v>317</v>
      </c>
      <c r="D130" s="180"/>
      <c r="E130" s="180"/>
      <c r="F130" s="180"/>
      <c r="G130" s="180"/>
      <c r="H130" s="195"/>
    </row>
    <row r="131" spans="1:8" ht="15" customHeight="1" x14ac:dyDescent="0.35">
      <c r="A131" s="138"/>
      <c r="B131" s="194" t="s">
        <v>292</v>
      </c>
      <c r="C131" s="505" t="s">
        <v>351</v>
      </c>
      <c r="D131" s="505"/>
      <c r="E131" s="505"/>
      <c r="F131" s="505"/>
      <c r="G131" s="505"/>
      <c r="H131" s="506"/>
    </row>
    <row r="132" spans="1:8" x14ac:dyDescent="0.35">
      <c r="A132" s="138"/>
      <c r="B132" s="196"/>
      <c r="C132" s="505"/>
      <c r="D132" s="505"/>
      <c r="E132" s="505"/>
      <c r="F132" s="505"/>
      <c r="G132" s="505"/>
      <c r="H132" s="506"/>
    </row>
    <row r="133" spans="1:8" x14ac:dyDescent="0.35">
      <c r="A133" s="138"/>
      <c r="B133" s="97"/>
      <c r="C133" s="97"/>
      <c r="D133" s="97"/>
      <c r="E133" s="118"/>
      <c r="F133" s="118"/>
      <c r="G133" s="118"/>
      <c r="H133" s="190"/>
    </row>
    <row r="134" spans="1:8" x14ac:dyDescent="0.35">
      <c r="A134" s="95" t="s">
        <v>132</v>
      </c>
      <c r="B134" s="100" t="s">
        <v>293</v>
      </c>
      <c r="C134" s="97"/>
      <c r="D134" s="97"/>
      <c r="E134" s="118"/>
      <c r="F134" s="118"/>
      <c r="G134" s="118"/>
      <c r="H134" s="190"/>
    </row>
    <row r="135" spans="1:8" x14ac:dyDescent="0.35">
      <c r="A135" s="138"/>
      <c r="B135" s="495" t="s">
        <v>301</v>
      </c>
      <c r="C135" s="495"/>
      <c r="D135" s="495"/>
      <c r="E135" s="495"/>
      <c r="F135" s="495"/>
      <c r="G135" s="495"/>
      <c r="H135" s="496"/>
    </row>
    <row r="136" spans="1:8" x14ac:dyDescent="0.35">
      <c r="A136" s="95"/>
      <c r="B136" s="495"/>
      <c r="C136" s="495"/>
      <c r="D136" s="495"/>
      <c r="E136" s="495"/>
      <c r="F136" s="495"/>
      <c r="G136" s="495"/>
      <c r="H136" s="496"/>
    </row>
    <row r="137" spans="1:8" x14ac:dyDescent="0.35">
      <c r="A137" s="95"/>
      <c r="B137" s="495"/>
      <c r="C137" s="495"/>
      <c r="D137" s="495"/>
      <c r="E137" s="495"/>
      <c r="F137" s="495"/>
      <c r="G137" s="495"/>
      <c r="H137" s="496"/>
    </row>
    <row r="138" spans="1:8" x14ac:dyDescent="0.35">
      <c r="A138" s="95"/>
      <c r="B138" s="97"/>
      <c r="C138" s="97"/>
      <c r="D138" s="97"/>
      <c r="E138" s="118"/>
      <c r="F138" s="118"/>
      <c r="G138" s="118"/>
      <c r="H138" s="190"/>
    </row>
    <row r="139" spans="1:8" x14ac:dyDescent="0.35">
      <c r="A139" s="95"/>
      <c r="B139" s="495" t="s">
        <v>334</v>
      </c>
      <c r="C139" s="495"/>
      <c r="D139" s="495"/>
      <c r="E139" s="495"/>
      <c r="F139" s="495"/>
      <c r="G139" s="495"/>
      <c r="H139" s="496"/>
    </row>
    <row r="140" spans="1:8" x14ac:dyDescent="0.35">
      <c r="A140" s="95"/>
      <c r="B140" s="495"/>
      <c r="C140" s="495"/>
      <c r="D140" s="495"/>
      <c r="E140" s="495"/>
      <c r="F140" s="495"/>
      <c r="G140" s="495"/>
      <c r="H140" s="496"/>
    </row>
    <row r="141" spans="1:8" x14ac:dyDescent="0.35">
      <c r="A141" s="95"/>
      <c r="B141" s="495"/>
      <c r="C141" s="495"/>
      <c r="D141" s="495"/>
      <c r="E141" s="495"/>
      <c r="F141" s="495"/>
      <c r="G141" s="495"/>
      <c r="H141" s="496"/>
    </row>
    <row r="142" spans="1:8" x14ac:dyDescent="0.35">
      <c r="A142" s="95"/>
      <c r="B142" s="495"/>
      <c r="C142" s="495"/>
      <c r="D142" s="495"/>
      <c r="E142" s="495"/>
      <c r="F142" s="495"/>
      <c r="G142" s="495"/>
      <c r="H142" s="496"/>
    </row>
    <row r="143" spans="1:8" x14ac:dyDescent="0.35">
      <c r="A143" s="95"/>
      <c r="B143" s="495"/>
      <c r="C143" s="495"/>
      <c r="D143" s="495"/>
      <c r="E143" s="495"/>
      <c r="F143" s="495"/>
      <c r="G143" s="495"/>
      <c r="H143" s="496"/>
    </row>
    <row r="144" spans="1:8" x14ac:dyDescent="0.35">
      <c r="A144" s="95"/>
      <c r="B144" s="97"/>
      <c r="C144" s="97"/>
      <c r="D144" s="97"/>
      <c r="E144" s="118"/>
      <c r="F144" s="118"/>
      <c r="G144" s="118"/>
      <c r="H144" s="190"/>
    </row>
    <row r="145" spans="1:10" x14ac:dyDescent="0.35">
      <c r="A145" s="95"/>
      <c r="B145" s="100" t="s">
        <v>413</v>
      </c>
      <c r="C145" s="97"/>
      <c r="D145" s="483" t="s">
        <v>711</v>
      </c>
      <c r="E145" s="483"/>
      <c r="F145" s="483"/>
      <c r="G145" s="483"/>
      <c r="H145" s="484"/>
      <c r="J145" s="166"/>
    </row>
    <row r="146" spans="1:10" x14ac:dyDescent="0.35">
      <c r="A146" s="95"/>
      <c r="B146" s="97"/>
      <c r="C146" s="97"/>
      <c r="D146" s="101"/>
      <c r="E146" s="197"/>
      <c r="F146" s="197"/>
      <c r="G146" s="197"/>
      <c r="H146" s="198"/>
    </row>
    <row r="147" spans="1:10" x14ac:dyDescent="0.35">
      <c r="A147" s="95"/>
      <c r="B147" s="97"/>
      <c r="C147" s="97"/>
      <c r="D147" s="101" t="s">
        <v>302</v>
      </c>
      <c r="E147" s="197" t="s">
        <v>295</v>
      </c>
      <c r="F147" s="197" t="s">
        <v>300</v>
      </c>
      <c r="G147" s="197"/>
      <c r="H147" s="198"/>
    </row>
    <row r="148" spans="1:10" x14ac:dyDescent="0.35">
      <c r="A148" s="95"/>
      <c r="B148" s="199" t="s">
        <v>294</v>
      </c>
      <c r="C148" s="108"/>
      <c r="D148" s="200" t="s">
        <v>303</v>
      </c>
      <c r="E148" s="201" t="s">
        <v>296</v>
      </c>
      <c r="F148" s="201" t="s">
        <v>299</v>
      </c>
      <c r="G148" s="509" t="s">
        <v>304</v>
      </c>
      <c r="H148" s="510"/>
    </row>
    <row r="149" spans="1:10" x14ac:dyDescent="0.35">
      <c r="A149" s="95"/>
      <c r="B149" s="189" t="s">
        <v>493</v>
      </c>
      <c r="C149" s="97" t="s">
        <v>350</v>
      </c>
      <c r="D149" s="97"/>
      <c r="E149" s="118"/>
      <c r="F149" s="97"/>
      <c r="G149" s="118"/>
      <c r="H149" s="190"/>
    </row>
    <row r="150" spans="1:10" x14ac:dyDescent="0.35">
      <c r="A150" s="95"/>
      <c r="B150" s="97"/>
      <c r="C150" s="202" t="str">
        <f>IF(E64="Yes", "Complete Analysis", "N/A - Do Not Complete")</f>
        <v>N/A - Do Not Complete</v>
      </c>
      <c r="D150" s="317"/>
      <c r="E150" s="312"/>
      <c r="F150" s="117" t="e">
        <f>E150/E156</f>
        <v>#DIV/0!</v>
      </c>
      <c r="G150" s="503"/>
      <c r="H150" s="504"/>
    </row>
    <row r="151" spans="1:10" x14ac:dyDescent="0.35">
      <c r="A151" s="95"/>
      <c r="B151" s="97"/>
      <c r="C151" s="97"/>
      <c r="D151" s="317"/>
      <c r="E151" s="312"/>
      <c r="F151" s="117" t="e">
        <f>E151/E156</f>
        <v>#DIV/0!</v>
      </c>
      <c r="G151" s="503"/>
      <c r="H151" s="504"/>
    </row>
    <row r="152" spans="1:10" x14ac:dyDescent="0.35">
      <c r="A152" s="95"/>
      <c r="B152" s="97"/>
      <c r="C152" s="97"/>
      <c r="D152" s="317"/>
      <c r="E152" s="312"/>
      <c r="F152" s="117" t="e">
        <f>E152/E156</f>
        <v>#DIV/0!</v>
      </c>
      <c r="G152" s="503"/>
      <c r="H152" s="504"/>
    </row>
    <row r="153" spans="1:10" x14ac:dyDescent="0.35">
      <c r="A153" s="95"/>
      <c r="B153" s="97"/>
      <c r="C153" s="97"/>
      <c r="D153" s="317"/>
      <c r="E153" s="312"/>
      <c r="F153" s="117" t="e">
        <f>E153/E156</f>
        <v>#DIV/0!</v>
      </c>
      <c r="G153" s="503"/>
      <c r="H153" s="504"/>
    </row>
    <row r="154" spans="1:10" x14ac:dyDescent="0.35">
      <c r="A154" s="95"/>
      <c r="B154" s="97"/>
      <c r="C154" s="97"/>
      <c r="D154" s="317"/>
      <c r="E154" s="312"/>
      <c r="F154" s="117" t="e">
        <f>E154/E156</f>
        <v>#DIV/0!</v>
      </c>
      <c r="G154" s="503"/>
      <c r="H154" s="504"/>
    </row>
    <row r="155" spans="1:10" x14ac:dyDescent="0.35">
      <c r="A155" s="95"/>
      <c r="B155" s="97"/>
      <c r="C155" s="97"/>
      <c r="D155" s="318"/>
      <c r="E155" s="319"/>
      <c r="F155" s="117" t="e">
        <f>E155/E156</f>
        <v>#DIV/0!</v>
      </c>
      <c r="G155" s="507"/>
      <c r="H155" s="508"/>
    </row>
    <row r="156" spans="1:10" x14ac:dyDescent="0.35">
      <c r="A156" s="95"/>
      <c r="B156" s="97"/>
      <c r="C156" s="203"/>
      <c r="D156" s="203" t="s">
        <v>352</v>
      </c>
      <c r="E156" s="204">
        <f>SUM(E150:E155)</f>
        <v>0</v>
      </c>
      <c r="F156" s="118"/>
      <c r="G156" s="205" t="s">
        <v>305</v>
      </c>
      <c r="H156" s="320"/>
    </row>
    <row r="157" spans="1:10" x14ac:dyDescent="0.35">
      <c r="A157" s="95"/>
      <c r="B157" s="97"/>
      <c r="C157" s="97"/>
      <c r="D157" s="97"/>
      <c r="E157" s="118"/>
      <c r="F157" s="118"/>
      <c r="G157" s="118"/>
      <c r="H157" s="190"/>
    </row>
    <row r="158" spans="1:10" x14ac:dyDescent="0.35">
      <c r="A158" s="95"/>
      <c r="B158" s="97" t="s">
        <v>493</v>
      </c>
      <c r="C158" s="97" t="s">
        <v>148</v>
      </c>
      <c r="D158" s="97"/>
      <c r="E158" s="118"/>
      <c r="F158" s="118"/>
      <c r="G158" s="118"/>
      <c r="H158" s="190"/>
    </row>
    <row r="159" spans="1:10" x14ac:dyDescent="0.35">
      <c r="A159" s="95"/>
      <c r="B159" s="97"/>
      <c r="C159" s="202" t="str">
        <f>IF(F64="Yes", "Complete Analysis", "N/A - Do Not Complete")</f>
        <v>N/A - Do Not Complete</v>
      </c>
      <c r="D159" s="317"/>
      <c r="E159" s="312"/>
      <c r="F159" s="117" t="e">
        <f>E159/E165</f>
        <v>#DIV/0!</v>
      </c>
      <c r="G159" s="503"/>
      <c r="H159" s="504"/>
    </row>
    <row r="160" spans="1:10" x14ac:dyDescent="0.35">
      <c r="A160" s="95"/>
      <c r="B160" s="97"/>
      <c r="C160" s="97"/>
      <c r="D160" s="317"/>
      <c r="E160" s="312"/>
      <c r="F160" s="117" t="e">
        <f>E160/E165</f>
        <v>#DIV/0!</v>
      </c>
      <c r="G160" s="503"/>
      <c r="H160" s="504"/>
    </row>
    <row r="161" spans="1:11" x14ac:dyDescent="0.35">
      <c r="A161" s="95"/>
      <c r="B161" s="97"/>
      <c r="C161" s="97"/>
      <c r="D161" s="317"/>
      <c r="E161" s="312"/>
      <c r="F161" s="117" t="e">
        <f>E161/E165</f>
        <v>#DIV/0!</v>
      </c>
      <c r="G161" s="503"/>
      <c r="H161" s="504"/>
    </row>
    <row r="162" spans="1:11" x14ac:dyDescent="0.35">
      <c r="A162" s="95"/>
      <c r="B162" s="97"/>
      <c r="C162" s="97"/>
      <c r="D162" s="317"/>
      <c r="E162" s="312"/>
      <c r="F162" s="117" t="e">
        <f>E162/E165</f>
        <v>#DIV/0!</v>
      </c>
      <c r="G162" s="503"/>
      <c r="H162" s="504"/>
    </row>
    <row r="163" spans="1:11" x14ac:dyDescent="0.35">
      <c r="A163" s="95"/>
      <c r="B163" s="97"/>
      <c r="C163" s="97"/>
      <c r="D163" s="317"/>
      <c r="E163" s="312"/>
      <c r="F163" s="117" t="e">
        <f>E163/E165</f>
        <v>#DIV/0!</v>
      </c>
      <c r="G163" s="503"/>
      <c r="H163" s="504"/>
    </row>
    <row r="164" spans="1:11" x14ac:dyDescent="0.35">
      <c r="A164" s="95"/>
      <c r="B164" s="97"/>
      <c r="C164" s="97"/>
      <c r="D164" s="318"/>
      <c r="E164" s="319"/>
      <c r="F164" s="117" t="e">
        <f>E164/E165</f>
        <v>#DIV/0!</v>
      </c>
      <c r="G164" s="507"/>
      <c r="H164" s="508"/>
    </row>
    <row r="165" spans="1:11" x14ac:dyDescent="0.35">
      <c r="A165" s="95"/>
      <c r="B165" s="97"/>
      <c r="C165" s="97"/>
      <c r="D165" s="203" t="s">
        <v>306</v>
      </c>
      <c r="E165" s="204">
        <f>SUM(E159:E164)</f>
        <v>0</v>
      </c>
      <c r="F165" s="118"/>
      <c r="G165" s="205" t="s">
        <v>305</v>
      </c>
      <c r="H165" s="323"/>
    </row>
    <row r="166" spans="1:11" x14ac:dyDescent="0.35">
      <c r="A166" s="95"/>
      <c r="B166" s="97"/>
      <c r="C166" s="97"/>
      <c r="D166" s="203"/>
      <c r="E166" s="177"/>
      <c r="F166" s="118"/>
      <c r="G166" s="205"/>
      <c r="H166" s="206"/>
    </row>
    <row r="167" spans="1:11" x14ac:dyDescent="0.35">
      <c r="A167" s="138"/>
      <c r="B167" s="97" t="s">
        <v>493</v>
      </c>
      <c r="C167" s="97" t="s">
        <v>494</v>
      </c>
      <c r="D167" s="97"/>
      <c r="E167" s="118"/>
      <c r="F167" s="118"/>
      <c r="G167" s="118"/>
      <c r="H167" s="190"/>
      <c r="I167" s="220"/>
      <c r="J167" s="166"/>
    </row>
    <row r="168" spans="1:11" x14ac:dyDescent="0.35">
      <c r="A168" s="138"/>
      <c r="B168" s="97"/>
      <c r="C168" s="202" t="str">
        <f>IF(G64="Yes", "Complete Analysis", "N/A - Do Not Complete")</f>
        <v>N/A - Do Not Complete</v>
      </c>
      <c r="D168" s="317"/>
      <c r="E168" s="311"/>
      <c r="F168" s="219" t="e">
        <f>E168/$E$172</f>
        <v>#DIV/0!</v>
      </c>
      <c r="G168" s="503"/>
      <c r="H168" s="504"/>
      <c r="J168" s="176"/>
    </row>
    <row r="169" spans="1:11" x14ac:dyDescent="0.35">
      <c r="A169" s="138"/>
      <c r="B169" s="97"/>
      <c r="C169" s="202"/>
      <c r="D169" s="317"/>
      <c r="E169" s="311"/>
      <c r="F169" s="219" t="e">
        <f>E169/$E$172</f>
        <v>#DIV/0!</v>
      </c>
      <c r="G169" s="503"/>
      <c r="H169" s="504"/>
      <c r="J169" s="176"/>
    </row>
    <row r="170" spans="1:11" x14ac:dyDescent="0.35">
      <c r="A170" s="138"/>
      <c r="B170" s="97"/>
      <c r="C170" s="97"/>
      <c r="D170" s="321"/>
      <c r="E170" s="311"/>
      <c r="F170" s="219" t="e">
        <f>E170/$E$172</f>
        <v>#DIV/0!</v>
      </c>
      <c r="G170" s="503"/>
      <c r="H170" s="504"/>
    </row>
    <row r="171" spans="1:11" x14ac:dyDescent="0.35">
      <c r="A171" s="138"/>
      <c r="C171" s="97"/>
      <c r="D171" s="318"/>
      <c r="E171" s="311"/>
      <c r="F171" s="219" t="e">
        <f>E171/$E$172</f>
        <v>#DIV/0!</v>
      </c>
      <c r="G171" s="507"/>
      <c r="H171" s="508"/>
    </row>
    <row r="172" spans="1:11" x14ac:dyDescent="0.35">
      <c r="A172" s="138"/>
      <c r="B172" s="97"/>
      <c r="C172" s="97"/>
      <c r="D172" s="203" t="s">
        <v>307</v>
      </c>
      <c r="E172" s="207">
        <f>SUM(E168:E171)</f>
        <v>0</v>
      </c>
      <c r="F172" s="118"/>
      <c r="G172" s="205" t="s">
        <v>305</v>
      </c>
      <c r="H172" s="323" t="s">
        <v>598</v>
      </c>
    </row>
    <row r="173" spans="1:11" x14ac:dyDescent="0.35">
      <c r="A173" s="138"/>
      <c r="B173" s="97"/>
      <c r="C173" s="97"/>
      <c r="D173" s="97"/>
      <c r="E173" s="118"/>
      <c r="F173" s="118"/>
      <c r="G173" s="118"/>
      <c r="H173" s="190"/>
    </row>
    <row r="174" spans="1:11" x14ac:dyDescent="0.35">
      <c r="A174" s="138"/>
      <c r="B174" s="97" t="s">
        <v>493</v>
      </c>
      <c r="C174" s="97" t="s">
        <v>515</v>
      </c>
      <c r="D174" s="97"/>
      <c r="E174" s="118"/>
      <c r="F174" s="118"/>
      <c r="G174" s="118"/>
      <c r="H174" s="190"/>
      <c r="I174" s="220"/>
      <c r="J174" s="176"/>
    </row>
    <row r="175" spans="1:11" x14ac:dyDescent="0.35">
      <c r="A175" s="138"/>
      <c r="B175" s="97"/>
      <c r="C175" s="202" t="e">
        <f>IF(G85 ="Yes", "Complete Analysis", "N/A - Do Not Complete")</f>
        <v>#DIV/0!</v>
      </c>
      <c r="D175" s="317"/>
      <c r="E175" s="311"/>
      <c r="F175" s="117" t="e">
        <f>E175/$E$180</f>
        <v>#DIV/0!</v>
      </c>
      <c r="G175" s="503"/>
      <c r="H175" s="504"/>
      <c r="J175" s="166"/>
    </row>
    <row r="176" spans="1:11" x14ac:dyDescent="0.35">
      <c r="A176" s="138"/>
      <c r="B176" s="97"/>
      <c r="C176" s="202"/>
      <c r="D176" s="317"/>
      <c r="E176" s="311"/>
      <c r="F176" s="117" t="e">
        <f>E176/$E$180</f>
        <v>#DIV/0!</v>
      </c>
      <c r="G176" s="503"/>
      <c r="H176" s="504"/>
      <c r="K176" s="166"/>
    </row>
    <row r="177" spans="1:11" x14ac:dyDescent="0.35">
      <c r="A177" s="138"/>
      <c r="B177" s="97"/>
      <c r="C177" s="97"/>
      <c r="D177" s="321"/>
      <c r="E177" s="311"/>
      <c r="F177" s="117" t="e">
        <f>E177/$E$180</f>
        <v>#DIV/0!</v>
      </c>
      <c r="G177" s="503"/>
      <c r="H177" s="504"/>
    </row>
    <row r="178" spans="1:11" x14ac:dyDescent="0.35">
      <c r="A178" s="138"/>
      <c r="B178" s="97"/>
      <c r="C178" s="97"/>
      <c r="D178" s="321"/>
      <c r="E178" s="311"/>
      <c r="F178" s="117" t="e">
        <f>E178/$E$180</f>
        <v>#DIV/0!</v>
      </c>
      <c r="G178" s="503"/>
      <c r="H178" s="504"/>
    </row>
    <row r="179" spans="1:11" x14ac:dyDescent="0.35">
      <c r="A179" s="138"/>
      <c r="B179" s="97"/>
      <c r="C179" s="97"/>
      <c r="D179" s="318"/>
      <c r="E179" s="311"/>
      <c r="F179" s="117" t="e">
        <f>E179/$E$180</f>
        <v>#DIV/0!</v>
      </c>
      <c r="G179" s="507"/>
      <c r="H179" s="508"/>
    </row>
    <row r="180" spans="1:11" x14ac:dyDescent="0.35">
      <c r="A180" s="138"/>
      <c r="B180" s="97"/>
      <c r="C180" s="97"/>
      <c r="D180" s="203" t="s">
        <v>307</v>
      </c>
      <c r="E180" s="207">
        <f>SUM(E175:E179)</f>
        <v>0</v>
      </c>
      <c r="F180" s="118"/>
      <c r="G180" s="205" t="s">
        <v>305</v>
      </c>
      <c r="H180" s="323"/>
    </row>
    <row r="181" spans="1:11" x14ac:dyDescent="0.35">
      <c r="A181" s="138"/>
      <c r="B181" s="97"/>
      <c r="C181" s="97"/>
      <c r="D181" s="97"/>
      <c r="E181" s="118"/>
      <c r="F181" s="118"/>
      <c r="G181" s="118"/>
      <c r="H181" s="190"/>
    </row>
    <row r="182" spans="1:11" x14ac:dyDescent="0.35">
      <c r="A182" s="138"/>
      <c r="B182" s="97" t="s">
        <v>493</v>
      </c>
      <c r="C182" s="97" t="s">
        <v>516</v>
      </c>
      <c r="D182" s="97"/>
      <c r="E182" s="118"/>
      <c r="F182" s="118"/>
      <c r="G182" s="118"/>
      <c r="H182" s="190"/>
      <c r="J182" s="176"/>
    </row>
    <row r="183" spans="1:11" x14ac:dyDescent="0.35">
      <c r="A183" s="138"/>
      <c r="C183" s="202" t="e">
        <f>IF(G106="Yes", "Complete Analysis", "N/A - Do Not Complete")</f>
        <v>#DIV/0!</v>
      </c>
      <c r="D183" s="317"/>
      <c r="E183" s="311"/>
      <c r="F183" s="117" t="e">
        <f>E183/$E$191</f>
        <v>#DIV/0!</v>
      </c>
      <c r="G183" s="503"/>
      <c r="H183" s="504"/>
      <c r="J183" s="166"/>
    </row>
    <row r="184" spans="1:11" x14ac:dyDescent="0.35">
      <c r="A184" s="138"/>
      <c r="B184" s="97"/>
      <c r="C184" s="202"/>
      <c r="D184" s="317"/>
      <c r="E184" s="311"/>
      <c r="F184" s="117" t="e">
        <f>E184/$E$191</f>
        <v>#DIV/0!</v>
      </c>
      <c r="G184" s="503"/>
      <c r="H184" s="504"/>
      <c r="K184" s="166"/>
    </row>
    <row r="185" spans="1:11" x14ac:dyDescent="0.35">
      <c r="A185" s="138"/>
      <c r="B185" s="97"/>
      <c r="C185" s="202"/>
      <c r="D185" s="321"/>
      <c r="E185" s="311"/>
      <c r="F185" s="117"/>
      <c r="G185" s="503"/>
      <c r="H185" s="504"/>
      <c r="K185" s="166"/>
    </row>
    <row r="186" spans="1:11" x14ac:dyDescent="0.35">
      <c r="A186" s="138"/>
      <c r="B186" s="97"/>
      <c r="C186" s="202"/>
      <c r="D186" s="321"/>
      <c r="E186" s="311"/>
      <c r="F186" s="117" t="e">
        <f>E186/$E$191</f>
        <v>#DIV/0!</v>
      </c>
      <c r="G186" s="503"/>
      <c r="H186" s="504"/>
      <c r="K186" s="166"/>
    </row>
    <row r="187" spans="1:11" x14ac:dyDescent="0.35">
      <c r="A187" s="138"/>
      <c r="B187" s="97"/>
      <c r="C187" s="202"/>
      <c r="D187" s="321"/>
      <c r="E187" s="311"/>
      <c r="F187" s="117" t="e">
        <f>E187/$E$191</f>
        <v>#DIV/0!</v>
      </c>
      <c r="G187" s="503"/>
      <c r="H187" s="504"/>
      <c r="K187" s="166"/>
    </row>
    <row r="188" spans="1:11" x14ac:dyDescent="0.35">
      <c r="A188" s="138"/>
      <c r="B188" s="97"/>
      <c r="C188" s="202"/>
      <c r="D188" s="321"/>
      <c r="E188" s="311"/>
      <c r="F188" s="117" t="e">
        <f>E188/$E$191</f>
        <v>#DIV/0!</v>
      </c>
      <c r="G188" s="503"/>
      <c r="H188" s="504"/>
      <c r="K188" s="166"/>
    </row>
    <row r="189" spans="1:11" x14ac:dyDescent="0.35">
      <c r="A189" s="138"/>
      <c r="B189" s="97"/>
      <c r="C189" s="97"/>
      <c r="D189" s="321"/>
      <c r="E189" s="311"/>
      <c r="F189" s="117" t="e">
        <f>E189/$E$191</f>
        <v>#DIV/0!</v>
      </c>
      <c r="G189" s="503"/>
      <c r="H189" s="504"/>
    </row>
    <row r="190" spans="1:11" x14ac:dyDescent="0.35">
      <c r="A190" s="138"/>
      <c r="B190" s="97"/>
      <c r="C190" s="97"/>
      <c r="D190" s="318"/>
      <c r="E190" s="311"/>
      <c r="F190" s="117" t="e">
        <f>E190/$E$191</f>
        <v>#DIV/0!</v>
      </c>
      <c r="G190" s="507"/>
      <c r="H190" s="508"/>
    </row>
    <row r="191" spans="1:11" x14ac:dyDescent="0.35">
      <c r="A191" s="138"/>
      <c r="B191" s="97"/>
      <c r="C191" s="97"/>
      <c r="D191" s="203" t="s">
        <v>307</v>
      </c>
      <c r="E191" s="207">
        <f>SUM(E183:E190)</f>
        <v>0</v>
      </c>
      <c r="F191" s="118"/>
      <c r="G191" s="205" t="s">
        <v>305</v>
      </c>
      <c r="H191" s="323"/>
    </row>
    <row r="192" spans="1:11" x14ac:dyDescent="0.35">
      <c r="A192" s="138"/>
      <c r="B192" s="97"/>
      <c r="C192" s="97"/>
      <c r="D192" s="97"/>
      <c r="E192" s="118"/>
      <c r="F192" s="118"/>
      <c r="G192" s="118"/>
      <c r="H192" s="190"/>
    </row>
    <row r="193" spans="1:11" x14ac:dyDescent="0.35">
      <c r="A193" s="138"/>
      <c r="B193" s="97" t="s">
        <v>493</v>
      </c>
      <c r="C193" s="97" t="s">
        <v>517</v>
      </c>
      <c r="D193" s="97"/>
      <c r="E193" s="118"/>
      <c r="F193" s="118"/>
      <c r="G193" s="118"/>
      <c r="H193" s="190"/>
      <c r="J193" s="176"/>
    </row>
    <row r="194" spans="1:11" x14ac:dyDescent="0.35">
      <c r="A194" s="138"/>
      <c r="B194" s="97"/>
      <c r="C194" s="202" t="e">
        <f>IF(G127="Yes", "Complete Analysis", "N/A - Do Not Complete")</f>
        <v>#DIV/0!</v>
      </c>
      <c r="D194" s="317"/>
      <c r="E194" s="311"/>
      <c r="F194" s="117" t="e">
        <f>E194/$E$198</f>
        <v>#DIV/0!</v>
      </c>
      <c r="G194" s="503"/>
      <c r="H194" s="504"/>
      <c r="J194" s="166"/>
    </row>
    <row r="195" spans="1:11" x14ac:dyDescent="0.35">
      <c r="A195" s="138"/>
      <c r="C195" s="202"/>
      <c r="D195" s="317"/>
      <c r="E195" s="311"/>
      <c r="F195" s="117" t="e">
        <f>E195/$E$198</f>
        <v>#DIV/0!</v>
      </c>
      <c r="G195" s="503"/>
      <c r="H195" s="504"/>
      <c r="K195" s="166"/>
    </row>
    <row r="196" spans="1:11" x14ac:dyDescent="0.35">
      <c r="A196" s="138"/>
      <c r="B196" s="97"/>
      <c r="C196" s="97"/>
      <c r="D196" s="321"/>
      <c r="E196" s="311"/>
      <c r="F196" s="117" t="e">
        <f>E196/$E$198</f>
        <v>#DIV/0!</v>
      </c>
      <c r="G196" s="503"/>
      <c r="H196" s="504"/>
    </row>
    <row r="197" spans="1:11" x14ac:dyDescent="0.35">
      <c r="A197" s="138"/>
      <c r="B197" s="97"/>
      <c r="C197" s="97"/>
      <c r="D197" s="318"/>
      <c r="E197" s="311"/>
      <c r="F197" s="117" t="e">
        <f>E197/$E$198</f>
        <v>#DIV/0!</v>
      </c>
      <c r="G197" s="507"/>
      <c r="H197" s="508"/>
    </row>
    <row r="198" spans="1:11" x14ac:dyDescent="0.35">
      <c r="A198" s="138"/>
      <c r="B198" s="97"/>
      <c r="C198" s="97"/>
      <c r="D198" s="203" t="s">
        <v>307</v>
      </c>
      <c r="E198" s="207">
        <f>SUM(E194:E197)</f>
        <v>0</v>
      </c>
      <c r="F198" s="118"/>
      <c r="G198" s="205" t="s">
        <v>305</v>
      </c>
      <c r="H198" s="323"/>
    </row>
    <row r="199" spans="1:11" x14ac:dyDescent="0.35">
      <c r="A199" s="138"/>
      <c r="B199" s="97"/>
      <c r="C199" s="97"/>
      <c r="D199" s="97"/>
      <c r="E199" s="118"/>
      <c r="F199" s="118"/>
      <c r="G199" s="118"/>
      <c r="H199" s="190"/>
    </row>
    <row r="200" spans="1:11" x14ac:dyDescent="0.35">
      <c r="A200" s="138"/>
      <c r="B200" s="97" t="s">
        <v>493</v>
      </c>
      <c r="C200" s="97" t="s">
        <v>495</v>
      </c>
      <c r="D200" s="97"/>
      <c r="E200" s="118"/>
      <c r="F200" s="118"/>
      <c r="G200" s="118"/>
      <c r="H200" s="190"/>
    </row>
    <row r="201" spans="1:11" x14ac:dyDescent="0.35">
      <c r="A201" s="138"/>
      <c r="B201" s="97"/>
      <c r="C201" s="202" t="str">
        <f>IF(H64="Yes", "Complete Analysis", "N/A - Do Not Complete")</f>
        <v>N/A - Do Not Complete</v>
      </c>
      <c r="D201" s="324"/>
      <c r="E201" s="311"/>
      <c r="F201" s="117" t="e">
        <f>E201/E203</f>
        <v>#DIV/0!</v>
      </c>
      <c r="G201" s="503"/>
      <c r="H201" s="504"/>
    </row>
    <row r="202" spans="1:11" x14ac:dyDescent="0.35">
      <c r="A202" s="138"/>
      <c r="B202" s="97"/>
      <c r="C202" s="202"/>
      <c r="D202" s="318"/>
      <c r="E202" s="322"/>
      <c r="F202" s="117" t="e">
        <f>E202/E203</f>
        <v>#DIV/0!</v>
      </c>
      <c r="G202" s="507"/>
      <c r="H202" s="508"/>
    </row>
    <row r="203" spans="1:11" x14ac:dyDescent="0.35">
      <c r="A203" s="138"/>
      <c r="C203" s="202"/>
      <c r="D203" s="203" t="s">
        <v>308</v>
      </c>
      <c r="E203" s="207">
        <f>SUM(E201:E202)</f>
        <v>0</v>
      </c>
      <c r="F203" s="117"/>
      <c r="G203" s="205" t="s">
        <v>305</v>
      </c>
      <c r="H203" s="325"/>
    </row>
    <row r="204" spans="1:11" ht="15" thickBot="1" x14ac:dyDescent="0.4">
      <c r="A204" s="154"/>
      <c r="B204" s="122"/>
      <c r="C204" s="208"/>
      <c r="D204" s="209"/>
      <c r="E204" s="209"/>
      <c r="F204" s="210"/>
      <c r="G204" s="123"/>
      <c r="H204" s="211"/>
    </row>
    <row r="205" spans="1:11" ht="15" thickBot="1" x14ac:dyDescent="0.4">
      <c r="A205" s="97"/>
      <c r="B205" s="97"/>
      <c r="C205" s="202"/>
      <c r="D205" s="97"/>
      <c r="E205" s="177"/>
      <c r="F205" s="118"/>
      <c r="G205" s="118"/>
      <c r="H205" s="118"/>
    </row>
    <row r="206" spans="1:11" ht="16" thickBot="1" x14ac:dyDescent="0.4">
      <c r="A206" s="469" t="s">
        <v>390</v>
      </c>
      <c r="B206" s="470"/>
      <c r="C206" s="470"/>
      <c r="D206" s="470"/>
      <c r="E206" s="470"/>
      <c r="F206" s="470"/>
      <c r="G206" s="470"/>
      <c r="H206" s="471"/>
    </row>
    <row r="207" spans="1:11" x14ac:dyDescent="0.35">
      <c r="A207" s="95" t="s">
        <v>134</v>
      </c>
      <c r="B207" s="493" t="s">
        <v>335</v>
      </c>
      <c r="C207" s="493"/>
      <c r="D207" s="493"/>
      <c r="E207" s="493"/>
      <c r="F207" s="493"/>
      <c r="G207" s="493"/>
      <c r="H207" s="494"/>
    </row>
    <row r="208" spans="1:11" x14ac:dyDescent="0.35">
      <c r="A208" s="95"/>
      <c r="B208" s="495"/>
      <c r="C208" s="495"/>
      <c r="D208" s="495"/>
      <c r="E208" s="495"/>
      <c r="F208" s="495"/>
      <c r="G208" s="495"/>
      <c r="H208" s="496"/>
    </row>
    <row r="209" spans="1:10" x14ac:dyDescent="0.35">
      <c r="A209" s="138"/>
      <c r="B209" s="97"/>
      <c r="C209" s="97"/>
      <c r="D209" s="97"/>
      <c r="E209" s="97"/>
      <c r="F209" s="97"/>
      <c r="G209" s="97"/>
      <c r="H209" s="98"/>
    </row>
    <row r="210" spans="1:10" x14ac:dyDescent="0.35">
      <c r="A210" s="95"/>
      <c r="B210" s="100" t="s">
        <v>413</v>
      </c>
      <c r="C210" s="97"/>
      <c r="D210" s="483" t="s">
        <v>711</v>
      </c>
      <c r="E210" s="483"/>
      <c r="F210" s="483"/>
      <c r="G210" s="483"/>
      <c r="H210" s="484"/>
      <c r="J210" s="166"/>
    </row>
    <row r="211" spans="1:10" x14ac:dyDescent="0.35">
      <c r="A211" s="95"/>
      <c r="B211" s="97"/>
      <c r="C211" s="169"/>
      <c r="D211" s="169"/>
      <c r="E211" s="169"/>
      <c r="F211" s="169"/>
      <c r="G211" s="169"/>
      <c r="H211" s="170"/>
      <c r="J211" s="70"/>
    </row>
    <row r="212" spans="1:10" x14ac:dyDescent="0.35">
      <c r="A212" s="138"/>
      <c r="B212" s="97"/>
      <c r="C212" s="97"/>
      <c r="D212" s="97"/>
      <c r="E212" s="497" t="s">
        <v>290</v>
      </c>
      <c r="F212" s="497"/>
      <c r="G212" s="497"/>
      <c r="H212" s="498"/>
      <c r="J212" s="70"/>
    </row>
    <row r="213" spans="1:10" x14ac:dyDescent="0.35">
      <c r="A213" s="138"/>
      <c r="B213" s="97"/>
      <c r="C213" s="97"/>
      <c r="E213" s="103" t="s">
        <v>138</v>
      </c>
      <c r="F213" s="103" t="s">
        <v>138</v>
      </c>
      <c r="G213" s="103" t="s">
        <v>138</v>
      </c>
      <c r="H213" s="171" t="s">
        <v>138</v>
      </c>
      <c r="J213" s="70"/>
    </row>
    <row r="214" spans="1:10" x14ac:dyDescent="0.35">
      <c r="A214" s="138"/>
      <c r="B214" s="106" t="s">
        <v>199</v>
      </c>
      <c r="C214" s="107"/>
      <c r="D214" s="108"/>
      <c r="E214" s="107" t="s">
        <v>350</v>
      </c>
      <c r="F214" s="107" t="s">
        <v>148</v>
      </c>
      <c r="G214" s="107" t="s">
        <v>285</v>
      </c>
      <c r="H214" s="172" t="s">
        <v>286</v>
      </c>
      <c r="J214" s="70"/>
    </row>
    <row r="215" spans="1:10" ht="22" customHeight="1" x14ac:dyDescent="0.35">
      <c r="A215" s="138"/>
      <c r="B215" s="113" t="s">
        <v>287</v>
      </c>
      <c r="C215" s="103"/>
      <c r="D215" s="103"/>
      <c r="E215" s="103"/>
      <c r="F215" s="103"/>
      <c r="G215" s="103"/>
      <c r="H215" s="171"/>
      <c r="J215" s="166"/>
    </row>
    <row r="216" spans="1:10" x14ac:dyDescent="0.35">
      <c r="A216" s="138"/>
      <c r="B216" s="396" t="s">
        <v>599</v>
      </c>
      <c r="C216" s="396"/>
      <c r="D216" s="396"/>
      <c r="E216" s="329"/>
      <c r="F216" s="329"/>
      <c r="G216" s="329">
        <v>0</v>
      </c>
      <c r="H216" s="330"/>
    </row>
    <row r="217" spans="1:10" x14ac:dyDescent="0.35">
      <c r="A217" s="138"/>
      <c r="B217" s="396" t="s">
        <v>600</v>
      </c>
      <c r="C217" s="396"/>
      <c r="D217" s="396"/>
      <c r="E217" s="329"/>
      <c r="F217" s="329"/>
      <c r="G217" s="329">
        <v>0</v>
      </c>
      <c r="H217" s="330"/>
    </row>
    <row r="218" spans="1:10" x14ac:dyDescent="0.35">
      <c r="A218" s="138"/>
      <c r="B218" s="396" t="s">
        <v>601</v>
      </c>
      <c r="C218" s="396"/>
      <c r="D218" s="396"/>
      <c r="E218" s="329"/>
      <c r="F218" s="329"/>
      <c r="G218" s="329">
        <v>0</v>
      </c>
      <c r="H218" s="330"/>
    </row>
    <row r="219" spans="1:10" x14ac:dyDescent="0.35">
      <c r="A219" s="138"/>
      <c r="B219" s="396" t="s">
        <v>602</v>
      </c>
      <c r="C219" s="396"/>
      <c r="D219" s="396"/>
      <c r="E219" s="329"/>
      <c r="F219" s="329"/>
      <c r="G219" s="329">
        <v>0</v>
      </c>
      <c r="H219" s="330"/>
    </row>
    <row r="220" spans="1:10" x14ac:dyDescent="0.35">
      <c r="A220" s="138"/>
      <c r="B220" s="396" t="s">
        <v>603</v>
      </c>
      <c r="C220" s="396"/>
      <c r="D220" s="396"/>
      <c r="E220" s="329"/>
      <c r="F220" s="329"/>
      <c r="G220" s="329">
        <v>3</v>
      </c>
      <c r="H220" s="330"/>
    </row>
    <row r="221" spans="1:10" x14ac:dyDescent="0.35">
      <c r="A221" s="138"/>
      <c r="B221" s="396" t="s">
        <v>604</v>
      </c>
      <c r="C221" s="396"/>
      <c r="D221" s="396"/>
      <c r="E221" s="329"/>
      <c r="F221" s="329"/>
      <c r="G221" s="329">
        <v>0</v>
      </c>
      <c r="H221" s="330"/>
    </row>
    <row r="222" spans="1:10" x14ac:dyDescent="0.35">
      <c r="A222" s="138"/>
      <c r="B222" s="396" t="s">
        <v>605</v>
      </c>
      <c r="C222" s="396"/>
      <c r="D222" s="396"/>
      <c r="E222" s="329"/>
      <c r="F222" s="329"/>
      <c r="G222" s="329">
        <v>0</v>
      </c>
      <c r="H222" s="330"/>
    </row>
    <row r="223" spans="1:10" x14ac:dyDescent="0.35">
      <c r="A223" s="138"/>
      <c r="B223" s="396" t="s">
        <v>606</v>
      </c>
      <c r="C223" s="396"/>
      <c r="D223" s="396"/>
      <c r="E223" s="329"/>
      <c r="F223" s="329"/>
      <c r="G223" s="329">
        <v>0</v>
      </c>
      <c r="H223" s="330"/>
    </row>
    <row r="224" spans="1:10" x14ac:dyDescent="0.35">
      <c r="A224" s="138"/>
      <c r="B224" s="396" t="s">
        <v>607</v>
      </c>
      <c r="C224" s="396"/>
      <c r="D224" s="396"/>
      <c r="E224" s="329"/>
      <c r="F224" s="329"/>
      <c r="G224" s="329">
        <v>3</v>
      </c>
      <c r="H224" s="330"/>
    </row>
    <row r="225" spans="1:10" x14ac:dyDescent="0.35">
      <c r="A225" s="138"/>
      <c r="B225" s="396" t="s">
        <v>608</v>
      </c>
      <c r="C225" s="396"/>
      <c r="D225" s="396"/>
      <c r="E225" s="329"/>
      <c r="F225" s="329"/>
      <c r="G225" s="329">
        <v>0</v>
      </c>
      <c r="H225" s="330"/>
    </row>
    <row r="226" spans="1:10" ht="22" customHeight="1" x14ac:dyDescent="0.35">
      <c r="A226" s="138"/>
      <c r="B226" s="113" t="s">
        <v>288</v>
      </c>
      <c r="C226" s="146"/>
      <c r="D226" s="177"/>
      <c r="E226" s="177"/>
      <c r="F226" s="177"/>
      <c r="G226" s="178"/>
      <c r="H226" s="179"/>
    </row>
    <row r="227" spans="1:10" x14ac:dyDescent="0.35">
      <c r="A227" s="138"/>
      <c r="B227" s="482"/>
      <c r="C227" s="482"/>
      <c r="D227" s="482"/>
      <c r="E227" s="329"/>
      <c r="F227" s="329"/>
      <c r="G227" s="329"/>
      <c r="H227" s="330"/>
    </row>
    <row r="228" spans="1:10" x14ac:dyDescent="0.35">
      <c r="A228" s="138"/>
      <c r="B228" s="511"/>
      <c r="C228" s="514"/>
      <c r="D228" s="512"/>
      <c r="E228" s="329"/>
      <c r="F228" s="329"/>
      <c r="G228" s="329"/>
      <c r="H228" s="330"/>
    </row>
    <row r="229" spans="1:10" x14ac:dyDescent="0.35">
      <c r="A229" s="138"/>
      <c r="B229" s="511"/>
      <c r="C229" s="514"/>
      <c r="D229" s="512"/>
      <c r="E229" s="329"/>
      <c r="F229" s="329"/>
      <c r="G229" s="329"/>
      <c r="H229" s="330"/>
    </row>
    <row r="230" spans="1:10" x14ac:dyDescent="0.35">
      <c r="A230" s="138"/>
      <c r="B230" s="511"/>
      <c r="C230" s="514"/>
      <c r="D230" s="512"/>
      <c r="E230" s="329"/>
      <c r="F230" s="329"/>
      <c r="G230" s="329"/>
      <c r="H230" s="330"/>
    </row>
    <row r="231" spans="1:10" x14ac:dyDescent="0.35">
      <c r="A231" s="138"/>
      <c r="B231" s="485" t="s">
        <v>153</v>
      </c>
      <c r="C231" s="486"/>
      <c r="D231" s="487"/>
      <c r="E231" s="329"/>
      <c r="F231" s="329"/>
      <c r="G231" s="329"/>
      <c r="H231" s="330"/>
    </row>
    <row r="232" spans="1:10" x14ac:dyDescent="0.35">
      <c r="A232" s="138"/>
      <c r="B232" s="482"/>
      <c r="C232" s="482"/>
      <c r="D232" s="482"/>
      <c r="E232" s="329"/>
      <c r="F232" s="329"/>
      <c r="G232" s="329"/>
      <c r="H232" s="330"/>
    </row>
    <row r="233" spans="1:10" x14ac:dyDescent="0.35">
      <c r="A233" s="138"/>
      <c r="B233" s="152"/>
      <c r="C233" s="152"/>
      <c r="D233" s="152"/>
      <c r="E233" s="153"/>
      <c r="F233" s="153"/>
      <c r="G233" s="153"/>
      <c r="H233" s="212"/>
    </row>
    <row r="234" spans="1:10" x14ac:dyDescent="0.35">
      <c r="A234" s="95" t="s">
        <v>135</v>
      </c>
      <c r="B234" s="151" t="s">
        <v>336</v>
      </c>
      <c r="C234" s="152"/>
      <c r="D234" s="152"/>
      <c r="E234" s="153"/>
      <c r="F234" s="153"/>
      <c r="G234" s="153"/>
      <c r="H234" s="212"/>
      <c r="J234" s="213"/>
    </row>
    <row r="235" spans="1:10" x14ac:dyDescent="0.35">
      <c r="A235" s="138"/>
      <c r="B235" s="480" t="s">
        <v>671</v>
      </c>
      <c r="C235" s="480"/>
      <c r="D235" s="480"/>
      <c r="E235" s="480"/>
      <c r="F235" s="480"/>
      <c r="G235" s="480"/>
      <c r="H235" s="481"/>
      <c r="J235" s="166"/>
    </row>
    <row r="236" spans="1:10" ht="43.15" customHeight="1" x14ac:dyDescent="0.35">
      <c r="A236" s="138"/>
      <c r="B236" s="480"/>
      <c r="C236" s="480"/>
      <c r="D236" s="480"/>
      <c r="E236" s="480"/>
      <c r="F236" s="480"/>
      <c r="G236" s="480"/>
      <c r="H236" s="481"/>
      <c r="J236" s="176"/>
    </row>
    <row r="237" spans="1:10" ht="15" thickBot="1" x14ac:dyDescent="0.4">
      <c r="A237" s="154"/>
      <c r="B237" s="214"/>
      <c r="C237" s="215"/>
      <c r="D237" s="215"/>
      <c r="E237" s="215"/>
      <c r="F237" s="215"/>
      <c r="G237" s="215"/>
      <c r="H237" s="216"/>
    </row>
    <row r="238" spans="1:10" x14ac:dyDescent="0.35">
      <c r="A238" s="97"/>
      <c r="B238" s="97"/>
      <c r="C238" s="202"/>
      <c r="D238" s="97"/>
      <c r="E238" s="177"/>
      <c r="F238" s="118"/>
      <c r="G238" s="118"/>
      <c r="H238" s="118"/>
      <c r="I238" s="97"/>
    </row>
  </sheetData>
  <sheetProtection algorithmName="SHA-512" hashValue="JioTLwddnTDjaHv/xGZi5w/zhu3CNO3ed/54w9ivijesrgsh7qaYT+RLA8HadeUSYc9dBqp9t/huv4klkcK6PQ==" saltValue="KSeYSuVRhQB2Fhqa0GJ2HA==" spinCount="100000" sheet="1" objects="1" scenarios="1" insertRows="0"/>
  <mergeCells count="101">
    <mergeCell ref="G163:H163"/>
    <mergeCell ref="B55:C55"/>
    <mergeCell ref="B97:C97"/>
    <mergeCell ref="B98:C98"/>
    <mergeCell ref="B99:C99"/>
    <mergeCell ref="B100:C100"/>
    <mergeCell ref="B58:C58"/>
    <mergeCell ref="B118:C118"/>
    <mergeCell ref="B119:C119"/>
    <mergeCell ref="B120:C120"/>
    <mergeCell ref="G151:H151"/>
    <mergeCell ref="G152:H152"/>
    <mergeCell ref="G153:H153"/>
    <mergeCell ref="G154:H154"/>
    <mergeCell ref="G155:H155"/>
    <mergeCell ref="G159:H159"/>
    <mergeCell ref="G160:H160"/>
    <mergeCell ref="G161:H161"/>
    <mergeCell ref="G162:H162"/>
    <mergeCell ref="B72:C72"/>
    <mergeCell ref="B76:C76"/>
    <mergeCell ref="D145:H145"/>
    <mergeCell ref="B89:C89"/>
    <mergeCell ref="B94:C94"/>
    <mergeCell ref="B232:D232"/>
    <mergeCell ref="B235:H236"/>
    <mergeCell ref="B227:D227"/>
    <mergeCell ref="B228:D228"/>
    <mergeCell ref="B229:D229"/>
    <mergeCell ref="B230:D230"/>
    <mergeCell ref="B231:D231"/>
    <mergeCell ref="G201:H201"/>
    <mergeCell ref="G202:H202"/>
    <mergeCell ref="A206:H206"/>
    <mergeCell ref="B207:H208"/>
    <mergeCell ref="D210:H210"/>
    <mergeCell ref="E212:H212"/>
    <mergeCell ref="G197:H197"/>
    <mergeCell ref="G196:H196"/>
    <mergeCell ref="G195:H195"/>
    <mergeCell ref="G190:H190"/>
    <mergeCell ref="G189:H189"/>
    <mergeCell ref="G188:H188"/>
    <mergeCell ref="G187:H187"/>
    <mergeCell ref="G186:H186"/>
    <mergeCell ref="G194:H194"/>
    <mergeCell ref="G185:H185"/>
    <mergeCell ref="G184:H184"/>
    <mergeCell ref="G164:H164"/>
    <mergeCell ref="G168:H168"/>
    <mergeCell ref="G175:H175"/>
    <mergeCell ref="G183:H183"/>
    <mergeCell ref="G169:H169"/>
    <mergeCell ref="G170:H170"/>
    <mergeCell ref="G171:H171"/>
    <mergeCell ref="G176:H176"/>
    <mergeCell ref="G177:H177"/>
    <mergeCell ref="G178:H178"/>
    <mergeCell ref="G179:H179"/>
    <mergeCell ref="B90:C90"/>
    <mergeCell ref="B91:C91"/>
    <mergeCell ref="B92:C92"/>
    <mergeCell ref="B93:C93"/>
    <mergeCell ref="B121:C121"/>
    <mergeCell ref="B24:G24"/>
    <mergeCell ref="B25:G25"/>
    <mergeCell ref="G148:H148"/>
    <mergeCell ref="G150:H150"/>
    <mergeCell ref="B96:C96"/>
    <mergeCell ref="B101:C101"/>
    <mergeCell ref="B110:C110"/>
    <mergeCell ref="B115:C115"/>
    <mergeCell ref="B117:C117"/>
    <mergeCell ref="B122:C122"/>
    <mergeCell ref="C131:H132"/>
    <mergeCell ref="B135:H137"/>
    <mergeCell ref="B139:H143"/>
    <mergeCell ref="B111:C111"/>
    <mergeCell ref="B112:C112"/>
    <mergeCell ref="B113:C113"/>
    <mergeCell ref="B114:C114"/>
    <mergeCell ref="B17:E18"/>
    <mergeCell ref="B80:C80"/>
    <mergeCell ref="A28:H28"/>
    <mergeCell ref="B29:H30"/>
    <mergeCell ref="D33:H33"/>
    <mergeCell ref="E37:H37"/>
    <mergeCell ref="B54:C54"/>
    <mergeCell ref="B59:C59"/>
    <mergeCell ref="B68:C68"/>
    <mergeCell ref="B73:C73"/>
    <mergeCell ref="B75:C75"/>
    <mergeCell ref="D34:H35"/>
    <mergeCell ref="B57:C57"/>
    <mergeCell ref="B56:C56"/>
    <mergeCell ref="B77:C77"/>
    <mergeCell ref="B78:C78"/>
    <mergeCell ref="B79:C79"/>
    <mergeCell ref="B69:C69"/>
    <mergeCell ref="B70:C70"/>
    <mergeCell ref="B71:C71"/>
  </mergeCells>
  <conditionalFormatting sqref="E62:E65 B149:H156 E54:E60 E227:E232 E83:E86 E75:E81 E104:E107 E96:E102 E125:E128 E117:E123 E43:E52 E217:E225">
    <cfRule type="expression" dxfId="454" priority="82">
      <formula>$F$11="no"</formula>
    </cfRule>
  </conditionalFormatting>
  <conditionalFormatting sqref="F62:F65 B158:H165 F54:F60 F227:F232 F83:F86 F75:F81 F104:F107 F96:F102 F125:F128 F117:F123 F43:F52 F217:F225">
    <cfRule type="expression" dxfId="453" priority="81">
      <formula>$F$13="no"</formula>
    </cfRule>
  </conditionalFormatting>
  <conditionalFormatting sqref="G54:G60 G62:G65 G68:G73 G75:G81 G83:G86 G89:G94 G96:G102 G104:G107 G110:G115 G117:G123 G125:G128 B167:H168 G227:G232 B172:H175 B169:G171 B180:H183 B176:G179 B191:H194 B184:G190 B198:H198 B195:G197 G43:G52 G216:G225">
    <cfRule type="expression" dxfId="452" priority="80">
      <formula>$F$15="no"</formula>
    </cfRule>
  </conditionalFormatting>
  <conditionalFormatting sqref="H62:H65 H54:H60 C200:H203 H227:H232 H83:H86 H75:H81 H104:H107 H96:H102 H125:H128 H117:H123 H43:H52 H217:H225">
    <cfRule type="expression" dxfId="451" priority="79">
      <formula>$F$20="no"</formula>
    </cfRule>
  </conditionalFormatting>
  <conditionalFormatting sqref="E68:E73">
    <cfRule type="expression" dxfId="450" priority="57">
      <formula>$F$11="no"</formula>
    </cfRule>
  </conditionalFormatting>
  <conditionalFormatting sqref="F68:F73">
    <cfRule type="expression" dxfId="449" priority="56">
      <formula>$F$13="no"</formula>
    </cfRule>
  </conditionalFormatting>
  <conditionalFormatting sqref="H68:H73">
    <cfRule type="expression" dxfId="448" priority="54">
      <formula>$F$20="no"</formula>
    </cfRule>
  </conditionalFormatting>
  <conditionalFormatting sqref="E89:E94">
    <cfRule type="expression" dxfId="447" priority="45">
      <formula>$F$11="no"</formula>
    </cfRule>
  </conditionalFormatting>
  <conditionalFormatting sqref="F89:F94">
    <cfRule type="expression" dxfId="446" priority="44">
      <formula>$F$13="no"</formula>
    </cfRule>
  </conditionalFormatting>
  <conditionalFormatting sqref="H89:H94">
    <cfRule type="expression" dxfId="445" priority="42">
      <formula>$F$20="no"</formula>
    </cfRule>
  </conditionalFormatting>
  <conditionalFormatting sqref="E110:E115">
    <cfRule type="expression" dxfId="444" priority="33">
      <formula>$F$11="no"</formula>
    </cfRule>
  </conditionalFormatting>
  <conditionalFormatting sqref="F110:F115">
    <cfRule type="expression" dxfId="443" priority="32">
      <formula>$F$13="no"</formula>
    </cfRule>
  </conditionalFormatting>
  <conditionalFormatting sqref="H110:H115">
    <cfRule type="expression" dxfId="442" priority="30">
      <formula>$F$20="no"</formula>
    </cfRule>
  </conditionalFormatting>
  <conditionalFormatting sqref="B200">
    <cfRule type="expression" dxfId="441" priority="29">
      <formula>$F$20="no"</formula>
    </cfRule>
  </conditionalFormatting>
  <conditionalFormatting sqref="E217:E219">
    <cfRule type="expression" dxfId="440" priority="23">
      <formula>$F$11="no"</formula>
    </cfRule>
  </conditionalFormatting>
  <conditionalFormatting sqref="F217:F219">
    <cfRule type="expression" dxfId="439" priority="22">
      <formula>$F$13="no"</formula>
    </cfRule>
  </conditionalFormatting>
  <conditionalFormatting sqref="E216">
    <cfRule type="expression" dxfId="438" priority="16">
      <formula>$F$11="no"</formula>
    </cfRule>
  </conditionalFormatting>
  <conditionalFormatting sqref="F216">
    <cfRule type="expression" dxfId="437" priority="15">
      <formula>$F$13="no"</formula>
    </cfRule>
  </conditionalFormatting>
  <conditionalFormatting sqref="H216:H219">
    <cfRule type="expression" dxfId="436" priority="13">
      <formula>$F$20="no"</formula>
    </cfRule>
  </conditionalFormatting>
  <conditionalFormatting sqref="A66:H68 A174:H175 A115:H117 A111:B114 D111:H114 A122:H128 A118:B121 D118:H121 A73:H75 A69:B72 D69:H72 A80:H89 A76:B79 D76:H79 A94:H96 A90:B93 D90:H93 A101:H110 A97:B100 D97:H100 A180:H183 A176:G179 A191:H194 A184:G190 A198:H198 A195:G197">
    <cfRule type="expression" dxfId="435" priority="12">
      <formula>$F$17="no"</formula>
    </cfRule>
  </conditionalFormatting>
  <conditionalFormatting sqref="A41">
    <cfRule type="expression" dxfId="434" priority="11">
      <formula>$F$17="no"</formula>
    </cfRule>
  </conditionalFormatting>
  <conditionalFormatting sqref="C167">
    <cfRule type="expression" dxfId="433" priority="10">
      <formula>$F$17="no"</formula>
    </cfRule>
  </conditionalFormatting>
  <conditionalFormatting sqref="C200">
    <cfRule type="expression" dxfId="432" priority="9">
      <formula>$F$17="no"</formula>
    </cfRule>
  </conditionalFormatting>
  <conditionalFormatting sqref="A172:H175 A169:G171 A180:H183 A176:G179 A191:H194 A184:G190 A195:G197 A28:H32 A53:H144 A43:A52 D43:H52 A198:H209 A34:H42 A33:C33 A146:H168 A145:C145 A211:H237 A210:C210">
    <cfRule type="expression" dxfId="431" priority="8">
      <formula>AND($F$11="no",$F$13="no",$F$15="no",$F$20="no")</formula>
    </cfRule>
  </conditionalFormatting>
  <conditionalFormatting sqref="B43:C52">
    <cfRule type="expression" dxfId="430" priority="7">
      <formula>AND($F$11="no",$F$13="no",$F$15="no",$F$20="no")</formula>
    </cfRule>
  </conditionalFormatting>
  <conditionalFormatting sqref="E216">
    <cfRule type="expression" dxfId="429" priority="6">
      <formula>$F$11="no"</formula>
    </cfRule>
  </conditionalFormatting>
  <conditionalFormatting sqref="F216">
    <cfRule type="expression" dxfId="428" priority="5">
      <formula>$F$13="no"</formula>
    </cfRule>
  </conditionalFormatting>
  <conditionalFormatting sqref="H216">
    <cfRule type="expression" dxfId="427" priority="4">
      <formula>$F$20="no"</formula>
    </cfRule>
  </conditionalFormatting>
  <conditionalFormatting sqref="D33:H33">
    <cfRule type="expression" dxfId="426" priority="3">
      <formula>AND($F$11="no",$F$13="no",$F$15="no",$F$20="no")</formula>
    </cfRule>
  </conditionalFormatting>
  <conditionalFormatting sqref="D145:H145">
    <cfRule type="expression" dxfId="425" priority="2">
      <formula>AND($F$11="no",$F$13="no",$F$15="no",$F$20="no")</formula>
    </cfRule>
  </conditionalFormatting>
  <conditionalFormatting sqref="D210:H210">
    <cfRule type="expression" dxfId="424" priority="1">
      <formula>AND($F$11="no",$F$13="no",$F$15="no",$F$20="no")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AC142"/>
  </sheetPr>
  <dimension ref="A1:J230"/>
  <sheetViews>
    <sheetView showGridLines="0" topLeftCell="A4" zoomScaleNormal="100" workbookViewId="0">
      <selection activeCell="C2" sqref="C2"/>
    </sheetView>
  </sheetViews>
  <sheetFormatPr defaultColWidth="9.1796875" defaultRowHeight="14.5" x14ac:dyDescent="0.35"/>
  <cols>
    <col min="1" max="1" width="3" style="64" customWidth="1"/>
    <col min="2" max="2" width="12.26953125" style="64" customWidth="1"/>
    <col min="3" max="3" width="43.54296875" style="64" customWidth="1"/>
    <col min="4" max="4" width="19.26953125" style="64" customWidth="1"/>
    <col min="5" max="8" width="17.453125" style="64" customWidth="1"/>
    <col min="9" max="9" width="3.1796875" style="64" customWidth="1"/>
    <col min="10" max="16384" width="9.179687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310</v>
      </c>
    </row>
    <row r="5" spans="1:8" x14ac:dyDescent="0.35">
      <c r="A5" s="70" t="s">
        <v>0</v>
      </c>
      <c r="C5" s="71" t="str">
        <f>'Cover and Instructions'!$D$4</f>
        <v>CareSource</v>
      </c>
      <c r="D5" s="71"/>
      <c r="E5" s="71"/>
      <c r="F5" s="71"/>
      <c r="G5" s="71"/>
    </row>
    <row r="6" spans="1:8" x14ac:dyDescent="0.35">
      <c r="A6" s="70" t="s">
        <v>514</v>
      </c>
      <c r="C6" s="71" t="str">
        <f>'Cover and Instructions'!D5</f>
        <v>Title XIX Adults</v>
      </c>
      <c r="D6" s="71"/>
      <c r="E6" s="71"/>
      <c r="F6" s="71"/>
      <c r="G6" s="71"/>
    </row>
    <row r="7" spans="1:8" ht="15" thickBot="1" x14ac:dyDescent="0.4"/>
    <row r="8" spans="1:8" x14ac:dyDescent="0.35">
      <c r="A8" s="73" t="s">
        <v>375</v>
      </c>
      <c r="B8" s="74"/>
      <c r="C8" s="74"/>
      <c r="D8" s="74"/>
      <c r="E8" s="74"/>
      <c r="F8" s="74"/>
      <c r="G8" s="74"/>
      <c r="H8" s="75"/>
    </row>
    <row r="9" spans="1:8" ht="15" customHeight="1" x14ac:dyDescent="0.35">
      <c r="A9" s="76" t="s">
        <v>374</v>
      </c>
      <c r="B9" s="161"/>
      <c r="C9" s="161"/>
      <c r="D9" s="161"/>
      <c r="E9" s="161"/>
      <c r="F9" s="161"/>
      <c r="G9" s="161"/>
      <c r="H9" s="162"/>
    </row>
    <row r="10" spans="1:8" x14ac:dyDescent="0.35">
      <c r="A10" s="79"/>
      <c r="B10" s="80"/>
      <c r="C10" s="80"/>
      <c r="D10" s="80"/>
      <c r="E10" s="80"/>
      <c r="F10" s="80"/>
      <c r="G10" s="80"/>
      <c r="H10" s="81"/>
    </row>
    <row r="11" spans="1:8" x14ac:dyDescent="0.35">
      <c r="A11" s="82" t="s">
        <v>370</v>
      </c>
      <c r="B11" s="83" t="s">
        <v>392</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393</v>
      </c>
      <c r="C13" s="80"/>
      <c r="D13" s="80"/>
      <c r="E13" s="80"/>
      <c r="F13" s="163"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394</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10" x14ac:dyDescent="0.35">
      <c r="A17" s="82" t="s">
        <v>379</v>
      </c>
      <c r="B17" s="490" t="s">
        <v>501</v>
      </c>
      <c r="C17" s="490"/>
      <c r="D17" s="490"/>
      <c r="E17" s="490"/>
      <c r="F17" s="163" t="s">
        <v>372</v>
      </c>
      <c r="G17" s="86" t="str">
        <f>IF(F17="yes","  Report each income level in separate tiers in Section 1 and Section 2","")</f>
        <v/>
      </c>
      <c r="H17" s="81"/>
    </row>
    <row r="18" spans="1:10" x14ac:dyDescent="0.35">
      <c r="A18" s="82"/>
      <c r="B18" s="490"/>
      <c r="C18" s="490"/>
      <c r="D18" s="490"/>
      <c r="E18" s="490"/>
      <c r="F18" s="80"/>
      <c r="G18" s="86"/>
      <c r="H18" s="81"/>
    </row>
    <row r="19" spans="1:10" ht="6" customHeight="1" x14ac:dyDescent="0.35">
      <c r="A19" s="82"/>
      <c r="B19" s="83"/>
      <c r="C19" s="80"/>
      <c r="D19" s="80"/>
      <c r="E19" s="80"/>
      <c r="F19" s="80"/>
      <c r="G19" s="86"/>
      <c r="H19" s="81"/>
    </row>
    <row r="20" spans="1:10" x14ac:dyDescent="0.35">
      <c r="A20" s="82" t="s">
        <v>492</v>
      </c>
      <c r="B20" s="83" t="s">
        <v>395</v>
      </c>
      <c r="C20" s="80"/>
      <c r="D20" s="80"/>
      <c r="E20" s="80"/>
      <c r="F20" s="163" t="s">
        <v>372</v>
      </c>
      <c r="G20" s="86" t="str">
        <f>IF(F20="yes","  Complete Section 1 and Section 2","")</f>
        <v/>
      </c>
      <c r="H20" s="81"/>
    </row>
    <row r="21" spans="1:10" ht="6" customHeight="1" x14ac:dyDescent="0.35">
      <c r="A21" s="82"/>
      <c r="B21" s="83"/>
      <c r="C21" s="80"/>
      <c r="D21" s="80"/>
      <c r="E21" s="80"/>
      <c r="F21" s="80"/>
      <c r="G21" s="86"/>
      <c r="H21" s="164"/>
    </row>
    <row r="22" spans="1:10" x14ac:dyDescent="0.35">
      <c r="A22" s="82" t="s">
        <v>466</v>
      </c>
      <c r="B22" s="83"/>
      <c r="C22" s="80"/>
      <c r="D22" s="80"/>
      <c r="E22" s="80"/>
      <c r="F22" s="88"/>
      <c r="G22" s="86"/>
      <c r="H22" s="164"/>
    </row>
    <row r="23" spans="1:10" x14ac:dyDescent="0.35">
      <c r="A23" s="82"/>
      <c r="B23" s="83" t="s">
        <v>467</v>
      </c>
      <c r="C23" s="80"/>
      <c r="D23" s="80"/>
      <c r="E23" s="80"/>
      <c r="F23" s="88"/>
      <c r="G23" s="86"/>
      <c r="H23" s="164"/>
    </row>
    <row r="24" spans="1:10" x14ac:dyDescent="0.35">
      <c r="A24" s="82"/>
      <c r="B24" s="517"/>
      <c r="C24" s="517"/>
      <c r="D24" s="517"/>
      <c r="E24" s="517"/>
      <c r="F24" s="517"/>
      <c r="G24" s="517"/>
      <c r="H24" s="164"/>
      <c r="J24" s="166"/>
    </row>
    <row r="25" spans="1:10" x14ac:dyDescent="0.35">
      <c r="A25" s="82"/>
      <c r="B25" s="502"/>
      <c r="C25" s="502"/>
      <c r="D25" s="502"/>
      <c r="E25" s="502"/>
      <c r="F25" s="502"/>
      <c r="G25" s="502"/>
      <c r="H25" s="164"/>
      <c r="J25" s="167"/>
    </row>
    <row r="26" spans="1:10" ht="15" thickBot="1" x14ac:dyDescent="0.4">
      <c r="A26" s="89"/>
      <c r="B26" s="90"/>
      <c r="C26" s="91"/>
      <c r="D26" s="91"/>
      <c r="E26" s="91"/>
      <c r="F26" s="91"/>
      <c r="G26" s="91"/>
      <c r="H26" s="168"/>
    </row>
    <row r="27" spans="1:10" s="137" customFormat="1" ht="15" thickBot="1" x14ac:dyDescent="0.4">
      <c r="A27" s="224"/>
      <c r="B27" s="224"/>
      <c r="C27" s="224"/>
      <c r="D27" s="224"/>
      <c r="E27" s="224"/>
      <c r="F27" s="224"/>
      <c r="G27" s="224"/>
      <c r="H27" s="225"/>
      <c r="I27" s="134"/>
    </row>
    <row r="28" spans="1:10" ht="16" thickBot="1" x14ac:dyDescent="0.4">
      <c r="A28" s="469" t="s">
        <v>397</v>
      </c>
      <c r="B28" s="470"/>
      <c r="C28" s="470"/>
      <c r="D28" s="470"/>
      <c r="E28" s="470"/>
      <c r="F28" s="470"/>
      <c r="G28" s="470"/>
      <c r="H28" s="471"/>
    </row>
    <row r="29" spans="1:10" x14ac:dyDescent="0.35">
      <c r="A29" s="95" t="s">
        <v>130</v>
      </c>
      <c r="B29" s="493" t="s">
        <v>368</v>
      </c>
      <c r="C29" s="493"/>
      <c r="D29" s="493"/>
      <c r="E29" s="493"/>
      <c r="F29" s="493"/>
      <c r="G29" s="493"/>
      <c r="H29" s="494"/>
    </row>
    <row r="30" spans="1:10" x14ac:dyDescent="0.35">
      <c r="A30" s="95"/>
      <c r="B30" s="495"/>
      <c r="C30" s="495"/>
      <c r="D30" s="495"/>
      <c r="E30" s="495"/>
      <c r="F30" s="495"/>
      <c r="G30" s="495"/>
      <c r="H30" s="496"/>
    </row>
    <row r="31" spans="1:10" x14ac:dyDescent="0.35">
      <c r="A31" s="95"/>
      <c r="B31" s="99" t="s">
        <v>309</v>
      </c>
      <c r="C31" s="169"/>
      <c r="D31" s="169"/>
      <c r="E31" s="169"/>
      <c r="F31" s="169"/>
      <c r="G31" s="169"/>
      <c r="H31" s="170"/>
    </row>
    <row r="32" spans="1:10" x14ac:dyDescent="0.35">
      <c r="A32" s="95"/>
      <c r="B32" s="97"/>
      <c r="C32" s="169"/>
      <c r="D32" s="169"/>
      <c r="E32" s="169"/>
      <c r="F32" s="169"/>
      <c r="G32" s="169"/>
      <c r="H32" s="170"/>
    </row>
    <row r="33" spans="1:10" x14ac:dyDescent="0.35">
      <c r="A33" s="95"/>
      <c r="B33" s="100" t="s">
        <v>413</v>
      </c>
      <c r="C33" s="97"/>
      <c r="D33" s="483"/>
      <c r="E33" s="483"/>
      <c r="F33" s="483"/>
      <c r="G33" s="483"/>
      <c r="H33" s="484"/>
    </row>
    <row r="34" spans="1:10" x14ac:dyDescent="0.35">
      <c r="A34" s="95"/>
      <c r="B34" s="100"/>
      <c r="C34" s="97"/>
      <c r="D34" s="480" t="s">
        <v>490</v>
      </c>
      <c r="E34" s="480"/>
      <c r="F34" s="480"/>
      <c r="G34" s="480"/>
      <c r="H34" s="481"/>
    </row>
    <row r="35" spans="1:10" x14ac:dyDescent="0.35">
      <c r="A35" s="95"/>
      <c r="B35" s="100"/>
      <c r="C35" s="97"/>
      <c r="D35" s="480"/>
      <c r="E35" s="480"/>
      <c r="F35" s="480"/>
      <c r="G35" s="480"/>
      <c r="H35" s="481"/>
    </row>
    <row r="36" spans="1:10" x14ac:dyDescent="0.35">
      <c r="A36" s="95"/>
      <c r="B36" s="97"/>
      <c r="C36" s="169"/>
      <c r="D36" s="169"/>
      <c r="E36" s="169"/>
      <c r="F36" s="169"/>
      <c r="G36" s="169"/>
      <c r="H36" s="170"/>
    </row>
    <row r="37" spans="1:10" ht="15" customHeight="1" x14ac:dyDescent="0.35">
      <c r="A37" s="138"/>
      <c r="B37" s="169"/>
      <c r="C37" s="169"/>
      <c r="D37" s="169"/>
      <c r="E37" s="497" t="s">
        <v>290</v>
      </c>
      <c r="F37" s="497"/>
      <c r="G37" s="497"/>
      <c r="H37" s="498"/>
    </row>
    <row r="38" spans="1:10" x14ac:dyDescent="0.35">
      <c r="A38" s="138"/>
      <c r="B38" s="97"/>
      <c r="C38" s="97"/>
      <c r="D38" s="97"/>
      <c r="E38" s="103" t="s">
        <v>158</v>
      </c>
      <c r="F38" s="103" t="s">
        <v>158</v>
      </c>
      <c r="G38" s="103" t="s">
        <v>158</v>
      </c>
      <c r="H38" s="171" t="s">
        <v>158</v>
      </c>
    </row>
    <row r="39" spans="1:10" x14ac:dyDescent="0.35">
      <c r="A39" s="138"/>
      <c r="B39" s="103"/>
      <c r="C39" s="103"/>
      <c r="D39" s="103" t="s">
        <v>165</v>
      </c>
      <c r="E39" s="103" t="s">
        <v>161</v>
      </c>
      <c r="F39" s="103" t="s">
        <v>161</v>
      </c>
      <c r="G39" s="103" t="s">
        <v>161</v>
      </c>
      <c r="H39" s="171" t="s">
        <v>161</v>
      </c>
    </row>
    <row r="40" spans="1:10" x14ac:dyDescent="0.35">
      <c r="A40" s="138"/>
      <c r="B40" s="106" t="s">
        <v>192</v>
      </c>
      <c r="C40" s="107"/>
      <c r="D40" s="107" t="s">
        <v>158</v>
      </c>
      <c r="E40" s="107" t="s">
        <v>350</v>
      </c>
      <c r="F40" s="107" t="s">
        <v>148</v>
      </c>
      <c r="G40" s="107" t="s">
        <v>285</v>
      </c>
      <c r="H40" s="172" t="s">
        <v>286</v>
      </c>
    </row>
    <row r="41" spans="1:10" x14ac:dyDescent="0.35">
      <c r="A41" s="174" t="s">
        <v>462</v>
      </c>
      <c r="B41" s="175"/>
      <c r="C41" s="103"/>
      <c r="D41" s="103"/>
      <c r="E41" s="103"/>
      <c r="F41" s="103"/>
      <c r="G41" s="103"/>
      <c r="H41" s="171"/>
    </row>
    <row r="42" spans="1:10" ht="22" customHeight="1" x14ac:dyDescent="0.35">
      <c r="A42" s="138"/>
      <c r="B42" s="113" t="s">
        <v>287</v>
      </c>
      <c r="C42" s="103"/>
      <c r="D42" s="103"/>
      <c r="E42" s="103"/>
      <c r="F42" s="103"/>
      <c r="G42" s="103"/>
      <c r="H42" s="171"/>
      <c r="J42" s="173"/>
    </row>
    <row r="43" spans="1:10" ht="15" customHeight="1" x14ac:dyDescent="0.35">
      <c r="A43" s="138"/>
      <c r="B43" s="482"/>
      <c r="C43" s="482"/>
      <c r="D43" s="311"/>
      <c r="E43" s="312"/>
      <c r="F43" s="312"/>
      <c r="G43" s="313"/>
      <c r="H43" s="314"/>
      <c r="J43" s="176"/>
    </row>
    <row r="44" spans="1:10" ht="15" customHeight="1" x14ac:dyDescent="0.35">
      <c r="A44" s="138"/>
      <c r="B44" s="511"/>
      <c r="C44" s="512"/>
      <c r="D44" s="311"/>
      <c r="E44" s="312"/>
      <c r="F44" s="312"/>
      <c r="G44" s="313"/>
      <c r="H44" s="314"/>
      <c r="J44" s="176"/>
    </row>
    <row r="45" spans="1:10" ht="15" customHeight="1" x14ac:dyDescent="0.35">
      <c r="A45" s="138"/>
      <c r="B45" s="511"/>
      <c r="C45" s="512"/>
      <c r="D45" s="311"/>
      <c r="E45" s="312"/>
      <c r="F45" s="312"/>
      <c r="G45" s="313"/>
      <c r="H45" s="314"/>
      <c r="J45" s="176"/>
    </row>
    <row r="46" spans="1:10" ht="15" customHeight="1" x14ac:dyDescent="0.35">
      <c r="A46" s="138"/>
      <c r="B46" s="511"/>
      <c r="C46" s="512"/>
      <c r="D46" s="311"/>
      <c r="E46" s="312"/>
      <c r="F46" s="312"/>
      <c r="G46" s="313"/>
      <c r="H46" s="314"/>
      <c r="J46" s="176"/>
    </row>
    <row r="47" spans="1:10" ht="15" customHeight="1" x14ac:dyDescent="0.35">
      <c r="A47" s="138"/>
      <c r="B47" s="485" t="s">
        <v>153</v>
      </c>
      <c r="C47" s="487"/>
      <c r="D47" s="311"/>
      <c r="E47" s="312"/>
      <c r="F47" s="312"/>
      <c r="G47" s="313"/>
      <c r="H47" s="314"/>
      <c r="J47" s="176"/>
    </row>
    <row r="48" spans="1:10" x14ac:dyDescent="0.35">
      <c r="A48" s="138"/>
      <c r="B48" s="482"/>
      <c r="C48" s="482"/>
      <c r="D48" s="312"/>
      <c r="E48" s="312"/>
      <c r="F48" s="312"/>
      <c r="G48" s="315"/>
      <c r="H48" s="316"/>
    </row>
    <row r="49" spans="1:8" ht="22" customHeight="1" x14ac:dyDescent="0.35">
      <c r="A49" s="138"/>
      <c r="B49" s="113" t="s">
        <v>288</v>
      </c>
      <c r="C49" s="146"/>
      <c r="D49" s="177"/>
      <c r="E49" s="177"/>
      <c r="F49" s="177"/>
      <c r="G49" s="178"/>
      <c r="H49" s="179"/>
    </row>
    <row r="50" spans="1:8" x14ac:dyDescent="0.35">
      <c r="A50" s="138"/>
      <c r="B50" s="482"/>
      <c r="C50" s="482"/>
      <c r="D50" s="312"/>
      <c r="E50" s="312"/>
      <c r="F50" s="312"/>
      <c r="G50" s="315"/>
      <c r="H50" s="316"/>
    </row>
    <row r="51" spans="1:8" x14ac:dyDescent="0.35">
      <c r="A51" s="138"/>
      <c r="B51" s="511"/>
      <c r="C51" s="512"/>
      <c r="D51" s="312"/>
      <c r="E51" s="312"/>
      <c r="F51" s="312"/>
      <c r="G51" s="315"/>
      <c r="H51" s="316"/>
    </row>
    <row r="52" spans="1:8" x14ac:dyDescent="0.35">
      <c r="A52" s="138"/>
      <c r="B52" s="511"/>
      <c r="C52" s="512"/>
      <c r="D52" s="312"/>
      <c r="E52" s="312"/>
      <c r="F52" s="312"/>
      <c r="G52" s="315"/>
      <c r="H52" s="316"/>
    </row>
    <row r="53" spans="1:8" x14ac:dyDescent="0.35">
      <c r="A53" s="138"/>
      <c r="B53" s="511"/>
      <c r="C53" s="512"/>
      <c r="D53" s="312"/>
      <c r="E53" s="312"/>
      <c r="F53" s="312"/>
      <c r="G53" s="315"/>
      <c r="H53" s="316"/>
    </row>
    <row r="54" spans="1:8" x14ac:dyDescent="0.35">
      <c r="A54" s="138"/>
      <c r="B54" s="485" t="s">
        <v>153</v>
      </c>
      <c r="C54" s="487"/>
      <c r="D54" s="312"/>
      <c r="E54" s="312"/>
      <c r="F54" s="312"/>
      <c r="G54" s="315"/>
      <c r="H54" s="316"/>
    </row>
    <row r="55" spans="1:8" x14ac:dyDescent="0.35">
      <c r="A55" s="138"/>
      <c r="B55" s="482"/>
      <c r="C55" s="482"/>
      <c r="D55" s="312"/>
      <c r="E55" s="312"/>
      <c r="F55" s="312"/>
      <c r="G55" s="315"/>
      <c r="H55" s="316"/>
    </row>
    <row r="56" spans="1:8" x14ac:dyDescent="0.35">
      <c r="A56" s="138"/>
      <c r="B56" s="180"/>
      <c r="C56" s="153"/>
      <c r="D56" s="181">
        <f>SUM(D43:D55)</f>
        <v>0</v>
      </c>
      <c r="E56" s="182">
        <f>SUM(E43:E55)</f>
        <v>0</v>
      </c>
      <c r="F56" s="182">
        <f>SUM(F43:F55)</f>
        <v>0</v>
      </c>
      <c r="G56" s="181">
        <f>SUM(G43:G55)</f>
        <v>0</v>
      </c>
      <c r="H56" s="183">
        <f>SUM(H43:H55)</f>
        <v>0</v>
      </c>
    </row>
    <row r="57" spans="1:8" x14ac:dyDescent="0.35">
      <c r="A57" s="95" t="s">
        <v>131</v>
      </c>
      <c r="B57" s="100" t="s">
        <v>297</v>
      </c>
      <c r="C57" s="153"/>
      <c r="D57" s="184"/>
      <c r="E57" s="184"/>
      <c r="F57" s="184"/>
      <c r="G57" s="178"/>
      <c r="H57" s="179"/>
    </row>
    <row r="58" spans="1:8" x14ac:dyDescent="0.35">
      <c r="A58" s="138"/>
      <c r="B58" s="97"/>
      <c r="C58" s="97" t="s">
        <v>283</v>
      </c>
      <c r="D58" s="181">
        <f>D56</f>
        <v>0</v>
      </c>
      <c r="E58" s="182">
        <f t="shared" ref="E58:H58" si="0">E56</f>
        <v>0</v>
      </c>
      <c r="F58" s="182">
        <f t="shared" si="0"/>
        <v>0</v>
      </c>
      <c r="G58" s="181">
        <f t="shared" si="0"/>
        <v>0</v>
      </c>
      <c r="H58" s="187">
        <f t="shared" si="0"/>
        <v>0</v>
      </c>
    </row>
    <row r="59" spans="1:8" x14ac:dyDescent="0.35">
      <c r="A59" s="138"/>
      <c r="B59" s="97"/>
      <c r="C59" s="97" t="s">
        <v>284</v>
      </c>
      <c r="D59" s="97"/>
      <c r="E59" s="117" t="e">
        <f>E58/D58</f>
        <v>#DIV/0!</v>
      </c>
      <c r="F59" s="117" t="e">
        <f>F58/D58</f>
        <v>#DIV/0!</v>
      </c>
      <c r="G59" s="117" t="e">
        <f>G58/D58</f>
        <v>#DIV/0!</v>
      </c>
      <c r="H59" s="188" t="e">
        <f>H58/D58</f>
        <v>#DIV/0!</v>
      </c>
    </row>
    <row r="60" spans="1:8" x14ac:dyDescent="0.35">
      <c r="A60" s="138"/>
      <c r="B60" s="97"/>
      <c r="C60" s="189" t="s">
        <v>298</v>
      </c>
      <c r="D60" s="97"/>
      <c r="E60" s="118" t="e">
        <f>IF(E59&gt;=(2/3),"Yes","No")</f>
        <v>#DIV/0!</v>
      </c>
      <c r="F60" s="118" t="e">
        <f>IF(F59&gt;=(2/3),"Yes","No")</f>
        <v>#DIV/0!</v>
      </c>
      <c r="G60" s="118" t="e">
        <f>IF(G59&gt;=(2/3),"Yes","No")</f>
        <v>#DIV/0!</v>
      </c>
      <c r="H60" s="190" t="e">
        <f>IF(H59&gt;=(2/3),"Yes","No")</f>
        <v>#DIV/0!</v>
      </c>
    </row>
    <row r="61" spans="1:8" x14ac:dyDescent="0.35">
      <c r="A61" s="138"/>
      <c r="B61" s="108"/>
      <c r="C61" s="108"/>
      <c r="D61" s="108"/>
      <c r="E61" s="191" t="e">
        <f>IF(E60="No", "Note A", "Note B")</f>
        <v>#DIV/0!</v>
      </c>
      <c r="F61" s="191" t="e">
        <f>IF(F60="No", "Note A", "Note B")</f>
        <v>#DIV/0!</v>
      </c>
      <c r="G61" s="191" t="e">
        <f>IF(G60="No", "Note A", "Note B")</f>
        <v>#DIV/0!</v>
      </c>
      <c r="H61" s="192" t="e">
        <f>IF(H60="No", "Note A", "Note B")</f>
        <v>#DIV/0!</v>
      </c>
    </row>
    <row r="62" spans="1:8" x14ac:dyDescent="0.35">
      <c r="A62" s="174" t="s">
        <v>463</v>
      </c>
      <c r="B62" s="175"/>
      <c r="C62" s="103"/>
      <c r="D62" s="103"/>
      <c r="E62" s="103"/>
      <c r="F62" s="103"/>
      <c r="G62" s="103"/>
      <c r="H62" s="171"/>
    </row>
    <row r="63" spans="1:8" ht="19.5" customHeight="1" x14ac:dyDescent="0.35">
      <c r="A63" s="138"/>
      <c r="B63" s="113" t="s">
        <v>287</v>
      </c>
      <c r="C63" s="103"/>
      <c r="D63" s="103"/>
      <c r="E63" s="103"/>
      <c r="F63" s="103"/>
      <c r="G63" s="103"/>
      <c r="H63" s="171"/>
    </row>
    <row r="64" spans="1:8" x14ac:dyDescent="0.35">
      <c r="A64" s="138"/>
      <c r="B64" s="482"/>
      <c r="C64" s="482"/>
      <c r="D64" s="311"/>
      <c r="E64" s="312"/>
      <c r="F64" s="312"/>
      <c r="G64" s="313"/>
      <c r="H64" s="314"/>
    </row>
    <row r="65" spans="1:8" x14ac:dyDescent="0.35">
      <c r="A65" s="138"/>
      <c r="B65" s="511"/>
      <c r="C65" s="512"/>
      <c r="D65" s="311"/>
      <c r="E65" s="312"/>
      <c r="F65" s="312"/>
      <c r="G65" s="313"/>
      <c r="H65" s="314"/>
    </row>
    <row r="66" spans="1:8" x14ac:dyDescent="0.35">
      <c r="A66" s="138"/>
      <c r="B66" s="511"/>
      <c r="C66" s="512"/>
      <c r="D66" s="311"/>
      <c r="E66" s="312"/>
      <c r="F66" s="312"/>
      <c r="G66" s="313"/>
      <c r="H66" s="314"/>
    </row>
    <row r="67" spans="1:8" x14ac:dyDescent="0.35">
      <c r="A67" s="138"/>
      <c r="B67" s="511"/>
      <c r="C67" s="512"/>
      <c r="D67" s="311"/>
      <c r="E67" s="312"/>
      <c r="F67" s="312"/>
      <c r="G67" s="313"/>
      <c r="H67" s="314"/>
    </row>
    <row r="68" spans="1:8" x14ac:dyDescent="0.35">
      <c r="A68" s="138"/>
      <c r="B68" s="485" t="s">
        <v>153</v>
      </c>
      <c r="C68" s="487"/>
      <c r="D68" s="311"/>
      <c r="E68" s="312"/>
      <c r="F68" s="312"/>
      <c r="G68" s="313"/>
      <c r="H68" s="314"/>
    </row>
    <row r="69" spans="1:8" x14ac:dyDescent="0.35">
      <c r="A69" s="138"/>
      <c r="B69" s="482"/>
      <c r="C69" s="482"/>
      <c r="D69" s="312"/>
      <c r="E69" s="312"/>
      <c r="F69" s="312"/>
      <c r="G69" s="315"/>
      <c r="H69" s="316"/>
    </row>
    <row r="70" spans="1:8" ht="19.5" customHeight="1" x14ac:dyDescent="0.35">
      <c r="A70" s="138"/>
      <c r="B70" s="113" t="s">
        <v>288</v>
      </c>
      <c r="C70" s="146"/>
      <c r="D70" s="177"/>
      <c r="E70" s="177"/>
      <c r="F70" s="177"/>
      <c r="G70" s="178"/>
      <c r="H70" s="179"/>
    </row>
    <row r="71" spans="1:8" x14ac:dyDescent="0.35">
      <c r="A71" s="138"/>
      <c r="B71" s="482"/>
      <c r="C71" s="482"/>
      <c r="D71" s="312"/>
      <c r="E71" s="312"/>
      <c r="F71" s="312"/>
      <c r="G71" s="315"/>
      <c r="H71" s="316"/>
    </row>
    <row r="72" spans="1:8" x14ac:dyDescent="0.35">
      <c r="A72" s="138"/>
      <c r="B72" s="511"/>
      <c r="C72" s="512"/>
      <c r="D72" s="312"/>
      <c r="E72" s="312"/>
      <c r="F72" s="312"/>
      <c r="G72" s="315"/>
      <c r="H72" s="316"/>
    </row>
    <row r="73" spans="1:8" x14ac:dyDescent="0.35">
      <c r="A73" s="138"/>
      <c r="B73" s="511"/>
      <c r="C73" s="512"/>
      <c r="D73" s="312"/>
      <c r="E73" s="312"/>
      <c r="F73" s="312"/>
      <c r="G73" s="315"/>
      <c r="H73" s="316"/>
    </row>
    <row r="74" spans="1:8" x14ac:dyDescent="0.35">
      <c r="A74" s="138"/>
      <c r="B74" s="511"/>
      <c r="C74" s="512"/>
      <c r="D74" s="312"/>
      <c r="E74" s="312"/>
      <c r="F74" s="312"/>
      <c r="G74" s="315"/>
      <c r="H74" s="316"/>
    </row>
    <row r="75" spans="1:8" x14ac:dyDescent="0.35">
      <c r="A75" s="138"/>
      <c r="B75" s="485" t="s">
        <v>153</v>
      </c>
      <c r="C75" s="487"/>
      <c r="D75" s="312"/>
      <c r="E75" s="312"/>
      <c r="F75" s="312"/>
      <c r="G75" s="315"/>
      <c r="H75" s="316"/>
    </row>
    <row r="76" spans="1:8" x14ac:dyDescent="0.35">
      <c r="A76" s="138"/>
      <c r="B76" s="482"/>
      <c r="C76" s="482"/>
      <c r="D76" s="312"/>
      <c r="E76" s="312"/>
      <c r="F76" s="312"/>
      <c r="G76" s="315"/>
      <c r="H76" s="316"/>
    </row>
    <row r="77" spans="1:8" x14ac:dyDescent="0.35">
      <c r="A77" s="138"/>
      <c r="B77" s="180"/>
      <c r="C77" s="153"/>
      <c r="D77" s="181">
        <f>SUM(D64:D76)</f>
        <v>0</v>
      </c>
      <c r="E77" s="182">
        <f>SUM(E64:E76)</f>
        <v>0</v>
      </c>
      <c r="F77" s="182">
        <f>SUM(F64:F76)</f>
        <v>0</v>
      </c>
      <c r="G77" s="181">
        <f>SUM(G64:G76)</f>
        <v>0</v>
      </c>
      <c r="H77" s="183">
        <f>SUM(H64:H76)</f>
        <v>0</v>
      </c>
    </row>
    <row r="78" spans="1:8" x14ac:dyDescent="0.35">
      <c r="A78" s="95" t="s">
        <v>131</v>
      </c>
      <c r="B78" s="100" t="s">
        <v>297</v>
      </c>
      <c r="C78" s="153"/>
      <c r="D78" s="184"/>
      <c r="E78" s="184"/>
      <c r="F78" s="184"/>
      <c r="G78" s="178"/>
      <c r="H78" s="179"/>
    </row>
    <row r="79" spans="1:8" x14ac:dyDescent="0.35">
      <c r="A79" s="138"/>
      <c r="B79" s="97"/>
      <c r="C79" s="97" t="s">
        <v>283</v>
      </c>
      <c r="D79" s="181">
        <f>D77</f>
        <v>0</v>
      </c>
      <c r="E79" s="182">
        <f t="shared" ref="E79:H79" si="1">E77</f>
        <v>0</v>
      </c>
      <c r="F79" s="182">
        <f t="shared" si="1"/>
        <v>0</v>
      </c>
      <c r="G79" s="181">
        <f t="shared" si="1"/>
        <v>0</v>
      </c>
      <c r="H79" s="187">
        <f t="shared" si="1"/>
        <v>0</v>
      </c>
    </row>
    <row r="80" spans="1:8" x14ac:dyDescent="0.35">
      <c r="A80" s="138"/>
      <c r="B80" s="97"/>
      <c r="C80" s="97" t="s">
        <v>284</v>
      </c>
      <c r="D80" s="97"/>
      <c r="E80" s="117" t="e">
        <f>E79/D79</f>
        <v>#DIV/0!</v>
      </c>
      <c r="F80" s="117" t="e">
        <f>F79/D79</f>
        <v>#DIV/0!</v>
      </c>
      <c r="G80" s="117" t="e">
        <f>G79/D79</f>
        <v>#DIV/0!</v>
      </c>
      <c r="H80" s="188" t="e">
        <f>H79/D79</f>
        <v>#DIV/0!</v>
      </c>
    </row>
    <row r="81" spans="1:8" x14ac:dyDescent="0.35">
      <c r="A81" s="138"/>
      <c r="B81" s="97"/>
      <c r="C81" s="189" t="s">
        <v>298</v>
      </c>
      <c r="D81" s="97"/>
      <c r="E81" s="118" t="e">
        <f>IF(E80&gt;=(2/3),"Yes","No")</f>
        <v>#DIV/0!</v>
      </c>
      <c r="F81" s="118" t="e">
        <f>IF(F80&gt;=(2/3),"Yes","No")</f>
        <v>#DIV/0!</v>
      </c>
      <c r="G81" s="118" t="e">
        <f>IF(G80&gt;=(2/3),"Yes","No")</f>
        <v>#DIV/0!</v>
      </c>
      <c r="H81" s="190" t="e">
        <f>IF(H80&gt;=(2/3),"Yes","No")</f>
        <v>#DIV/0!</v>
      </c>
    </row>
    <row r="82" spans="1:8" x14ac:dyDescent="0.35">
      <c r="A82" s="138"/>
      <c r="B82" s="108"/>
      <c r="C82" s="108"/>
      <c r="D82" s="108"/>
      <c r="E82" s="191" t="e">
        <f>IF(E81="No", "Note A", "Note B")</f>
        <v>#DIV/0!</v>
      </c>
      <c r="F82" s="191" t="e">
        <f>IF(F81="No", "Note A", "Note B")</f>
        <v>#DIV/0!</v>
      </c>
      <c r="G82" s="191" t="e">
        <f>IF(G81="No", "Note A", "Note B")</f>
        <v>#DIV/0!</v>
      </c>
      <c r="H82" s="192" t="e">
        <f>IF(H81="No", "Note A", "Note B")</f>
        <v>#DIV/0!</v>
      </c>
    </row>
    <row r="83" spans="1:8" x14ac:dyDescent="0.35">
      <c r="A83" s="174" t="s">
        <v>464</v>
      </c>
      <c r="B83" s="175"/>
      <c r="C83" s="103"/>
      <c r="D83" s="103"/>
      <c r="E83" s="103"/>
      <c r="F83" s="103"/>
      <c r="G83" s="103"/>
      <c r="H83" s="171"/>
    </row>
    <row r="84" spans="1:8" ht="19.5" customHeight="1" x14ac:dyDescent="0.35">
      <c r="A84" s="138"/>
      <c r="B84" s="113" t="s">
        <v>287</v>
      </c>
      <c r="C84" s="103"/>
      <c r="D84" s="103"/>
      <c r="E84" s="103"/>
      <c r="F84" s="103"/>
      <c r="G84" s="103"/>
      <c r="H84" s="171"/>
    </row>
    <row r="85" spans="1:8" x14ac:dyDescent="0.35">
      <c r="A85" s="138"/>
      <c r="B85" s="482"/>
      <c r="C85" s="482"/>
      <c r="D85" s="311"/>
      <c r="E85" s="312"/>
      <c r="F85" s="312"/>
      <c r="G85" s="313"/>
      <c r="H85" s="314"/>
    </row>
    <row r="86" spans="1:8" x14ac:dyDescent="0.35">
      <c r="A86" s="138"/>
      <c r="B86" s="511"/>
      <c r="C86" s="512"/>
      <c r="D86" s="311"/>
      <c r="E86" s="312"/>
      <c r="F86" s="312"/>
      <c r="G86" s="313"/>
      <c r="H86" s="314"/>
    </row>
    <row r="87" spans="1:8" x14ac:dyDescent="0.35">
      <c r="A87" s="138"/>
      <c r="B87" s="511"/>
      <c r="C87" s="512"/>
      <c r="D87" s="311"/>
      <c r="E87" s="312"/>
      <c r="F87" s="312"/>
      <c r="G87" s="313"/>
      <c r="H87" s="314"/>
    </row>
    <row r="88" spans="1:8" x14ac:dyDescent="0.35">
      <c r="A88" s="138"/>
      <c r="B88" s="511"/>
      <c r="C88" s="512"/>
      <c r="D88" s="311"/>
      <c r="E88" s="312"/>
      <c r="F88" s="312"/>
      <c r="G88" s="313"/>
      <c r="H88" s="314"/>
    </row>
    <row r="89" spans="1:8" x14ac:dyDescent="0.35">
      <c r="A89" s="138"/>
      <c r="B89" s="485" t="s">
        <v>153</v>
      </c>
      <c r="C89" s="487"/>
      <c r="D89" s="311"/>
      <c r="E89" s="312"/>
      <c r="F89" s="312"/>
      <c r="G89" s="313"/>
      <c r="H89" s="314"/>
    </row>
    <row r="90" spans="1:8" x14ac:dyDescent="0.35">
      <c r="A90" s="138"/>
      <c r="B90" s="482"/>
      <c r="C90" s="482"/>
      <c r="D90" s="312"/>
      <c r="E90" s="312"/>
      <c r="F90" s="312"/>
      <c r="G90" s="315"/>
      <c r="H90" s="316"/>
    </row>
    <row r="91" spans="1:8" ht="19.5" customHeight="1" x14ac:dyDescent="0.35">
      <c r="A91" s="138"/>
      <c r="B91" s="113" t="s">
        <v>288</v>
      </c>
      <c r="C91" s="146"/>
      <c r="D91" s="177"/>
      <c r="E91" s="177"/>
      <c r="F91" s="177"/>
      <c r="G91" s="178"/>
      <c r="H91" s="179"/>
    </row>
    <row r="92" spans="1:8" x14ac:dyDescent="0.35">
      <c r="A92" s="138"/>
      <c r="B92" s="482"/>
      <c r="C92" s="482"/>
      <c r="D92" s="312"/>
      <c r="E92" s="312"/>
      <c r="F92" s="312"/>
      <c r="G92" s="315"/>
      <c r="H92" s="316"/>
    </row>
    <row r="93" spans="1:8" x14ac:dyDescent="0.35">
      <c r="A93" s="138"/>
      <c r="B93" s="511"/>
      <c r="C93" s="512"/>
      <c r="D93" s="312"/>
      <c r="E93" s="312"/>
      <c r="F93" s="312"/>
      <c r="G93" s="315"/>
      <c r="H93" s="316"/>
    </row>
    <row r="94" spans="1:8" x14ac:dyDescent="0.35">
      <c r="A94" s="138"/>
      <c r="B94" s="511"/>
      <c r="C94" s="512"/>
      <c r="D94" s="312"/>
      <c r="E94" s="312"/>
      <c r="F94" s="312"/>
      <c r="G94" s="315"/>
      <c r="H94" s="316"/>
    </row>
    <row r="95" spans="1:8" x14ac:dyDescent="0.35">
      <c r="A95" s="138"/>
      <c r="B95" s="511"/>
      <c r="C95" s="512"/>
      <c r="D95" s="312"/>
      <c r="E95" s="312"/>
      <c r="F95" s="312"/>
      <c r="G95" s="315"/>
      <c r="H95" s="316"/>
    </row>
    <row r="96" spans="1:8" x14ac:dyDescent="0.35">
      <c r="A96" s="138"/>
      <c r="B96" s="485" t="s">
        <v>153</v>
      </c>
      <c r="C96" s="487"/>
      <c r="D96" s="312"/>
      <c r="E96" s="312"/>
      <c r="F96" s="312"/>
      <c r="G96" s="315"/>
      <c r="H96" s="316"/>
    </row>
    <row r="97" spans="1:8" x14ac:dyDescent="0.35">
      <c r="A97" s="138"/>
      <c r="B97" s="482"/>
      <c r="C97" s="482"/>
      <c r="D97" s="312"/>
      <c r="E97" s="312"/>
      <c r="F97" s="312"/>
      <c r="G97" s="315"/>
      <c r="H97" s="316"/>
    </row>
    <row r="98" spans="1:8" x14ac:dyDescent="0.35">
      <c r="A98" s="138"/>
      <c r="B98" s="180"/>
      <c r="C98" s="153"/>
      <c r="D98" s="181">
        <f>SUM(D85:D97)</f>
        <v>0</v>
      </c>
      <c r="E98" s="182">
        <f>SUM(E85:E97)</f>
        <v>0</v>
      </c>
      <c r="F98" s="182">
        <f>SUM(F85:F97)</f>
        <v>0</v>
      </c>
      <c r="G98" s="181">
        <f>SUM(G85:G97)</f>
        <v>0</v>
      </c>
      <c r="H98" s="183">
        <f>SUM(H85:H97)</f>
        <v>0</v>
      </c>
    </row>
    <row r="99" spans="1:8" x14ac:dyDescent="0.35">
      <c r="A99" s="95" t="s">
        <v>131</v>
      </c>
      <c r="B99" s="100" t="s">
        <v>297</v>
      </c>
      <c r="C99" s="153"/>
      <c r="D99" s="184"/>
      <c r="E99" s="184"/>
      <c r="F99" s="184"/>
      <c r="G99" s="178"/>
      <c r="H99" s="179"/>
    </row>
    <row r="100" spans="1:8" x14ac:dyDescent="0.35">
      <c r="A100" s="138"/>
      <c r="B100" s="97"/>
      <c r="C100" s="97" t="s">
        <v>283</v>
      </c>
      <c r="D100" s="181">
        <f>D98</f>
        <v>0</v>
      </c>
      <c r="E100" s="182">
        <f t="shared" ref="E100:H100" si="2">E98</f>
        <v>0</v>
      </c>
      <c r="F100" s="182">
        <f t="shared" si="2"/>
        <v>0</v>
      </c>
      <c r="G100" s="181">
        <f t="shared" si="2"/>
        <v>0</v>
      </c>
      <c r="H100" s="187">
        <f t="shared" si="2"/>
        <v>0</v>
      </c>
    </row>
    <row r="101" spans="1:8" x14ac:dyDescent="0.35">
      <c r="A101" s="138"/>
      <c r="B101" s="97"/>
      <c r="C101" s="97" t="s">
        <v>284</v>
      </c>
      <c r="D101" s="97"/>
      <c r="E101" s="117" t="e">
        <f>E100/D100</f>
        <v>#DIV/0!</v>
      </c>
      <c r="F101" s="117" t="e">
        <f>F100/D100</f>
        <v>#DIV/0!</v>
      </c>
      <c r="G101" s="117" t="e">
        <f>G100/D100</f>
        <v>#DIV/0!</v>
      </c>
      <c r="H101" s="188" t="e">
        <f>H100/D100</f>
        <v>#DIV/0!</v>
      </c>
    </row>
    <row r="102" spans="1:8" x14ac:dyDescent="0.35">
      <c r="A102" s="138"/>
      <c r="B102" s="97"/>
      <c r="C102" s="189" t="s">
        <v>298</v>
      </c>
      <c r="D102" s="97"/>
      <c r="E102" s="118" t="e">
        <f>IF(E101&gt;=(2/3),"Yes","No")</f>
        <v>#DIV/0!</v>
      </c>
      <c r="F102" s="118" t="e">
        <f>IF(F101&gt;=(2/3),"Yes","No")</f>
        <v>#DIV/0!</v>
      </c>
      <c r="G102" s="118" t="e">
        <f>IF(G101&gt;=(2/3),"Yes","No")</f>
        <v>#DIV/0!</v>
      </c>
      <c r="H102" s="190" t="e">
        <f>IF(H101&gt;=(2/3),"Yes","No")</f>
        <v>#DIV/0!</v>
      </c>
    </row>
    <row r="103" spans="1:8" x14ac:dyDescent="0.35">
      <c r="A103" s="138"/>
      <c r="B103" s="108"/>
      <c r="C103" s="108"/>
      <c r="D103" s="108"/>
      <c r="E103" s="191" t="e">
        <f>IF(E102="No", "Note A", "Note B")</f>
        <v>#DIV/0!</v>
      </c>
      <c r="F103" s="191" t="e">
        <f>IF(F102="No", "Note A", "Note B")</f>
        <v>#DIV/0!</v>
      </c>
      <c r="G103" s="191" t="e">
        <f>IF(G102="No", "Note A", "Note B")</f>
        <v>#DIV/0!</v>
      </c>
      <c r="H103" s="192" t="e">
        <f>IF(H102="No", "Note A", "Note B")</f>
        <v>#DIV/0!</v>
      </c>
    </row>
    <row r="104" spans="1:8" x14ac:dyDescent="0.35">
      <c r="A104" s="174" t="s">
        <v>465</v>
      </c>
      <c r="B104" s="175"/>
      <c r="C104" s="103"/>
      <c r="D104" s="103"/>
      <c r="E104" s="103"/>
      <c r="F104" s="103"/>
      <c r="G104" s="103"/>
      <c r="H104" s="171"/>
    </row>
    <row r="105" spans="1:8" ht="19.5" customHeight="1" x14ac:dyDescent="0.35">
      <c r="A105" s="138"/>
      <c r="B105" s="113" t="s">
        <v>287</v>
      </c>
      <c r="C105" s="103"/>
      <c r="D105" s="103"/>
      <c r="E105" s="103"/>
      <c r="F105" s="103"/>
      <c r="G105" s="103"/>
      <c r="H105" s="171"/>
    </row>
    <row r="106" spans="1:8" x14ac:dyDescent="0.35">
      <c r="A106" s="138"/>
      <c r="B106" s="482"/>
      <c r="C106" s="482"/>
      <c r="D106" s="311"/>
      <c r="E106" s="312"/>
      <c r="F106" s="312"/>
      <c r="G106" s="313"/>
      <c r="H106" s="314"/>
    </row>
    <row r="107" spans="1:8" x14ac:dyDescent="0.35">
      <c r="A107" s="138"/>
      <c r="B107" s="511"/>
      <c r="C107" s="512"/>
      <c r="D107" s="311"/>
      <c r="E107" s="312"/>
      <c r="F107" s="312"/>
      <c r="G107" s="313"/>
      <c r="H107" s="314"/>
    </row>
    <row r="108" spans="1:8" x14ac:dyDescent="0.35">
      <c r="A108" s="138"/>
      <c r="B108" s="511"/>
      <c r="C108" s="512"/>
      <c r="D108" s="311"/>
      <c r="E108" s="312"/>
      <c r="F108" s="312"/>
      <c r="G108" s="313"/>
      <c r="H108" s="314"/>
    </row>
    <row r="109" spans="1:8" x14ac:dyDescent="0.35">
      <c r="A109" s="138"/>
      <c r="B109" s="511"/>
      <c r="C109" s="512"/>
      <c r="D109" s="311"/>
      <c r="E109" s="312"/>
      <c r="F109" s="312"/>
      <c r="G109" s="313"/>
      <c r="H109" s="314"/>
    </row>
    <row r="110" spans="1:8" x14ac:dyDescent="0.35">
      <c r="A110" s="138"/>
      <c r="B110" s="485" t="s">
        <v>153</v>
      </c>
      <c r="C110" s="487"/>
      <c r="D110" s="311"/>
      <c r="E110" s="312"/>
      <c r="F110" s="312"/>
      <c r="G110" s="313"/>
      <c r="H110" s="314"/>
    </row>
    <row r="111" spans="1:8" x14ac:dyDescent="0.35">
      <c r="A111" s="138"/>
      <c r="B111" s="482"/>
      <c r="C111" s="482"/>
      <c r="D111" s="312"/>
      <c r="E111" s="312"/>
      <c r="F111" s="312"/>
      <c r="G111" s="315"/>
      <c r="H111" s="316"/>
    </row>
    <row r="112" spans="1:8" ht="19.5" customHeight="1" x14ac:dyDescent="0.35">
      <c r="A112" s="138"/>
      <c r="B112" s="113" t="s">
        <v>288</v>
      </c>
      <c r="C112" s="146"/>
      <c r="D112" s="177"/>
      <c r="E112" s="177"/>
      <c r="F112" s="177"/>
      <c r="G112" s="178"/>
      <c r="H112" s="179"/>
    </row>
    <row r="113" spans="1:8" x14ac:dyDescent="0.35">
      <c r="A113" s="138"/>
      <c r="B113" s="482"/>
      <c r="C113" s="482"/>
      <c r="D113" s="312"/>
      <c r="E113" s="312"/>
      <c r="F113" s="312"/>
      <c r="G113" s="315"/>
      <c r="H113" s="316"/>
    </row>
    <row r="114" spans="1:8" x14ac:dyDescent="0.35">
      <c r="A114" s="138"/>
      <c r="B114" s="511"/>
      <c r="C114" s="512"/>
      <c r="D114" s="312"/>
      <c r="E114" s="312"/>
      <c r="F114" s="312"/>
      <c r="G114" s="315"/>
      <c r="H114" s="316"/>
    </row>
    <row r="115" spans="1:8" x14ac:dyDescent="0.35">
      <c r="A115" s="138"/>
      <c r="B115" s="511"/>
      <c r="C115" s="512"/>
      <c r="D115" s="312"/>
      <c r="E115" s="312"/>
      <c r="F115" s="312"/>
      <c r="G115" s="315"/>
      <c r="H115" s="316"/>
    </row>
    <row r="116" spans="1:8" x14ac:dyDescent="0.35">
      <c r="A116" s="138"/>
      <c r="B116" s="511"/>
      <c r="C116" s="512"/>
      <c r="D116" s="312"/>
      <c r="E116" s="312"/>
      <c r="F116" s="312"/>
      <c r="G116" s="315"/>
      <c r="H116" s="316"/>
    </row>
    <row r="117" spans="1:8" x14ac:dyDescent="0.35">
      <c r="A117" s="138"/>
      <c r="B117" s="485" t="s">
        <v>153</v>
      </c>
      <c r="C117" s="487"/>
      <c r="D117" s="312"/>
      <c r="E117" s="312"/>
      <c r="F117" s="312"/>
      <c r="G117" s="315"/>
      <c r="H117" s="316"/>
    </row>
    <row r="118" spans="1:8" x14ac:dyDescent="0.35">
      <c r="A118" s="138"/>
      <c r="B118" s="482"/>
      <c r="C118" s="482"/>
      <c r="D118" s="312"/>
      <c r="E118" s="312"/>
      <c r="F118" s="312"/>
      <c r="G118" s="315"/>
      <c r="H118" s="316"/>
    </row>
    <row r="119" spans="1:8" x14ac:dyDescent="0.35">
      <c r="A119" s="138"/>
      <c r="B119" s="180"/>
      <c r="C119" s="153"/>
      <c r="D119" s="181">
        <f>SUM(D106:D118)</f>
        <v>0</v>
      </c>
      <c r="E119" s="182">
        <f>SUM(E106:E118)</f>
        <v>0</v>
      </c>
      <c r="F119" s="182">
        <f>SUM(F106:F118)</f>
        <v>0</v>
      </c>
      <c r="G119" s="181">
        <f>SUM(G106:G118)</f>
        <v>0</v>
      </c>
      <c r="H119" s="183">
        <f>SUM(H106:H118)</f>
        <v>0</v>
      </c>
    </row>
    <row r="120" spans="1:8" x14ac:dyDescent="0.35">
      <c r="A120" s="95" t="s">
        <v>131</v>
      </c>
      <c r="B120" s="100" t="s">
        <v>297</v>
      </c>
      <c r="C120" s="153"/>
      <c r="D120" s="184"/>
      <c r="E120" s="184"/>
      <c r="F120" s="184"/>
      <c r="G120" s="178"/>
      <c r="H120" s="179"/>
    </row>
    <row r="121" spans="1:8" x14ac:dyDescent="0.35">
      <c r="A121" s="138"/>
      <c r="B121" s="97"/>
      <c r="C121" s="97" t="s">
        <v>283</v>
      </c>
      <c r="D121" s="181">
        <f>D119</f>
        <v>0</v>
      </c>
      <c r="E121" s="182">
        <f t="shared" ref="E121:H121" si="3">E119</f>
        <v>0</v>
      </c>
      <c r="F121" s="182">
        <f t="shared" si="3"/>
        <v>0</v>
      </c>
      <c r="G121" s="181">
        <f t="shared" si="3"/>
        <v>0</v>
      </c>
      <c r="H121" s="187">
        <f t="shared" si="3"/>
        <v>0</v>
      </c>
    </row>
    <row r="122" spans="1:8" x14ac:dyDescent="0.35">
      <c r="A122" s="138"/>
      <c r="B122" s="97"/>
      <c r="C122" s="97" t="s">
        <v>284</v>
      </c>
      <c r="D122" s="97"/>
      <c r="E122" s="117" t="e">
        <f>E121/D121</f>
        <v>#DIV/0!</v>
      </c>
      <c r="F122" s="117" t="e">
        <f>F121/D121</f>
        <v>#DIV/0!</v>
      </c>
      <c r="G122" s="117" t="e">
        <f>G121/D121</f>
        <v>#DIV/0!</v>
      </c>
      <c r="H122" s="188" t="e">
        <f>H121/D121</f>
        <v>#DIV/0!</v>
      </c>
    </row>
    <row r="123" spans="1:8" x14ac:dyDescent="0.35">
      <c r="A123" s="138"/>
      <c r="B123" s="97"/>
      <c r="C123" s="189" t="s">
        <v>298</v>
      </c>
      <c r="D123" s="97"/>
      <c r="E123" s="118" t="e">
        <f>IF(E122&gt;=(2/3),"Yes","No")</f>
        <v>#DIV/0!</v>
      </c>
      <c r="F123" s="118" t="e">
        <f>IF(F122&gt;=(2/3),"Yes","No")</f>
        <v>#DIV/0!</v>
      </c>
      <c r="G123" s="118" t="e">
        <f>IF(G122&gt;=(2/3),"Yes","No")</f>
        <v>#DIV/0!</v>
      </c>
      <c r="H123" s="190" t="e">
        <f>IF(H122&gt;=(2/3),"Yes","No")</f>
        <v>#DIV/0!</v>
      </c>
    </row>
    <row r="124" spans="1:8" x14ac:dyDescent="0.35">
      <c r="A124" s="138"/>
      <c r="B124" s="108"/>
      <c r="C124" s="108"/>
      <c r="D124" s="108"/>
      <c r="E124" s="191" t="e">
        <f>IF(E123="No", "Note A", "Note B")</f>
        <v>#DIV/0!</v>
      </c>
      <c r="F124" s="191" t="e">
        <f>IF(F123="No", "Note A", "Note B")</f>
        <v>#DIV/0!</v>
      </c>
      <c r="G124" s="191" t="e">
        <f>IF(G123="No", "Note A", "Note B")</f>
        <v>#DIV/0!</v>
      </c>
      <c r="H124" s="192" t="e">
        <f>IF(H123="No", "Note A", "Note B")</f>
        <v>#DIV/0!</v>
      </c>
    </row>
    <row r="125" spans="1:8" x14ac:dyDescent="0.35">
      <c r="A125" s="138"/>
      <c r="B125" s="97"/>
      <c r="C125" s="97"/>
      <c r="D125" s="97"/>
      <c r="E125" s="193"/>
      <c r="F125" s="193"/>
      <c r="G125" s="193"/>
      <c r="H125" s="226"/>
    </row>
    <row r="126" spans="1:8" ht="15" customHeight="1" x14ac:dyDescent="0.35">
      <c r="A126" s="138"/>
      <c r="B126" s="194" t="s">
        <v>291</v>
      </c>
      <c r="C126" s="180" t="s">
        <v>317</v>
      </c>
      <c r="D126" s="180"/>
      <c r="E126" s="180"/>
      <c r="F126" s="180"/>
      <c r="G126" s="180"/>
      <c r="H126" s="195"/>
    </row>
    <row r="127" spans="1:8" ht="15" customHeight="1" x14ac:dyDescent="0.35">
      <c r="A127" s="138"/>
      <c r="B127" s="194" t="s">
        <v>292</v>
      </c>
      <c r="C127" s="505" t="s">
        <v>351</v>
      </c>
      <c r="D127" s="505"/>
      <c r="E127" s="505"/>
      <c r="F127" s="505"/>
      <c r="G127" s="505"/>
      <c r="H127" s="506"/>
    </row>
    <row r="128" spans="1:8" x14ac:dyDescent="0.35">
      <c r="A128" s="138"/>
      <c r="B128" s="196"/>
      <c r="C128" s="505"/>
      <c r="D128" s="505"/>
      <c r="E128" s="505"/>
      <c r="F128" s="505"/>
      <c r="G128" s="505"/>
      <c r="H128" s="506"/>
    </row>
    <row r="129" spans="1:8" x14ac:dyDescent="0.35">
      <c r="A129" s="138"/>
      <c r="B129" s="97"/>
      <c r="C129" s="97"/>
      <c r="D129" s="97"/>
      <c r="E129" s="118"/>
      <c r="F129" s="118"/>
      <c r="G129" s="118"/>
      <c r="H129" s="190"/>
    </row>
    <row r="130" spans="1:8" x14ac:dyDescent="0.35">
      <c r="A130" s="95" t="s">
        <v>132</v>
      </c>
      <c r="B130" s="100" t="s">
        <v>293</v>
      </c>
      <c r="C130" s="97"/>
      <c r="D130" s="97"/>
      <c r="E130" s="118"/>
      <c r="F130" s="118"/>
      <c r="G130" s="118"/>
      <c r="H130" s="190"/>
    </row>
    <row r="131" spans="1:8" x14ac:dyDescent="0.35">
      <c r="A131" s="138"/>
      <c r="B131" s="495" t="s">
        <v>301</v>
      </c>
      <c r="C131" s="495"/>
      <c r="D131" s="495"/>
      <c r="E131" s="495"/>
      <c r="F131" s="495"/>
      <c r="G131" s="495"/>
      <c r="H131" s="496"/>
    </row>
    <row r="132" spans="1:8" x14ac:dyDescent="0.35">
      <c r="A132" s="95"/>
      <c r="B132" s="495"/>
      <c r="C132" s="495"/>
      <c r="D132" s="495"/>
      <c r="E132" s="495"/>
      <c r="F132" s="495"/>
      <c r="G132" s="495"/>
      <c r="H132" s="496"/>
    </row>
    <row r="133" spans="1:8" x14ac:dyDescent="0.35">
      <c r="A133" s="95"/>
      <c r="B133" s="495"/>
      <c r="C133" s="495"/>
      <c r="D133" s="495"/>
      <c r="E133" s="495"/>
      <c r="F133" s="495"/>
      <c r="G133" s="495"/>
      <c r="H133" s="496"/>
    </row>
    <row r="134" spans="1:8" x14ac:dyDescent="0.35">
      <c r="A134" s="95"/>
      <c r="B134" s="97"/>
      <c r="C134" s="97"/>
      <c r="D134" s="97"/>
      <c r="E134" s="118"/>
      <c r="F134" s="118"/>
      <c r="G134" s="118"/>
      <c r="H134" s="190"/>
    </row>
    <row r="135" spans="1:8" x14ac:dyDescent="0.35">
      <c r="A135" s="95"/>
      <c r="B135" s="495" t="s">
        <v>334</v>
      </c>
      <c r="C135" s="495"/>
      <c r="D135" s="495"/>
      <c r="E135" s="495"/>
      <c r="F135" s="495"/>
      <c r="G135" s="495"/>
      <c r="H135" s="496"/>
    </row>
    <row r="136" spans="1:8" x14ac:dyDescent="0.35">
      <c r="A136" s="95"/>
      <c r="B136" s="495"/>
      <c r="C136" s="495"/>
      <c r="D136" s="495"/>
      <c r="E136" s="495"/>
      <c r="F136" s="495"/>
      <c r="G136" s="495"/>
      <c r="H136" s="496"/>
    </row>
    <row r="137" spans="1:8" x14ac:dyDescent="0.35">
      <c r="A137" s="95"/>
      <c r="B137" s="495"/>
      <c r="C137" s="495"/>
      <c r="D137" s="495"/>
      <c r="E137" s="495"/>
      <c r="F137" s="495"/>
      <c r="G137" s="495"/>
      <c r="H137" s="496"/>
    </row>
    <row r="138" spans="1:8" x14ac:dyDescent="0.35">
      <c r="A138" s="95"/>
      <c r="B138" s="495"/>
      <c r="C138" s="495"/>
      <c r="D138" s="495"/>
      <c r="E138" s="495"/>
      <c r="F138" s="495"/>
      <c r="G138" s="495"/>
      <c r="H138" s="496"/>
    </row>
    <row r="139" spans="1:8" x14ac:dyDescent="0.35">
      <c r="A139" s="95"/>
      <c r="B139" s="495"/>
      <c r="C139" s="495"/>
      <c r="D139" s="495"/>
      <c r="E139" s="495"/>
      <c r="F139" s="495"/>
      <c r="G139" s="495"/>
      <c r="H139" s="496"/>
    </row>
    <row r="140" spans="1:8" x14ac:dyDescent="0.35">
      <c r="A140" s="95"/>
      <c r="B140" s="97"/>
      <c r="C140" s="97"/>
      <c r="D140" s="97"/>
      <c r="E140" s="118"/>
      <c r="F140" s="118"/>
      <c r="G140" s="118"/>
      <c r="H140" s="190"/>
    </row>
    <row r="141" spans="1:8" x14ac:dyDescent="0.35">
      <c r="A141" s="95"/>
      <c r="B141" s="100" t="s">
        <v>413</v>
      </c>
      <c r="C141" s="97"/>
      <c r="D141" s="520"/>
      <c r="E141" s="520"/>
      <c r="F141" s="520"/>
      <c r="G141" s="520"/>
      <c r="H141" s="521"/>
    </row>
    <row r="142" spans="1:8" x14ac:dyDescent="0.35">
      <c r="A142" s="95"/>
      <c r="B142" s="97"/>
      <c r="C142" s="97"/>
      <c r="D142" s="227"/>
      <c r="E142" s="197"/>
      <c r="F142" s="197"/>
      <c r="G142" s="197"/>
      <c r="H142" s="198"/>
    </row>
    <row r="143" spans="1:8" x14ac:dyDescent="0.35">
      <c r="A143" s="95"/>
      <c r="B143" s="97"/>
      <c r="C143" s="97"/>
      <c r="D143" s="101" t="s">
        <v>302</v>
      </c>
      <c r="E143" s="197" t="s">
        <v>295</v>
      </c>
      <c r="F143" s="197" t="s">
        <v>300</v>
      </c>
      <c r="G143" s="197"/>
      <c r="H143" s="198"/>
    </row>
    <row r="144" spans="1:8" x14ac:dyDescent="0.35">
      <c r="A144" s="95"/>
      <c r="B144" s="199" t="s">
        <v>294</v>
      </c>
      <c r="C144" s="108"/>
      <c r="D144" s="200" t="s">
        <v>303</v>
      </c>
      <c r="E144" s="201" t="s">
        <v>296</v>
      </c>
      <c r="F144" s="201" t="s">
        <v>299</v>
      </c>
      <c r="G144" s="509" t="s">
        <v>304</v>
      </c>
      <c r="H144" s="510"/>
    </row>
    <row r="145" spans="1:8" x14ac:dyDescent="0.35">
      <c r="A145" s="95"/>
      <c r="B145" s="189" t="s">
        <v>493</v>
      </c>
      <c r="C145" s="97" t="s">
        <v>350</v>
      </c>
      <c r="D145" s="97"/>
      <c r="E145" s="118"/>
      <c r="F145" s="97"/>
      <c r="G145" s="118"/>
      <c r="H145" s="190"/>
    </row>
    <row r="146" spans="1:8" x14ac:dyDescent="0.35">
      <c r="A146" s="95"/>
      <c r="B146" s="97"/>
      <c r="C146" s="202" t="e">
        <f>IF(E60="Yes", "Complete Analysis", "N/A - Do Not Complete")</f>
        <v>#DIV/0!</v>
      </c>
      <c r="D146" s="317"/>
      <c r="E146" s="312"/>
      <c r="F146" s="117" t="e">
        <f>E146/E152</f>
        <v>#DIV/0!</v>
      </c>
      <c r="G146" s="503"/>
      <c r="H146" s="504"/>
    </row>
    <row r="147" spans="1:8" x14ac:dyDescent="0.35">
      <c r="A147" s="95"/>
      <c r="B147" s="97"/>
      <c r="C147" s="97"/>
      <c r="D147" s="317"/>
      <c r="E147" s="312"/>
      <c r="F147" s="117" t="e">
        <f>E147/E152</f>
        <v>#DIV/0!</v>
      </c>
      <c r="G147" s="503"/>
      <c r="H147" s="504"/>
    </row>
    <row r="148" spans="1:8" x14ac:dyDescent="0.35">
      <c r="A148" s="95"/>
      <c r="B148" s="97"/>
      <c r="C148" s="97"/>
      <c r="D148" s="317"/>
      <c r="E148" s="312"/>
      <c r="F148" s="117" t="e">
        <f>E148/E152</f>
        <v>#DIV/0!</v>
      </c>
      <c r="G148" s="503"/>
      <c r="H148" s="504"/>
    </row>
    <row r="149" spans="1:8" x14ac:dyDescent="0.35">
      <c r="A149" s="95"/>
      <c r="B149" s="97"/>
      <c r="C149" s="97"/>
      <c r="D149" s="317"/>
      <c r="E149" s="312"/>
      <c r="F149" s="117" t="e">
        <f>E149/E152</f>
        <v>#DIV/0!</v>
      </c>
      <c r="G149" s="503"/>
      <c r="H149" s="504"/>
    </row>
    <row r="150" spans="1:8" x14ac:dyDescent="0.35">
      <c r="A150" s="95"/>
      <c r="B150" s="97"/>
      <c r="C150" s="97"/>
      <c r="D150" s="317"/>
      <c r="E150" s="312"/>
      <c r="F150" s="117" t="e">
        <f>E150/E152</f>
        <v>#DIV/0!</v>
      </c>
      <c r="G150" s="503"/>
      <c r="H150" s="504"/>
    </row>
    <row r="151" spans="1:8" x14ac:dyDescent="0.35">
      <c r="A151" s="95"/>
      <c r="B151" s="97"/>
      <c r="C151" s="97"/>
      <c r="D151" s="318"/>
      <c r="E151" s="319"/>
      <c r="F151" s="117" t="e">
        <f>E151/E152</f>
        <v>#DIV/0!</v>
      </c>
      <c r="G151" s="507"/>
      <c r="H151" s="508"/>
    </row>
    <row r="152" spans="1:8" x14ac:dyDescent="0.35">
      <c r="A152" s="95"/>
      <c r="B152" s="97"/>
      <c r="C152" s="203"/>
      <c r="D152" s="203" t="s">
        <v>352</v>
      </c>
      <c r="E152" s="204">
        <f>SUM(E146:E151)</f>
        <v>0</v>
      </c>
      <c r="F152" s="118"/>
      <c r="G152" s="205" t="s">
        <v>305</v>
      </c>
      <c r="H152" s="320"/>
    </row>
    <row r="153" spans="1:8" x14ac:dyDescent="0.35">
      <c r="A153" s="95"/>
      <c r="B153" s="97"/>
      <c r="C153" s="97"/>
      <c r="D153" s="97"/>
      <c r="E153" s="118"/>
      <c r="F153" s="118"/>
      <c r="G153" s="118"/>
      <c r="H153" s="190"/>
    </row>
    <row r="154" spans="1:8" x14ac:dyDescent="0.35">
      <c r="A154" s="95"/>
      <c r="B154" s="97" t="s">
        <v>493</v>
      </c>
      <c r="C154" s="97" t="s">
        <v>148</v>
      </c>
      <c r="D154" s="97"/>
      <c r="E154" s="118"/>
      <c r="F154" s="118"/>
      <c r="G154" s="118"/>
      <c r="H154" s="190"/>
    </row>
    <row r="155" spans="1:8" x14ac:dyDescent="0.35">
      <c r="A155" s="95"/>
      <c r="B155" s="97"/>
      <c r="C155" s="202" t="e">
        <f>IF(F60="Yes", "Complete Analysis", "N/A - Do Not Complete")</f>
        <v>#DIV/0!</v>
      </c>
      <c r="D155" s="317"/>
      <c r="E155" s="312"/>
      <c r="F155" s="117" t="e">
        <f>E155/E161</f>
        <v>#DIV/0!</v>
      </c>
      <c r="G155" s="503"/>
      <c r="H155" s="504"/>
    </row>
    <row r="156" spans="1:8" x14ac:dyDescent="0.35">
      <c r="A156" s="95"/>
      <c r="B156" s="97"/>
      <c r="C156" s="97"/>
      <c r="D156" s="317"/>
      <c r="E156" s="312"/>
      <c r="F156" s="117" t="e">
        <f>E156/E161</f>
        <v>#DIV/0!</v>
      </c>
      <c r="G156" s="503"/>
      <c r="H156" s="504"/>
    </row>
    <row r="157" spans="1:8" x14ac:dyDescent="0.35">
      <c r="A157" s="95"/>
      <c r="B157" s="97"/>
      <c r="C157" s="97"/>
      <c r="D157" s="317"/>
      <c r="E157" s="312"/>
      <c r="F157" s="117" t="e">
        <f>E157/E161</f>
        <v>#DIV/0!</v>
      </c>
      <c r="G157" s="503"/>
      <c r="H157" s="504"/>
    </row>
    <row r="158" spans="1:8" x14ac:dyDescent="0.35">
      <c r="A158" s="95"/>
      <c r="B158" s="97"/>
      <c r="C158" s="97"/>
      <c r="D158" s="317"/>
      <c r="E158" s="312"/>
      <c r="F158" s="117" t="e">
        <f>E158/E161</f>
        <v>#DIV/0!</v>
      </c>
      <c r="G158" s="503"/>
      <c r="H158" s="504"/>
    </row>
    <row r="159" spans="1:8" x14ac:dyDescent="0.35">
      <c r="A159" s="95"/>
      <c r="B159" s="97"/>
      <c r="C159" s="97"/>
      <c r="D159" s="317"/>
      <c r="E159" s="312"/>
      <c r="F159" s="117" t="e">
        <f>E159/E161</f>
        <v>#DIV/0!</v>
      </c>
      <c r="G159" s="503"/>
      <c r="H159" s="504"/>
    </row>
    <row r="160" spans="1:8" x14ac:dyDescent="0.35">
      <c r="A160" s="95"/>
      <c r="B160" s="97"/>
      <c r="C160" s="97"/>
      <c r="D160" s="318"/>
      <c r="E160" s="319"/>
      <c r="F160" s="117" t="e">
        <f>E160/E161</f>
        <v>#DIV/0!</v>
      </c>
      <c r="G160" s="507"/>
      <c r="H160" s="508"/>
    </row>
    <row r="161" spans="1:10" x14ac:dyDescent="0.35">
      <c r="A161" s="95"/>
      <c r="B161" s="97"/>
      <c r="C161" s="97"/>
      <c r="D161" s="203" t="s">
        <v>306</v>
      </c>
      <c r="E161" s="204">
        <f>SUM(E155:E160)</f>
        <v>0</v>
      </c>
      <c r="F161" s="118"/>
      <c r="G161" s="205" t="s">
        <v>305</v>
      </c>
      <c r="H161" s="323"/>
    </row>
    <row r="162" spans="1:10" x14ac:dyDescent="0.35">
      <c r="A162" s="95"/>
      <c r="B162" s="97"/>
      <c r="C162" s="97"/>
      <c r="D162" s="203"/>
      <c r="E162" s="177"/>
      <c r="F162" s="118"/>
      <c r="G162" s="205"/>
      <c r="H162" s="206"/>
    </row>
    <row r="163" spans="1:10" x14ac:dyDescent="0.35">
      <c r="A163" s="138"/>
      <c r="B163" s="97" t="s">
        <v>493</v>
      </c>
      <c r="C163" s="97" t="s">
        <v>494</v>
      </c>
      <c r="D163" s="97"/>
      <c r="E163" s="118"/>
      <c r="F163" s="118"/>
      <c r="G163" s="118"/>
      <c r="H163" s="190"/>
      <c r="I163" s="220"/>
      <c r="J163" s="176"/>
    </row>
    <row r="164" spans="1:10" x14ac:dyDescent="0.35">
      <c r="A164" s="138"/>
      <c r="B164" s="97"/>
      <c r="C164" s="202" t="e">
        <f>IF(G60="Yes", "Complete Analysis", "N/A - Do Not Complete")</f>
        <v>#DIV/0!</v>
      </c>
      <c r="D164" s="317"/>
      <c r="E164" s="311"/>
      <c r="F164" s="117" t="e">
        <f>E164/$E$169</f>
        <v>#DIV/0!</v>
      </c>
      <c r="G164" s="503"/>
      <c r="H164" s="504"/>
      <c r="J164" s="176"/>
    </row>
    <row r="165" spans="1:10" x14ac:dyDescent="0.35">
      <c r="A165" s="138"/>
      <c r="B165" s="97"/>
      <c r="C165" s="97"/>
      <c r="D165" s="317"/>
      <c r="E165" s="311"/>
      <c r="F165" s="117" t="e">
        <f>E165/$E$169</f>
        <v>#DIV/0!</v>
      </c>
      <c r="G165" s="503"/>
      <c r="H165" s="504"/>
      <c r="J165" s="176"/>
    </row>
    <row r="166" spans="1:10" x14ac:dyDescent="0.35">
      <c r="A166" s="138"/>
      <c r="B166" s="97"/>
      <c r="C166" s="97"/>
      <c r="D166" s="317"/>
      <c r="E166" s="311"/>
      <c r="F166" s="117" t="e">
        <f>E166/$E$169</f>
        <v>#DIV/0!</v>
      </c>
      <c r="G166" s="503"/>
      <c r="H166" s="504"/>
    </row>
    <row r="167" spans="1:10" x14ac:dyDescent="0.35">
      <c r="A167" s="138"/>
      <c r="B167" s="97"/>
      <c r="C167" s="97"/>
      <c r="D167" s="321"/>
      <c r="E167" s="311"/>
      <c r="F167" s="117" t="e">
        <f>E167/E169</f>
        <v>#DIV/0!</v>
      </c>
      <c r="G167" s="503"/>
      <c r="H167" s="504"/>
    </row>
    <row r="168" spans="1:10" x14ac:dyDescent="0.35">
      <c r="A168" s="138"/>
      <c r="B168" s="97"/>
      <c r="C168" s="97"/>
      <c r="D168" s="318"/>
      <c r="E168" s="322"/>
      <c r="F168" s="117" t="e">
        <f>E168/E169</f>
        <v>#DIV/0!</v>
      </c>
      <c r="G168" s="507"/>
      <c r="H168" s="508"/>
    </row>
    <row r="169" spans="1:10" x14ac:dyDescent="0.35">
      <c r="A169" s="138"/>
      <c r="B169" s="97"/>
      <c r="C169" s="97"/>
      <c r="D169" s="203" t="s">
        <v>307</v>
      </c>
      <c r="E169" s="207">
        <f>SUM(E164:E168)</f>
        <v>0</v>
      </c>
      <c r="F169" s="118"/>
      <c r="G169" s="205" t="s">
        <v>305</v>
      </c>
      <c r="H169" s="323"/>
    </row>
    <row r="170" spans="1:10" x14ac:dyDescent="0.35">
      <c r="A170" s="138"/>
      <c r="B170" s="97"/>
      <c r="C170" s="97"/>
      <c r="D170" s="97"/>
      <c r="E170" s="118"/>
      <c r="F170" s="118"/>
      <c r="G170" s="118"/>
      <c r="H170" s="190"/>
    </row>
    <row r="171" spans="1:10" x14ac:dyDescent="0.35">
      <c r="A171" s="138"/>
      <c r="B171" s="97" t="s">
        <v>493</v>
      </c>
      <c r="C171" s="97" t="s">
        <v>515</v>
      </c>
      <c r="D171" s="97"/>
      <c r="E171" s="118"/>
      <c r="F171" s="118"/>
      <c r="G171" s="118"/>
      <c r="H171" s="190"/>
      <c r="J171" s="176"/>
    </row>
    <row r="172" spans="1:10" x14ac:dyDescent="0.35">
      <c r="A172" s="138"/>
      <c r="B172" s="97"/>
      <c r="C172" s="202" t="e">
        <f>IF(G82="Yes", "Complete Analysis", "N/A - Do Not Complete")</f>
        <v>#DIV/0!</v>
      </c>
      <c r="D172" s="317"/>
      <c r="E172" s="311"/>
      <c r="F172" s="117" t="e">
        <f>E172/$E$177</f>
        <v>#DIV/0!</v>
      </c>
      <c r="G172" s="503"/>
      <c r="H172" s="504"/>
      <c r="J172" s="176"/>
    </row>
    <row r="173" spans="1:10" x14ac:dyDescent="0.35">
      <c r="A173" s="138"/>
      <c r="B173" s="97"/>
      <c r="C173" s="97"/>
      <c r="D173" s="317"/>
      <c r="E173" s="311"/>
      <c r="F173" s="117" t="e">
        <f>E173/$E$177</f>
        <v>#DIV/0!</v>
      </c>
      <c r="G173" s="503"/>
      <c r="H173" s="504"/>
    </row>
    <row r="174" spans="1:10" x14ac:dyDescent="0.35">
      <c r="A174" s="138"/>
      <c r="B174" s="97"/>
      <c r="C174" s="97"/>
      <c r="D174" s="317"/>
      <c r="E174" s="311"/>
      <c r="F174" s="117" t="e">
        <f>E174/$E$177</f>
        <v>#DIV/0!</v>
      </c>
      <c r="G174" s="503"/>
      <c r="H174" s="504"/>
    </row>
    <row r="175" spans="1:10" x14ac:dyDescent="0.35">
      <c r="A175" s="138"/>
      <c r="B175" s="97"/>
      <c r="C175" s="97"/>
      <c r="D175" s="317"/>
      <c r="E175" s="311"/>
      <c r="F175" s="117" t="e">
        <f>E175/$E$177</f>
        <v>#DIV/0!</v>
      </c>
      <c r="G175" s="503"/>
      <c r="H175" s="504"/>
    </row>
    <row r="176" spans="1:10" x14ac:dyDescent="0.35">
      <c r="A176" s="138"/>
      <c r="B176" s="97"/>
      <c r="C176" s="97"/>
      <c r="D176" s="318"/>
      <c r="E176" s="322"/>
      <c r="F176" s="117" t="e">
        <f>E176/$E$177</f>
        <v>#DIV/0!</v>
      </c>
      <c r="G176" s="507"/>
      <c r="H176" s="508"/>
    </row>
    <row r="177" spans="1:10" x14ac:dyDescent="0.35">
      <c r="A177" s="138"/>
      <c r="C177" s="97"/>
      <c r="D177" s="203" t="s">
        <v>307</v>
      </c>
      <c r="E177" s="207">
        <f>SUM(E172:E176)</f>
        <v>0</v>
      </c>
      <c r="F177" s="118"/>
      <c r="G177" s="205" t="s">
        <v>305</v>
      </c>
      <c r="H177" s="323"/>
    </row>
    <row r="178" spans="1:10" x14ac:dyDescent="0.35">
      <c r="A178" s="138"/>
      <c r="B178" s="97"/>
      <c r="C178" s="97"/>
      <c r="D178" s="97"/>
      <c r="E178" s="118"/>
      <c r="F178" s="118"/>
      <c r="G178" s="118"/>
      <c r="H178" s="190"/>
    </row>
    <row r="179" spans="1:10" x14ac:dyDescent="0.35">
      <c r="A179" s="138"/>
      <c r="B179" s="97" t="s">
        <v>493</v>
      </c>
      <c r="C179" s="97" t="s">
        <v>516</v>
      </c>
      <c r="D179" s="97"/>
      <c r="E179" s="118"/>
      <c r="F179" s="118"/>
      <c r="G179" s="118"/>
      <c r="H179" s="190"/>
      <c r="J179" s="176"/>
    </row>
    <row r="180" spans="1:10" x14ac:dyDescent="0.35">
      <c r="A180" s="138"/>
      <c r="B180" s="97"/>
      <c r="C180" s="202" t="e">
        <f>IF(G103="Yes", "Complete Analysis", "N/A - Do Not Complete")</f>
        <v>#DIV/0!</v>
      </c>
      <c r="D180" s="317"/>
      <c r="E180" s="311"/>
      <c r="F180" s="117" t="e">
        <f>E180/$E$185</f>
        <v>#DIV/0!</v>
      </c>
      <c r="G180" s="503"/>
      <c r="H180" s="504"/>
      <c r="J180" s="176"/>
    </row>
    <row r="181" spans="1:10" x14ac:dyDescent="0.35">
      <c r="A181" s="138"/>
      <c r="B181" s="97"/>
      <c r="C181" s="97"/>
      <c r="D181" s="317"/>
      <c r="E181" s="311"/>
      <c r="F181" s="117" t="e">
        <f>E181/$E$185</f>
        <v>#DIV/0!</v>
      </c>
      <c r="G181" s="503"/>
      <c r="H181" s="504"/>
    </row>
    <row r="182" spans="1:10" x14ac:dyDescent="0.35">
      <c r="A182" s="138"/>
      <c r="B182" s="97"/>
      <c r="C182" s="97"/>
      <c r="D182" s="317"/>
      <c r="E182" s="311"/>
      <c r="F182" s="117" t="e">
        <f>E182/$E$185</f>
        <v>#DIV/0!</v>
      </c>
      <c r="G182" s="503"/>
      <c r="H182" s="504"/>
    </row>
    <row r="183" spans="1:10" x14ac:dyDescent="0.35">
      <c r="A183" s="138"/>
      <c r="B183" s="97"/>
      <c r="C183" s="97"/>
      <c r="D183" s="317"/>
      <c r="E183" s="311"/>
      <c r="F183" s="117" t="e">
        <f>E183/$E$185</f>
        <v>#DIV/0!</v>
      </c>
      <c r="G183" s="503"/>
      <c r="H183" s="504"/>
    </row>
    <row r="184" spans="1:10" x14ac:dyDescent="0.35">
      <c r="A184" s="138"/>
      <c r="B184" s="97"/>
      <c r="C184" s="97"/>
      <c r="D184" s="318"/>
      <c r="E184" s="322"/>
      <c r="F184" s="117" t="e">
        <f>E184/$E$185</f>
        <v>#DIV/0!</v>
      </c>
      <c r="G184" s="507"/>
      <c r="H184" s="508"/>
    </row>
    <row r="185" spans="1:10" x14ac:dyDescent="0.35">
      <c r="A185" s="138"/>
      <c r="B185" s="97"/>
      <c r="C185" s="97"/>
      <c r="D185" s="203" t="s">
        <v>307</v>
      </c>
      <c r="E185" s="207">
        <f>SUM(E180:E184)</f>
        <v>0</v>
      </c>
      <c r="F185" s="118"/>
      <c r="G185" s="205" t="s">
        <v>305</v>
      </c>
      <c r="H185" s="323"/>
    </row>
    <row r="186" spans="1:10" x14ac:dyDescent="0.35">
      <c r="A186" s="138"/>
      <c r="C186" s="97"/>
      <c r="D186" s="97"/>
      <c r="E186" s="118"/>
      <c r="F186" s="118"/>
      <c r="G186" s="118"/>
      <c r="H186" s="190"/>
    </row>
    <row r="187" spans="1:10" x14ac:dyDescent="0.35">
      <c r="A187" s="138"/>
      <c r="B187" s="97" t="s">
        <v>493</v>
      </c>
      <c r="C187" s="97" t="s">
        <v>517</v>
      </c>
      <c r="D187" s="97"/>
      <c r="E187" s="118"/>
      <c r="F187" s="118"/>
      <c r="G187" s="118"/>
      <c r="H187" s="190"/>
      <c r="J187" s="176"/>
    </row>
    <row r="188" spans="1:10" x14ac:dyDescent="0.35">
      <c r="A188" s="138"/>
      <c r="B188" s="97"/>
      <c r="C188" s="202" t="e">
        <f>IF(G124="Yes", "Complete Analysis", "N/A - Do Not Complete")</f>
        <v>#DIV/0!</v>
      </c>
      <c r="D188" s="317"/>
      <c r="E188" s="311"/>
      <c r="F188" s="117" t="e">
        <f>E188/$E$193</f>
        <v>#DIV/0!</v>
      </c>
      <c r="G188" s="503"/>
      <c r="H188" s="504"/>
      <c r="J188" s="176"/>
    </row>
    <row r="189" spans="1:10" x14ac:dyDescent="0.35">
      <c r="A189" s="138"/>
      <c r="B189" s="97"/>
      <c r="C189" s="97"/>
      <c r="D189" s="317"/>
      <c r="E189" s="311"/>
      <c r="F189" s="117" t="e">
        <f>E189/$E$193</f>
        <v>#DIV/0!</v>
      </c>
      <c r="G189" s="503"/>
      <c r="H189" s="504"/>
    </row>
    <row r="190" spans="1:10" x14ac:dyDescent="0.35">
      <c r="A190" s="138"/>
      <c r="B190" s="97"/>
      <c r="C190" s="97"/>
      <c r="D190" s="317"/>
      <c r="E190" s="311"/>
      <c r="F190" s="117" t="e">
        <f>E190/$E$193</f>
        <v>#DIV/0!</v>
      </c>
      <c r="G190" s="503"/>
      <c r="H190" s="504"/>
    </row>
    <row r="191" spans="1:10" x14ac:dyDescent="0.35">
      <c r="A191" s="138"/>
      <c r="B191" s="97"/>
      <c r="C191" s="97"/>
      <c r="D191" s="317"/>
      <c r="E191" s="311"/>
      <c r="F191" s="117" t="e">
        <f>E191/$E$193</f>
        <v>#DIV/0!</v>
      </c>
      <c r="G191" s="503"/>
      <c r="H191" s="504"/>
    </row>
    <row r="192" spans="1:10" x14ac:dyDescent="0.35">
      <c r="A192" s="138"/>
      <c r="B192" s="97"/>
      <c r="C192" s="97"/>
      <c r="D192" s="318"/>
      <c r="E192" s="331"/>
      <c r="F192" s="117" t="e">
        <f>E192/$E$193</f>
        <v>#DIV/0!</v>
      </c>
      <c r="G192" s="507"/>
      <c r="H192" s="508"/>
    </row>
    <row r="193" spans="1:8" x14ac:dyDescent="0.35">
      <c r="A193" s="138"/>
      <c r="B193" s="97"/>
      <c r="C193" s="97"/>
      <c r="D193" s="203" t="s">
        <v>307</v>
      </c>
      <c r="E193" s="228">
        <f>SUM(E188:E192)</f>
        <v>0</v>
      </c>
      <c r="F193" s="118"/>
      <c r="G193" s="205" t="s">
        <v>305</v>
      </c>
      <c r="H193" s="323"/>
    </row>
    <row r="194" spans="1:8" x14ac:dyDescent="0.35">
      <c r="A194" s="138"/>
      <c r="B194" s="97"/>
      <c r="C194" s="97"/>
      <c r="D194" s="203"/>
      <c r="E194" s="229"/>
      <c r="F194" s="118"/>
      <c r="G194" s="205"/>
      <c r="H194" s="206"/>
    </row>
    <row r="195" spans="1:8" x14ac:dyDescent="0.35">
      <c r="A195" s="138"/>
      <c r="B195" s="97" t="s">
        <v>493</v>
      </c>
      <c r="C195" s="97" t="s">
        <v>495</v>
      </c>
      <c r="D195" s="97"/>
      <c r="E195" s="118"/>
      <c r="F195" s="118"/>
      <c r="G195" s="118"/>
      <c r="H195" s="190"/>
    </row>
    <row r="196" spans="1:8" x14ac:dyDescent="0.35">
      <c r="A196" s="138"/>
      <c r="B196" s="97"/>
      <c r="C196" s="202" t="e">
        <f>IF(H60="Yes", "Complete Analysis", "N/A - Do Not Complete")</f>
        <v>#DIV/0!</v>
      </c>
      <c r="D196" s="332"/>
      <c r="E196" s="333"/>
      <c r="F196" s="117" t="e">
        <f>E196/E198</f>
        <v>#DIV/0!</v>
      </c>
      <c r="G196" s="522"/>
      <c r="H196" s="523"/>
    </row>
    <row r="197" spans="1:8" x14ac:dyDescent="0.35">
      <c r="A197" s="138"/>
      <c r="B197" s="97"/>
      <c r="C197" s="202"/>
      <c r="D197" s="334"/>
      <c r="E197" s="335"/>
      <c r="F197" s="117" t="e">
        <f>E197/E198</f>
        <v>#DIV/0!</v>
      </c>
      <c r="G197" s="524"/>
      <c r="H197" s="525"/>
    </row>
    <row r="198" spans="1:8" x14ac:dyDescent="0.35">
      <c r="A198" s="138"/>
      <c r="B198" s="97"/>
      <c r="C198" s="202"/>
      <c r="D198" s="203" t="s">
        <v>308</v>
      </c>
      <c r="E198" s="207">
        <f>SUM(E196:E197)</f>
        <v>0</v>
      </c>
      <c r="F198" s="117"/>
      <c r="G198" s="205" t="s">
        <v>305</v>
      </c>
      <c r="H198" s="336"/>
    </row>
    <row r="199" spans="1:8" ht="15" thickBot="1" x14ac:dyDescent="0.4">
      <c r="A199" s="154"/>
      <c r="B199" s="122"/>
      <c r="C199" s="208"/>
      <c r="D199" s="209"/>
      <c r="E199" s="209"/>
      <c r="F199" s="210"/>
      <c r="G199" s="123"/>
      <c r="H199" s="211"/>
    </row>
    <row r="200" spans="1:8" ht="15" thickBot="1" x14ac:dyDescent="0.4">
      <c r="A200" s="97"/>
      <c r="B200" s="97"/>
      <c r="C200" s="202"/>
      <c r="D200" s="97"/>
      <c r="E200" s="177"/>
      <c r="F200" s="118"/>
      <c r="G200" s="118"/>
      <c r="H200" s="118"/>
    </row>
    <row r="201" spans="1:8" ht="16" thickBot="1" x14ac:dyDescent="0.4">
      <c r="A201" s="469" t="s">
        <v>396</v>
      </c>
      <c r="B201" s="470"/>
      <c r="C201" s="470"/>
      <c r="D201" s="470"/>
      <c r="E201" s="470"/>
      <c r="F201" s="470"/>
      <c r="G201" s="470"/>
      <c r="H201" s="471"/>
    </row>
    <row r="202" spans="1:8" x14ac:dyDescent="0.35">
      <c r="A202" s="95" t="s">
        <v>134</v>
      </c>
      <c r="B202" s="493" t="s">
        <v>335</v>
      </c>
      <c r="C202" s="493"/>
      <c r="D202" s="493"/>
      <c r="E202" s="493"/>
      <c r="F202" s="493"/>
      <c r="G202" s="493"/>
      <c r="H202" s="494"/>
    </row>
    <row r="203" spans="1:8" x14ac:dyDescent="0.35">
      <c r="A203" s="95"/>
      <c r="B203" s="495"/>
      <c r="C203" s="495"/>
      <c r="D203" s="495"/>
      <c r="E203" s="495"/>
      <c r="F203" s="495"/>
      <c r="G203" s="495"/>
      <c r="H203" s="496"/>
    </row>
    <row r="204" spans="1:8" x14ac:dyDescent="0.35">
      <c r="A204" s="138"/>
      <c r="B204" s="97"/>
      <c r="C204" s="97"/>
      <c r="D204" s="97"/>
      <c r="E204" s="97"/>
      <c r="F204" s="97"/>
      <c r="G204" s="97"/>
      <c r="H204" s="98"/>
    </row>
    <row r="205" spans="1:8" x14ac:dyDescent="0.35">
      <c r="A205" s="95"/>
      <c r="B205" s="100" t="s">
        <v>413</v>
      </c>
      <c r="C205" s="97"/>
      <c r="D205" s="483"/>
      <c r="E205" s="483"/>
      <c r="F205" s="483"/>
      <c r="G205" s="483"/>
      <c r="H205" s="484"/>
    </row>
    <row r="206" spans="1:8" x14ac:dyDescent="0.35">
      <c r="A206" s="95"/>
      <c r="B206" s="97"/>
      <c r="C206" s="169"/>
      <c r="D206" s="169"/>
      <c r="E206" s="169"/>
      <c r="F206" s="169"/>
      <c r="G206" s="169"/>
      <c r="H206" s="170"/>
    </row>
    <row r="207" spans="1:8" x14ac:dyDescent="0.35">
      <c r="A207" s="138"/>
      <c r="B207" s="97"/>
      <c r="C207" s="97"/>
      <c r="D207" s="97"/>
      <c r="E207" s="497" t="s">
        <v>290</v>
      </c>
      <c r="F207" s="497"/>
      <c r="G207" s="497"/>
      <c r="H207" s="498"/>
    </row>
    <row r="208" spans="1:8" x14ac:dyDescent="0.35">
      <c r="A208" s="138"/>
      <c r="B208" s="97"/>
      <c r="C208" s="97"/>
      <c r="E208" s="103" t="s">
        <v>138</v>
      </c>
      <c r="F208" s="103" t="s">
        <v>138</v>
      </c>
      <c r="G208" s="103" t="s">
        <v>138</v>
      </c>
      <c r="H208" s="171" t="s">
        <v>138</v>
      </c>
    </row>
    <row r="209" spans="1:8" x14ac:dyDescent="0.35">
      <c r="A209" s="138"/>
      <c r="B209" s="106" t="s">
        <v>200</v>
      </c>
      <c r="C209" s="107"/>
      <c r="D209" s="108"/>
      <c r="E209" s="107" t="s">
        <v>350</v>
      </c>
      <c r="F209" s="107" t="s">
        <v>148</v>
      </c>
      <c r="G209" s="107" t="s">
        <v>285</v>
      </c>
      <c r="H209" s="172" t="s">
        <v>286</v>
      </c>
    </row>
    <row r="210" spans="1:8" ht="22" customHeight="1" x14ac:dyDescent="0.35">
      <c r="A210" s="138"/>
      <c r="B210" s="113" t="s">
        <v>287</v>
      </c>
      <c r="C210" s="103"/>
      <c r="D210" s="103"/>
      <c r="E210" s="103"/>
      <c r="F210" s="103"/>
      <c r="G210" s="103"/>
      <c r="H210" s="171"/>
    </row>
    <row r="211" spans="1:8" x14ac:dyDescent="0.35">
      <c r="A211" s="138"/>
      <c r="B211" s="519"/>
      <c r="C211" s="519"/>
      <c r="D211" s="519"/>
      <c r="E211" s="326"/>
      <c r="F211" s="326"/>
      <c r="G211" s="327"/>
      <c r="H211" s="328"/>
    </row>
    <row r="212" spans="1:8" x14ac:dyDescent="0.35">
      <c r="A212" s="138"/>
      <c r="B212" s="482"/>
      <c r="C212" s="482"/>
      <c r="D212" s="482"/>
      <c r="E212" s="329"/>
      <c r="F212" s="329"/>
      <c r="G212" s="327"/>
      <c r="H212" s="328"/>
    </row>
    <row r="213" spans="1:8" x14ac:dyDescent="0.35">
      <c r="A213" s="138"/>
      <c r="B213" s="482"/>
      <c r="C213" s="482"/>
      <c r="D213" s="482"/>
      <c r="E213" s="329"/>
      <c r="F213" s="329"/>
      <c r="G213" s="327"/>
      <c r="H213" s="328"/>
    </row>
    <row r="214" spans="1:8" x14ac:dyDescent="0.35">
      <c r="A214" s="138"/>
      <c r="B214" s="482"/>
      <c r="C214" s="482"/>
      <c r="D214" s="482"/>
      <c r="E214" s="329"/>
      <c r="F214" s="329"/>
      <c r="G214" s="327"/>
      <c r="H214" s="328"/>
    </row>
    <row r="215" spans="1:8" x14ac:dyDescent="0.35">
      <c r="A215" s="138"/>
      <c r="B215" s="518" t="s">
        <v>153</v>
      </c>
      <c r="C215" s="518"/>
      <c r="D215" s="518"/>
      <c r="E215" s="329"/>
      <c r="F215" s="329"/>
      <c r="G215" s="329"/>
      <c r="H215" s="330"/>
    </row>
    <row r="216" spans="1:8" x14ac:dyDescent="0.35">
      <c r="A216" s="138"/>
      <c r="B216" s="482"/>
      <c r="C216" s="482"/>
      <c r="D216" s="482"/>
      <c r="E216" s="329"/>
      <c r="F216" s="329"/>
      <c r="G216" s="329"/>
      <c r="H216" s="330"/>
    </row>
    <row r="217" spans="1:8" ht="22" customHeight="1" x14ac:dyDescent="0.35">
      <c r="A217" s="138"/>
      <c r="B217" s="113" t="s">
        <v>288</v>
      </c>
      <c r="C217" s="146"/>
      <c r="D217" s="177"/>
      <c r="E217" s="177"/>
      <c r="F217" s="177"/>
      <c r="G217" s="178"/>
      <c r="H217" s="179"/>
    </row>
    <row r="218" spans="1:8" x14ac:dyDescent="0.35">
      <c r="A218" s="138"/>
      <c r="B218" s="482"/>
      <c r="C218" s="482"/>
      <c r="D218" s="482"/>
      <c r="E218" s="329"/>
      <c r="F218" s="329"/>
      <c r="G218" s="329"/>
      <c r="H218" s="330"/>
    </row>
    <row r="219" spans="1:8" x14ac:dyDescent="0.35">
      <c r="A219" s="138"/>
      <c r="B219" s="511"/>
      <c r="C219" s="514"/>
      <c r="D219" s="512"/>
      <c r="E219" s="329"/>
      <c r="F219" s="329"/>
      <c r="G219" s="329"/>
      <c r="H219" s="330"/>
    </row>
    <row r="220" spans="1:8" x14ac:dyDescent="0.35">
      <c r="A220" s="138"/>
      <c r="B220" s="511"/>
      <c r="C220" s="514"/>
      <c r="D220" s="512"/>
      <c r="E220" s="329"/>
      <c r="F220" s="329"/>
      <c r="G220" s="329"/>
      <c r="H220" s="330"/>
    </row>
    <row r="221" spans="1:8" x14ac:dyDescent="0.35">
      <c r="A221" s="138"/>
      <c r="B221" s="511"/>
      <c r="C221" s="514"/>
      <c r="D221" s="512"/>
      <c r="E221" s="329"/>
      <c r="F221" s="329"/>
      <c r="G221" s="329"/>
      <c r="H221" s="330"/>
    </row>
    <row r="222" spans="1:8" x14ac:dyDescent="0.35">
      <c r="A222" s="138"/>
      <c r="B222" s="485" t="s">
        <v>153</v>
      </c>
      <c r="C222" s="486"/>
      <c r="D222" s="487"/>
      <c r="E222" s="329"/>
      <c r="F222" s="329"/>
      <c r="G222" s="329"/>
      <c r="H222" s="330"/>
    </row>
    <row r="223" spans="1:8" x14ac:dyDescent="0.35">
      <c r="A223" s="138"/>
      <c r="B223" s="482"/>
      <c r="C223" s="482"/>
      <c r="D223" s="482"/>
      <c r="E223" s="329"/>
      <c r="F223" s="329"/>
      <c r="G223" s="329"/>
      <c r="H223" s="330"/>
    </row>
    <row r="224" spans="1:8" x14ac:dyDescent="0.35">
      <c r="A224" s="138"/>
      <c r="B224" s="152"/>
      <c r="C224" s="152"/>
      <c r="D224" s="152"/>
      <c r="E224" s="153"/>
      <c r="F224" s="153"/>
      <c r="G224" s="153"/>
      <c r="H224" s="212"/>
    </row>
    <row r="225" spans="1:10" x14ac:dyDescent="0.35">
      <c r="A225" s="95" t="s">
        <v>135</v>
      </c>
      <c r="B225" s="151" t="s">
        <v>336</v>
      </c>
      <c r="C225" s="152"/>
      <c r="D225" s="152"/>
      <c r="E225" s="153"/>
      <c r="F225" s="153"/>
      <c r="G225" s="153"/>
      <c r="H225" s="212"/>
      <c r="J225" s="213"/>
    </row>
    <row r="226" spans="1:10" x14ac:dyDescent="0.35">
      <c r="A226" s="138"/>
      <c r="B226" s="480"/>
      <c r="C226" s="480"/>
      <c r="D226" s="480"/>
      <c r="E226" s="480"/>
      <c r="F226" s="480"/>
      <c r="G226" s="480"/>
      <c r="H226" s="481"/>
      <c r="J226" s="176"/>
    </row>
    <row r="227" spans="1:10" x14ac:dyDescent="0.35">
      <c r="A227" s="138"/>
      <c r="B227" s="480"/>
      <c r="C227" s="480"/>
      <c r="D227" s="480"/>
      <c r="E227" s="480"/>
      <c r="F227" s="480"/>
      <c r="G227" s="480"/>
      <c r="H227" s="481"/>
      <c r="J227" s="176"/>
    </row>
    <row r="228" spans="1:10" ht="15" thickBot="1" x14ac:dyDescent="0.4">
      <c r="A228" s="154"/>
      <c r="B228" s="214"/>
      <c r="C228" s="215"/>
      <c r="D228" s="215"/>
      <c r="E228" s="215"/>
      <c r="F228" s="215"/>
      <c r="G228" s="215"/>
      <c r="H228" s="216"/>
    </row>
    <row r="230" spans="1:10" x14ac:dyDescent="0.35">
      <c r="H230" s="137"/>
    </row>
  </sheetData>
  <sheetProtection algorithmName="SHA-512" hashValue="VPaKEQbZ6kqBMIZG6IIBdfvbPL2fxderqJZ0ZnZih4VZ6xo9L2OkEOKzebjKK8tKgf0B6AhzO1PwkCfL0Rp+ow==" saltValue="AYr9nfmeWod/UlWAgiL8Eg==" spinCount="100000" sheet="1" objects="1" scenarios="1" insertRows="0"/>
  <mergeCells count="112">
    <mergeCell ref="B24:G24"/>
    <mergeCell ref="B25:G25"/>
    <mergeCell ref="G183:H183"/>
    <mergeCell ref="G175:H175"/>
    <mergeCell ref="G191:H191"/>
    <mergeCell ref="B73:C73"/>
    <mergeCell ref="B74:C74"/>
    <mergeCell ref="B75:C75"/>
    <mergeCell ref="B86:C86"/>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G148:H148"/>
    <mergeCell ref="B114:C114"/>
    <mergeCell ref="B115:C115"/>
    <mergeCell ref="B116:C116"/>
    <mergeCell ref="B117:C117"/>
    <mergeCell ref="B95:C95"/>
    <mergeCell ref="B96:C96"/>
    <mergeCell ref="B107:C107"/>
    <mergeCell ref="B108:C108"/>
    <mergeCell ref="B109:C109"/>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B55:C5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7:E18"/>
    <mergeCell ref="D34:H35"/>
    <mergeCell ref="B92:C92"/>
    <mergeCell ref="B97:C97"/>
    <mergeCell ref="B106:C106"/>
    <mergeCell ref="B111:C111"/>
    <mergeCell ref="B113:C113"/>
    <mergeCell ref="B48:C48"/>
    <mergeCell ref="A28:H28"/>
    <mergeCell ref="B29:H30"/>
    <mergeCell ref="D33:H33"/>
    <mergeCell ref="E37:H37"/>
    <mergeCell ref="B43:C43"/>
    <mergeCell ref="B44:C44"/>
    <mergeCell ref="B45:C45"/>
    <mergeCell ref="B46:C46"/>
    <mergeCell ref="B47:C47"/>
    <mergeCell ref="B53:C53"/>
    <mergeCell ref="B87:C87"/>
    <mergeCell ref="B88:C88"/>
    <mergeCell ref="B89:C89"/>
    <mergeCell ref="B93:C93"/>
    <mergeCell ref="B94:C94"/>
    <mergeCell ref="B72:C72"/>
  </mergeCells>
  <conditionalFormatting sqref="E43:E48 E58:E61 B145:H152 E50:E56 E212:E216 E218:E223 E79:E82 E71:E77 E100:E103 E92:E98 E121:E125 E113:E119">
    <cfRule type="expression" dxfId="423" priority="55">
      <formula>$F$11="no"</formula>
    </cfRule>
  </conditionalFormatting>
  <conditionalFormatting sqref="F43:F48 F58:F61 B154:H161 F50:F56 F212:F216 F218:F223 F79:F82 F71:F77 F100:F103 F92:F98 F121:F125 F113:F119">
    <cfRule type="expression" dxfId="422" priority="54">
      <formula>$F$13="no"</formula>
    </cfRule>
  </conditionalFormatting>
  <conditionalFormatting sqref="G43:G48 G58:G61 G50:G56 G212:G216 G218:G223 B180:H182 B164:H169 C172:H174 C185:H185 B188:H190 G79:G82 G71:G77 G100:G103 G92:G98 G121:G125 G113:G119 B184:H184 B183:G183 C176:H177 C175:G175 B192:H194 B191:G191">
    <cfRule type="expression" dxfId="421" priority="53">
      <formula>$F$15="no"</formula>
    </cfRule>
  </conditionalFormatting>
  <conditionalFormatting sqref="H43:H48 H58:H61 H50:H56 B195:H198 H215:H216 H218:H223 H79:H82 H71:H77 H100:H103 H92:H98 H121:H125 H113:H119">
    <cfRule type="expression" dxfId="420" priority="52">
      <formula>$F$20="no"</formula>
    </cfRule>
  </conditionalFormatting>
  <conditionalFormatting sqref="E211">
    <cfRule type="expression" dxfId="419" priority="51">
      <formula>$F$11="no"</formula>
    </cfRule>
  </conditionalFormatting>
  <conditionalFormatting sqref="F211">
    <cfRule type="expression" dxfId="418" priority="50">
      <formula>$F$13="no"</formula>
    </cfRule>
  </conditionalFormatting>
  <conditionalFormatting sqref="G211">
    <cfRule type="expression" dxfId="417" priority="49">
      <formula>$F$15="no"</formula>
    </cfRule>
  </conditionalFormatting>
  <conditionalFormatting sqref="H211:H214">
    <cfRule type="expression" dxfId="416" priority="48">
      <formula>$F$20="no"</formula>
    </cfRule>
  </conditionalFormatting>
  <conditionalFormatting sqref="C171:H171">
    <cfRule type="expression" dxfId="415" priority="46">
      <formula>$F$15="no"</formula>
    </cfRule>
  </conditionalFormatting>
  <conditionalFormatting sqref="C163:H163">
    <cfRule type="expression" dxfId="414" priority="44">
      <formula>$F$15="no"</formula>
    </cfRule>
  </conditionalFormatting>
  <conditionalFormatting sqref="B163">
    <cfRule type="expression" dxfId="413" priority="43">
      <formula>$F$15="no"</formula>
    </cfRule>
  </conditionalFormatting>
  <conditionalFormatting sqref="C179:H179">
    <cfRule type="expression" dxfId="412" priority="41">
      <formula>$F$15="no"</formula>
    </cfRule>
  </conditionalFormatting>
  <conditionalFormatting sqref="C187:H187">
    <cfRule type="expression" dxfId="411" priority="39">
      <formula>$F$15="no"</formula>
    </cfRule>
  </conditionalFormatting>
  <conditionalFormatting sqref="B178:B179">
    <cfRule type="expression" dxfId="410" priority="38">
      <formula>$F$15="no"</formula>
    </cfRule>
  </conditionalFormatting>
  <conditionalFormatting sqref="B172:B175">
    <cfRule type="expression" dxfId="409" priority="37">
      <formula>$F$15="no"</formula>
    </cfRule>
  </conditionalFormatting>
  <conditionalFormatting sqref="B187">
    <cfRule type="expression" dxfId="408" priority="35">
      <formula>$F$15="no"</formula>
    </cfRule>
  </conditionalFormatting>
  <conditionalFormatting sqref="B171">
    <cfRule type="expression" dxfId="407" priority="34">
      <formula>$F$15="no"</formula>
    </cfRule>
  </conditionalFormatting>
  <conditionalFormatting sqref="E64:E69">
    <cfRule type="expression" dxfId="406" priority="21">
      <formula>$F$11="no"</formula>
    </cfRule>
  </conditionalFormatting>
  <conditionalFormatting sqref="F64:F69">
    <cfRule type="expression" dxfId="405" priority="20">
      <formula>$F$13="no"</formula>
    </cfRule>
  </conditionalFormatting>
  <conditionalFormatting sqref="G64:G69">
    <cfRule type="expression" dxfId="404" priority="19">
      <formula>$F$15="no"</formula>
    </cfRule>
  </conditionalFormatting>
  <conditionalFormatting sqref="H64:H69">
    <cfRule type="expression" dxfId="403" priority="18">
      <formula>$F$20="no"</formula>
    </cfRule>
  </conditionalFormatting>
  <conditionalFormatting sqref="E85:E90">
    <cfRule type="expression" dxfId="402" priority="17">
      <formula>$F$11="no"</formula>
    </cfRule>
  </conditionalFormatting>
  <conditionalFormatting sqref="F85:F90">
    <cfRule type="expression" dxfId="401" priority="16">
      <formula>$F$13="no"</formula>
    </cfRule>
  </conditionalFormatting>
  <conditionalFormatting sqref="G85:G90">
    <cfRule type="expression" dxfId="400" priority="15">
      <formula>$F$15="no"</formula>
    </cfRule>
  </conditionalFormatting>
  <conditionalFormatting sqref="H85:H90">
    <cfRule type="expression" dxfId="399" priority="14">
      <formula>$F$20="no"</formula>
    </cfRule>
  </conditionalFormatting>
  <conditionalFormatting sqref="E106:E111">
    <cfRule type="expression" dxfId="398" priority="13">
      <formula>$F$11="no"</formula>
    </cfRule>
  </conditionalFormatting>
  <conditionalFormatting sqref="F106:F111">
    <cfRule type="expression" dxfId="397" priority="12">
      <formula>$F$13="no"</formula>
    </cfRule>
  </conditionalFormatting>
  <conditionalFormatting sqref="G106:G111">
    <cfRule type="expression" dxfId="396" priority="11">
      <formula>$F$15="no"</formula>
    </cfRule>
  </conditionalFormatting>
  <conditionalFormatting sqref="H106:H111">
    <cfRule type="expression" dxfId="395" priority="10">
      <formula>$F$20="no"</formula>
    </cfRule>
  </conditionalFormatting>
  <conditionalFormatting sqref="A104">
    <cfRule type="expression" dxfId="394" priority="9">
      <formula>$F$20="no"</formula>
    </cfRule>
  </conditionalFormatting>
  <conditionalFormatting sqref="A83">
    <cfRule type="expression" dxfId="393" priority="8">
      <formula>$F$20="no"</formula>
    </cfRule>
  </conditionalFormatting>
  <conditionalFormatting sqref="A62">
    <cfRule type="expression" dxfId="392" priority="7">
      <formula>$F$20="no"</formula>
    </cfRule>
  </conditionalFormatting>
  <conditionalFormatting sqref="A41">
    <cfRule type="expression" dxfId="391" priority="4">
      <formula>$F$17="no"</formula>
    </cfRule>
    <cfRule type="expression" dxfId="390" priority="6">
      <formula>$F$20="no"</formula>
    </cfRule>
  </conditionalFormatting>
  <conditionalFormatting sqref="A62:H64 A171:H174 A69:H71 A65:B68 D65:H68 A76:H85 A72:B75 D72:H75 A90:H92 A86:B89 D86:H89 A97:H106 A93:B96 D93:H96 A111:H113 A107:B110 D107:H110 A118:H124 A114:B117 D114:H117 A184:H190 A183:G183 A176:H182 A175:G175 A192:H193 A191:G191">
    <cfRule type="expression" dxfId="389" priority="5">
      <formula>$F$17="no"</formula>
    </cfRule>
  </conditionalFormatting>
  <conditionalFormatting sqref="C163">
    <cfRule type="expression" dxfId="388" priority="3">
      <formula>$F$17="no"</formula>
    </cfRule>
  </conditionalFormatting>
  <conditionalFormatting sqref="C195">
    <cfRule type="expression" dxfId="387" priority="2">
      <formula>$F$17="no"</formula>
    </cfRule>
  </conditionalFormatting>
  <conditionalFormatting sqref="A28:H174 A184:H190 A183:G183 A176:H182 A175:G175 A192:H228 A191:G191">
    <cfRule type="expression" dxfId="386" priority="1">
      <formula>AND($F$11="no",$F$13="no",$F$15="no",$F$20="no")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914BC-1B63-4AB5-B081-53350E3B3A6D}">
  <sheetPr>
    <tabColor rgb="FF92D050"/>
  </sheetPr>
  <dimension ref="A1:J233"/>
  <sheetViews>
    <sheetView showGridLines="0" zoomScaleNormal="100" workbookViewId="0">
      <selection activeCell="H4" sqref="H4"/>
    </sheetView>
  </sheetViews>
  <sheetFormatPr defaultColWidth="9.08984375" defaultRowHeight="14.5" x14ac:dyDescent="0.35"/>
  <cols>
    <col min="1" max="1" width="3" style="64" customWidth="1"/>
    <col min="2" max="2" width="13.90625" style="64" customWidth="1"/>
    <col min="3" max="3" width="45.26953125" style="64" customWidth="1"/>
    <col min="4" max="4" width="18.26953125" style="64" customWidth="1"/>
    <col min="5" max="8" width="17.08984375" style="64" customWidth="1"/>
    <col min="9" max="9" width="2.90625" style="64" customWidth="1"/>
    <col min="10" max="16384" width="9.08984375" style="64"/>
  </cols>
  <sheetData>
    <row r="1" spans="1:8" ht="18.75" customHeight="1" x14ac:dyDescent="0.45">
      <c r="A1" s="63" t="str">
        <f>'[2]Cover and Instructions'!A1</f>
        <v>Georgia Families MHPAEA Parity</v>
      </c>
      <c r="H1" s="65" t="s">
        <v>571</v>
      </c>
    </row>
    <row r="2" spans="1:8" ht="26" x14ac:dyDescent="0.6">
      <c r="A2" s="66" t="s">
        <v>16</v>
      </c>
    </row>
    <row r="3" spans="1:8" ht="21" x14ac:dyDescent="0.5">
      <c r="A3" s="68" t="s">
        <v>427</v>
      </c>
    </row>
    <row r="5" spans="1:8" x14ac:dyDescent="0.35">
      <c r="A5" s="70" t="s">
        <v>0</v>
      </c>
      <c r="C5" s="71" t="str">
        <f>'[2]Cover and Instructions'!$D$4</f>
        <v>CareSource</v>
      </c>
      <c r="D5" s="71"/>
      <c r="E5" s="71"/>
      <c r="F5" s="71"/>
      <c r="G5" s="71"/>
    </row>
    <row r="6" spans="1:8" x14ac:dyDescent="0.35">
      <c r="A6" s="70" t="s">
        <v>514</v>
      </c>
      <c r="C6" s="71" t="str">
        <f>'[2]Cover and Instructions'!D5</f>
        <v>Title XIX Adults</v>
      </c>
      <c r="D6" s="71"/>
      <c r="E6" s="71"/>
      <c r="F6" s="71"/>
      <c r="G6" s="71"/>
    </row>
    <row r="7" spans="1:8" ht="15" thickBot="1" x14ac:dyDescent="0.4"/>
    <row r="8" spans="1:8" x14ac:dyDescent="0.35">
      <c r="A8" s="230" t="s">
        <v>375</v>
      </c>
      <c r="B8" s="231"/>
      <c r="C8" s="231"/>
      <c r="D8" s="231"/>
      <c r="E8" s="231"/>
      <c r="F8" s="231"/>
      <c r="G8" s="231"/>
      <c r="H8" s="232"/>
    </row>
    <row r="9" spans="1:8" ht="15" customHeight="1" x14ac:dyDescent="0.35">
      <c r="A9" s="233" t="s">
        <v>374</v>
      </c>
      <c r="B9" s="400"/>
      <c r="C9" s="400"/>
      <c r="D9" s="400"/>
      <c r="E9" s="400"/>
      <c r="F9" s="400"/>
      <c r="G9" s="400"/>
      <c r="H9" s="234"/>
    </row>
    <row r="10" spans="1:8" x14ac:dyDescent="0.35">
      <c r="A10" s="235"/>
      <c r="B10" s="401"/>
      <c r="C10" s="401"/>
      <c r="D10" s="401"/>
      <c r="E10" s="401"/>
      <c r="F10" s="401"/>
      <c r="G10" s="401"/>
      <c r="H10" s="164"/>
    </row>
    <row r="11" spans="1:8" x14ac:dyDescent="0.35">
      <c r="A11" s="236" t="s">
        <v>370</v>
      </c>
      <c r="B11" s="402" t="s">
        <v>428</v>
      </c>
      <c r="C11" s="401"/>
      <c r="D11" s="401"/>
      <c r="E11" s="401"/>
      <c r="F11" s="163" t="s">
        <v>372</v>
      </c>
      <c r="G11" s="403" t="str">
        <f>IF(F11="yes","  Complete Section 1 and Section 2","")</f>
        <v/>
      </c>
      <c r="H11" s="164"/>
    </row>
    <row r="12" spans="1:8" ht="6" customHeight="1" x14ac:dyDescent="0.35">
      <c r="A12" s="236"/>
      <c r="B12" s="402"/>
      <c r="C12" s="401"/>
      <c r="D12" s="401"/>
      <c r="E12" s="401"/>
      <c r="F12" s="84"/>
      <c r="G12" s="403"/>
      <c r="H12" s="164"/>
    </row>
    <row r="13" spans="1:8" x14ac:dyDescent="0.35">
      <c r="A13" s="236" t="s">
        <v>373</v>
      </c>
      <c r="B13" s="402" t="s">
        <v>429</v>
      </c>
      <c r="C13" s="401"/>
      <c r="D13" s="401"/>
      <c r="E13" s="401"/>
      <c r="F13" s="163" t="s">
        <v>372</v>
      </c>
      <c r="G13" s="403" t="str">
        <f>IF(F13="yes","  Complete Section 1 and Section 2","")</f>
        <v/>
      </c>
      <c r="H13" s="164"/>
    </row>
    <row r="14" spans="1:8" ht="6" customHeight="1" x14ac:dyDescent="0.35">
      <c r="A14" s="236"/>
      <c r="B14" s="402"/>
      <c r="C14" s="401"/>
      <c r="D14" s="401"/>
      <c r="E14" s="401"/>
      <c r="F14" s="84"/>
      <c r="G14" s="403"/>
      <c r="H14" s="164"/>
    </row>
    <row r="15" spans="1:8" x14ac:dyDescent="0.35">
      <c r="A15" s="236" t="s">
        <v>378</v>
      </c>
      <c r="B15" s="402" t="s">
        <v>430</v>
      </c>
      <c r="C15" s="401"/>
      <c r="D15" s="401"/>
      <c r="E15" s="401"/>
      <c r="F15" s="85" t="s">
        <v>372</v>
      </c>
      <c r="G15" s="403" t="str">
        <f>IF(F15="yes","  Complete Section 1 and Section 2","")</f>
        <v/>
      </c>
      <c r="H15" s="164"/>
    </row>
    <row r="16" spans="1:8" ht="6" customHeight="1" x14ac:dyDescent="0.35">
      <c r="A16" s="236"/>
      <c r="B16" s="402"/>
      <c r="C16" s="401"/>
      <c r="D16" s="401"/>
      <c r="E16" s="401"/>
      <c r="F16" s="84"/>
      <c r="G16" s="403"/>
      <c r="H16" s="164"/>
    </row>
    <row r="17" spans="1:10" x14ac:dyDescent="0.35">
      <c r="A17" s="236" t="s">
        <v>379</v>
      </c>
      <c r="B17" s="528" t="s">
        <v>502</v>
      </c>
      <c r="C17" s="528"/>
      <c r="D17" s="528"/>
      <c r="E17" s="528"/>
      <c r="F17" s="163" t="s">
        <v>372</v>
      </c>
      <c r="G17" s="403" t="str">
        <f>IF(F17="yes","  Report each income level in separate tiers in Section 1 and Section 2","")</f>
        <v/>
      </c>
      <c r="H17" s="164"/>
    </row>
    <row r="18" spans="1:10" x14ac:dyDescent="0.35">
      <c r="A18" s="236"/>
      <c r="B18" s="528"/>
      <c r="C18" s="528"/>
      <c r="D18" s="528"/>
      <c r="E18" s="528"/>
      <c r="F18" s="84"/>
      <c r="G18" s="403"/>
      <c r="H18" s="164"/>
    </row>
    <row r="19" spans="1:10" ht="6" customHeight="1" x14ac:dyDescent="0.35">
      <c r="A19" s="236"/>
      <c r="B19" s="402"/>
      <c r="C19" s="401"/>
      <c r="D19" s="401"/>
      <c r="E19" s="401"/>
      <c r="F19" s="84"/>
      <c r="G19" s="403"/>
      <c r="H19" s="164"/>
    </row>
    <row r="20" spans="1:10" x14ac:dyDescent="0.35">
      <c r="A20" s="236" t="s">
        <v>492</v>
      </c>
      <c r="B20" s="402" t="s">
        <v>431</v>
      </c>
      <c r="C20" s="401"/>
      <c r="D20" s="401"/>
      <c r="E20" s="401"/>
      <c r="F20" s="163" t="s">
        <v>372</v>
      </c>
      <c r="G20" s="403" t="str">
        <f>IF(F20="yes","  Complete Section 1 and Section 2","")</f>
        <v/>
      </c>
      <c r="H20" s="164"/>
    </row>
    <row r="21" spans="1:10" ht="6" customHeight="1" x14ac:dyDescent="0.35">
      <c r="A21" s="82"/>
      <c r="B21" s="404"/>
      <c r="C21" s="84"/>
      <c r="D21" s="84"/>
      <c r="E21" s="84"/>
      <c r="F21" s="84"/>
      <c r="G21" s="403"/>
      <c r="H21" s="164"/>
    </row>
    <row r="22" spans="1:10" x14ac:dyDescent="0.35">
      <c r="A22" s="82" t="s">
        <v>466</v>
      </c>
      <c r="B22" s="404"/>
      <c r="C22" s="84"/>
      <c r="D22" s="84"/>
      <c r="E22" s="84"/>
      <c r="F22" s="405"/>
      <c r="G22" s="403"/>
      <c r="H22" s="164"/>
    </row>
    <row r="23" spans="1:10" x14ac:dyDescent="0.35">
      <c r="A23" s="82"/>
      <c r="B23" s="404" t="s">
        <v>467</v>
      </c>
      <c r="C23" s="84"/>
      <c r="D23" s="84"/>
      <c r="E23" s="84"/>
      <c r="F23" s="405"/>
      <c r="G23" s="403"/>
      <c r="H23" s="164"/>
    </row>
    <row r="24" spans="1:10" x14ac:dyDescent="0.35">
      <c r="A24" s="82"/>
      <c r="B24" s="501"/>
      <c r="C24" s="501"/>
      <c r="D24" s="501"/>
      <c r="E24" s="501"/>
      <c r="F24" s="501"/>
      <c r="G24" s="501"/>
      <c r="H24" s="164"/>
      <c r="J24" s="166"/>
    </row>
    <row r="25" spans="1:10" x14ac:dyDescent="0.35">
      <c r="A25" s="82"/>
      <c r="B25" s="502"/>
      <c r="C25" s="502"/>
      <c r="D25" s="502"/>
      <c r="E25" s="502"/>
      <c r="F25" s="502"/>
      <c r="G25" s="502"/>
      <c r="H25" s="164"/>
      <c r="J25" s="167"/>
    </row>
    <row r="26" spans="1:10" ht="15" thickBot="1" x14ac:dyDescent="0.4">
      <c r="A26" s="89"/>
      <c r="B26" s="90"/>
      <c r="C26" s="91"/>
      <c r="D26" s="91"/>
      <c r="E26" s="91"/>
      <c r="F26" s="91"/>
      <c r="G26" s="91"/>
      <c r="H26" s="168"/>
    </row>
    <row r="27" spans="1:10" ht="15" thickBot="1" x14ac:dyDescent="0.4">
      <c r="A27" s="122"/>
      <c r="B27" s="122"/>
      <c r="C27" s="122"/>
      <c r="D27" s="122"/>
      <c r="E27" s="122"/>
      <c r="F27" s="122"/>
      <c r="G27" s="122"/>
      <c r="H27" s="406"/>
    </row>
    <row r="28" spans="1:10" ht="16" thickBot="1" x14ac:dyDescent="0.4">
      <c r="A28" s="469" t="s">
        <v>433</v>
      </c>
      <c r="B28" s="470"/>
      <c r="C28" s="470"/>
      <c r="D28" s="470"/>
      <c r="E28" s="470"/>
      <c r="F28" s="470"/>
      <c r="G28" s="470"/>
      <c r="H28" s="471"/>
    </row>
    <row r="29" spans="1:10" x14ac:dyDescent="0.35">
      <c r="A29" s="95" t="s">
        <v>130</v>
      </c>
      <c r="B29" s="493" t="s">
        <v>368</v>
      </c>
      <c r="C29" s="493"/>
      <c r="D29" s="493"/>
      <c r="E29" s="493"/>
      <c r="F29" s="493"/>
      <c r="G29" s="493"/>
      <c r="H29" s="494"/>
    </row>
    <row r="30" spans="1:10" x14ac:dyDescent="0.35">
      <c r="A30" s="95"/>
      <c r="B30" s="529"/>
      <c r="C30" s="529"/>
      <c r="D30" s="529"/>
      <c r="E30" s="529"/>
      <c r="F30" s="529"/>
      <c r="G30" s="529"/>
      <c r="H30" s="496"/>
    </row>
    <row r="31" spans="1:10" x14ac:dyDescent="0.35">
      <c r="A31" s="95"/>
      <c r="B31" s="407" t="s">
        <v>309</v>
      </c>
      <c r="C31" s="241"/>
      <c r="D31" s="241"/>
      <c r="E31" s="241"/>
      <c r="F31" s="241"/>
      <c r="G31" s="241"/>
      <c r="H31" s="102"/>
    </row>
    <row r="32" spans="1:10" x14ac:dyDescent="0.35">
      <c r="A32" s="95"/>
      <c r="C32" s="241"/>
      <c r="D32" s="241"/>
      <c r="E32" s="241"/>
      <c r="F32" s="241"/>
      <c r="G32" s="241"/>
      <c r="H32" s="102"/>
    </row>
    <row r="33" spans="1:10" x14ac:dyDescent="0.35">
      <c r="A33" s="95"/>
      <c r="B33" s="70" t="s">
        <v>413</v>
      </c>
      <c r="D33" s="530"/>
      <c r="E33" s="530"/>
      <c r="F33" s="530"/>
      <c r="G33" s="530"/>
      <c r="H33" s="484"/>
    </row>
    <row r="34" spans="1:10" x14ac:dyDescent="0.35">
      <c r="A34" s="95"/>
      <c r="B34" s="70"/>
      <c r="D34" s="526" t="s">
        <v>490</v>
      </c>
      <c r="E34" s="526"/>
      <c r="F34" s="526"/>
      <c r="G34" s="526"/>
      <c r="H34" s="500"/>
    </row>
    <row r="35" spans="1:10" x14ac:dyDescent="0.35">
      <c r="A35" s="95"/>
      <c r="B35" s="70"/>
      <c r="D35" s="526"/>
      <c r="E35" s="526"/>
      <c r="F35" s="526"/>
      <c r="G35" s="526"/>
      <c r="H35" s="500"/>
    </row>
    <row r="36" spans="1:10" x14ac:dyDescent="0.35">
      <c r="A36" s="95"/>
      <c r="C36" s="241"/>
      <c r="D36" s="241"/>
      <c r="E36" s="241"/>
      <c r="F36" s="241"/>
      <c r="G36" s="241"/>
      <c r="H36" s="102"/>
    </row>
    <row r="37" spans="1:10" ht="15" customHeight="1" x14ac:dyDescent="0.35">
      <c r="A37" s="138"/>
      <c r="B37" s="241"/>
      <c r="C37" s="241"/>
      <c r="D37" s="241"/>
      <c r="E37" s="527" t="s">
        <v>290</v>
      </c>
      <c r="F37" s="527"/>
      <c r="G37" s="527"/>
      <c r="H37" s="498"/>
    </row>
    <row r="38" spans="1:10" x14ac:dyDescent="0.35">
      <c r="A38" s="138"/>
      <c r="E38" s="408" t="s">
        <v>158</v>
      </c>
      <c r="F38" s="408" t="s">
        <v>158</v>
      </c>
      <c r="G38" s="408" t="s">
        <v>158</v>
      </c>
      <c r="H38" s="171" t="s">
        <v>158</v>
      </c>
    </row>
    <row r="39" spans="1:10" x14ac:dyDescent="0.35">
      <c r="A39" s="138"/>
      <c r="B39" s="408"/>
      <c r="C39" s="408"/>
      <c r="D39" s="408" t="s">
        <v>180</v>
      </c>
      <c r="E39" s="408" t="s">
        <v>161</v>
      </c>
      <c r="F39" s="408" t="s">
        <v>161</v>
      </c>
      <c r="G39" s="408" t="s">
        <v>161</v>
      </c>
      <c r="H39" s="171" t="s">
        <v>161</v>
      </c>
    </row>
    <row r="40" spans="1:10" x14ac:dyDescent="0.35">
      <c r="A40" s="138"/>
      <c r="B40" s="409" t="s">
        <v>193</v>
      </c>
      <c r="C40" s="107"/>
      <c r="D40" s="107" t="s">
        <v>158</v>
      </c>
      <c r="E40" s="107" t="s">
        <v>350</v>
      </c>
      <c r="F40" s="107" t="s">
        <v>148</v>
      </c>
      <c r="G40" s="107" t="s">
        <v>285</v>
      </c>
      <c r="H40" s="172" t="s">
        <v>286</v>
      </c>
    </row>
    <row r="41" spans="1:10" x14ac:dyDescent="0.35">
      <c r="A41" s="174" t="s">
        <v>462</v>
      </c>
      <c r="B41" s="410"/>
      <c r="C41" s="408"/>
      <c r="D41" s="408"/>
      <c r="E41" s="408"/>
      <c r="F41" s="408"/>
      <c r="G41" s="408"/>
      <c r="H41" s="171"/>
      <c r="J41" s="173"/>
    </row>
    <row r="42" spans="1:10" ht="22.15" customHeight="1" x14ac:dyDescent="0.35">
      <c r="A42" s="138"/>
      <c r="B42" s="411" t="s">
        <v>287</v>
      </c>
      <c r="C42" s="408"/>
      <c r="D42" s="408"/>
      <c r="E42" s="408"/>
      <c r="F42" s="408"/>
      <c r="G42" s="408"/>
      <c r="H42" s="171"/>
      <c r="J42" s="176"/>
    </row>
    <row r="43" spans="1:10" ht="15" customHeight="1" x14ac:dyDescent="0.35">
      <c r="A43" s="138"/>
      <c r="B43" s="482"/>
      <c r="C43" s="482"/>
      <c r="D43" s="412"/>
      <c r="E43" s="337"/>
      <c r="F43" s="337"/>
      <c r="G43" s="412"/>
      <c r="H43" s="413"/>
      <c r="J43" s="176"/>
    </row>
    <row r="44" spans="1:10" ht="15" customHeight="1" x14ac:dyDescent="0.35">
      <c r="A44" s="138"/>
      <c r="B44" s="511"/>
      <c r="C44" s="512"/>
      <c r="D44" s="412"/>
      <c r="E44" s="337"/>
      <c r="F44" s="337"/>
      <c r="G44" s="412"/>
      <c r="H44" s="413"/>
      <c r="J44" s="176"/>
    </row>
    <row r="45" spans="1:10" ht="15" customHeight="1" x14ac:dyDescent="0.35">
      <c r="A45" s="138"/>
      <c r="B45" s="511"/>
      <c r="C45" s="512"/>
      <c r="D45" s="412"/>
      <c r="E45" s="337"/>
      <c r="F45" s="337"/>
      <c r="G45" s="412"/>
      <c r="H45" s="413"/>
      <c r="J45" s="176"/>
    </row>
    <row r="46" spans="1:10" ht="15" customHeight="1" x14ac:dyDescent="0.35">
      <c r="A46" s="138"/>
      <c r="B46" s="511"/>
      <c r="C46" s="512"/>
      <c r="D46" s="412"/>
      <c r="E46" s="337"/>
      <c r="F46" s="337"/>
      <c r="G46" s="412"/>
      <c r="H46" s="413"/>
      <c r="J46" s="176"/>
    </row>
    <row r="47" spans="1:10" ht="15" customHeight="1" x14ac:dyDescent="0.35">
      <c r="A47" s="138"/>
      <c r="B47" s="485" t="s">
        <v>153</v>
      </c>
      <c r="C47" s="487"/>
      <c r="D47" s="412"/>
      <c r="E47" s="337"/>
      <c r="F47" s="337"/>
      <c r="G47" s="412"/>
      <c r="H47" s="413"/>
      <c r="J47" s="176"/>
    </row>
    <row r="48" spans="1:10" x14ac:dyDescent="0.35">
      <c r="A48" s="138"/>
      <c r="B48" s="482"/>
      <c r="C48" s="482"/>
      <c r="D48" s="312"/>
      <c r="E48" s="312"/>
      <c r="F48" s="338"/>
      <c r="G48" s="414"/>
      <c r="H48" s="415"/>
      <c r="J48" s="237"/>
    </row>
    <row r="49" spans="1:10" ht="22.15" customHeight="1" x14ac:dyDescent="0.35">
      <c r="A49" s="138"/>
      <c r="B49" s="411" t="s">
        <v>288</v>
      </c>
      <c r="C49" s="416"/>
      <c r="D49" s="417"/>
      <c r="E49" s="417"/>
      <c r="F49" s="417"/>
      <c r="G49" s="418"/>
      <c r="H49" s="419"/>
      <c r="J49" s="237"/>
    </row>
    <row r="50" spans="1:10" x14ac:dyDescent="0.35">
      <c r="A50" s="138"/>
      <c r="B50" s="482"/>
      <c r="C50" s="482"/>
      <c r="D50" s="312"/>
      <c r="E50" s="312"/>
      <c r="F50" s="312"/>
      <c r="G50" s="414"/>
      <c r="H50" s="415"/>
      <c r="J50" s="237"/>
    </row>
    <row r="51" spans="1:10" x14ac:dyDescent="0.35">
      <c r="A51" s="138"/>
      <c r="B51" s="511"/>
      <c r="C51" s="512"/>
      <c r="D51" s="312"/>
      <c r="E51" s="312"/>
      <c r="F51" s="312"/>
      <c r="G51" s="414"/>
      <c r="H51" s="415"/>
      <c r="J51" s="237"/>
    </row>
    <row r="52" spans="1:10" x14ac:dyDescent="0.35">
      <c r="A52" s="138"/>
      <c r="B52" s="511"/>
      <c r="C52" s="512"/>
      <c r="D52" s="312"/>
      <c r="E52" s="312"/>
      <c r="F52" s="312"/>
      <c r="G52" s="414"/>
      <c r="H52" s="415"/>
      <c r="J52" s="237"/>
    </row>
    <row r="53" spans="1:10" x14ac:dyDescent="0.35">
      <c r="A53" s="138"/>
      <c r="B53" s="511"/>
      <c r="C53" s="512"/>
      <c r="D53" s="312"/>
      <c r="E53" s="312"/>
      <c r="F53" s="312"/>
      <c r="G53" s="414"/>
      <c r="H53" s="415"/>
      <c r="J53" s="237"/>
    </row>
    <row r="54" spans="1:10" x14ac:dyDescent="0.35">
      <c r="A54" s="138"/>
      <c r="B54" s="485" t="s">
        <v>153</v>
      </c>
      <c r="C54" s="487"/>
      <c r="D54" s="312"/>
      <c r="E54" s="312"/>
      <c r="F54" s="312"/>
      <c r="G54" s="414"/>
      <c r="H54" s="415"/>
      <c r="J54" s="237"/>
    </row>
    <row r="55" spans="1:10" x14ac:dyDescent="0.35">
      <c r="A55" s="138"/>
      <c r="B55" s="482"/>
      <c r="C55" s="482"/>
      <c r="D55" s="312"/>
      <c r="E55" s="312"/>
      <c r="F55" s="312"/>
      <c r="G55" s="414"/>
      <c r="H55" s="415"/>
      <c r="J55" s="237"/>
    </row>
    <row r="56" spans="1:10" x14ac:dyDescent="0.35">
      <c r="A56" s="138"/>
      <c r="B56" s="420"/>
      <c r="C56" s="421"/>
      <c r="D56" s="422">
        <f>SUM(D43:D55)</f>
        <v>0</v>
      </c>
      <c r="E56" s="423">
        <f>SUM(E43:E55)</f>
        <v>0</v>
      </c>
      <c r="F56" s="423">
        <f>SUM(F43:F55)</f>
        <v>0</v>
      </c>
      <c r="G56" s="422">
        <f>SUM(G43:G55)</f>
        <v>0</v>
      </c>
      <c r="H56" s="424">
        <f>SUM(H43:H55)</f>
        <v>0</v>
      </c>
      <c r="J56" s="237"/>
    </row>
    <row r="57" spans="1:10" x14ac:dyDescent="0.35">
      <c r="A57" s="95" t="s">
        <v>131</v>
      </c>
      <c r="B57" s="70" t="s">
        <v>297</v>
      </c>
      <c r="C57" s="421"/>
      <c r="D57" s="425"/>
      <c r="E57" s="425"/>
      <c r="F57" s="425"/>
      <c r="G57" s="418"/>
      <c r="H57" s="419"/>
      <c r="J57" s="237"/>
    </row>
    <row r="58" spans="1:10" x14ac:dyDescent="0.35">
      <c r="A58" s="138"/>
      <c r="C58" s="64" t="s">
        <v>283</v>
      </c>
      <c r="D58" s="422">
        <f>D56</f>
        <v>0</v>
      </c>
      <c r="E58" s="423">
        <f t="shared" ref="E58:H58" si="0">E56</f>
        <v>0</v>
      </c>
      <c r="F58" s="423">
        <f t="shared" si="0"/>
        <v>0</v>
      </c>
      <c r="G58" s="422">
        <f t="shared" si="0"/>
        <v>0</v>
      </c>
      <c r="H58" s="426">
        <f t="shared" si="0"/>
        <v>0</v>
      </c>
      <c r="J58" s="237"/>
    </row>
    <row r="59" spans="1:10" x14ac:dyDescent="0.35">
      <c r="A59" s="138"/>
      <c r="C59" s="64" t="s">
        <v>284</v>
      </c>
      <c r="E59" s="117" t="e">
        <f>E58/D58</f>
        <v>#DIV/0!</v>
      </c>
      <c r="F59" s="117" t="e">
        <f>F58/D58</f>
        <v>#DIV/0!</v>
      </c>
      <c r="G59" s="117" t="e">
        <f>G58/D58</f>
        <v>#DIV/0!</v>
      </c>
      <c r="H59" s="188" t="e">
        <f>H58/D58</f>
        <v>#DIV/0!</v>
      </c>
      <c r="J59" s="237"/>
    </row>
    <row r="60" spans="1:10" x14ac:dyDescent="0.35">
      <c r="A60" s="138"/>
      <c r="C60" s="64" t="s">
        <v>298</v>
      </c>
      <c r="E60" s="118" t="e">
        <f>IF(E59&gt;=(2/3),"Yes","No")</f>
        <v>#DIV/0!</v>
      </c>
      <c r="F60" s="118" t="e">
        <f>IF(F59&gt;=(2/3),"Yes","No")</f>
        <v>#DIV/0!</v>
      </c>
      <c r="G60" s="118" t="e">
        <f>IF(G59&gt;=(2/3),"Yes","No")</f>
        <v>#DIV/0!</v>
      </c>
      <c r="H60" s="190" t="e">
        <f>IF(H59&gt;=(2/3),"Yes","No")</f>
        <v>#DIV/0!</v>
      </c>
      <c r="J60" s="237"/>
    </row>
    <row r="61" spans="1:10" x14ac:dyDescent="0.35">
      <c r="A61" s="138"/>
      <c r="B61" s="108"/>
      <c r="C61" s="108"/>
      <c r="D61" s="108"/>
      <c r="E61" s="191" t="e">
        <f>IF(E60="No", "Note A", "Note B")</f>
        <v>#DIV/0!</v>
      </c>
      <c r="F61" s="191" t="e">
        <f>IF(F60="No", "Note A", "Note B")</f>
        <v>#DIV/0!</v>
      </c>
      <c r="G61" s="191" t="e">
        <f>IF(G60="No", "Note A", "Note B")</f>
        <v>#DIV/0!</v>
      </c>
      <c r="H61" s="192" t="e">
        <f>IF(H60="No", "Note A", "Note B")</f>
        <v>#DIV/0!</v>
      </c>
      <c r="J61" s="237"/>
    </row>
    <row r="62" spans="1:10" x14ac:dyDescent="0.35">
      <c r="A62" s="174" t="s">
        <v>463</v>
      </c>
      <c r="D62" s="193"/>
      <c r="E62" s="193"/>
      <c r="F62" s="193"/>
      <c r="G62" s="193"/>
      <c r="H62" s="98"/>
      <c r="J62" s="176"/>
    </row>
    <row r="63" spans="1:10" x14ac:dyDescent="0.35">
      <c r="A63" s="138"/>
      <c r="B63" s="411" t="s">
        <v>287</v>
      </c>
      <c r="C63" s="408"/>
      <c r="D63" s="408"/>
      <c r="E63" s="408"/>
      <c r="F63" s="408"/>
      <c r="G63" s="408"/>
      <c r="H63" s="171"/>
      <c r="J63" s="176"/>
    </row>
    <row r="64" spans="1:10" x14ac:dyDescent="0.35">
      <c r="A64" s="138"/>
      <c r="B64" s="482"/>
      <c r="C64" s="482"/>
      <c r="D64" s="412"/>
      <c r="E64" s="312"/>
      <c r="F64" s="312"/>
      <c r="G64" s="427"/>
      <c r="H64" s="413"/>
      <c r="J64" s="237"/>
    </row>
    <row r="65" spans="1:10" x14ac:dyDescent="0.35">
      <c r="A65" s="138"/>
      <c r="B65" s="511"/>
      <c r="C65" s="512"/>
      <c r="D65" s="412"/>
      <c r="E65" s="312"/>
      <c r="F65" s="312"/>
      <c r="G65" s="427"/>
      <c r="H65" s="413"/>
      <c r="J65" s="237"/>
    </row>
    <row r="66" spans="1:10" x14ac:dyDescent="0.35">
      <c r="A66" s="138"/>
      <c r="B66" s="511"/>
      <c r="C66" s="512"/>
      <c r="D66" s="412"/>
      <c r="E66" s="312"/>
      <c r="F66" s="312"/>
      <c r="G66" s="427"/>
      <c r="H66" s="413"/>
      <c r="J66" s="237"/>
    </row>
    <row r="67" spans="1:10" x14ac:dyDescent="0.35">
      <c r="A67" s="138"/>
      <c r="B67" s="511"/>
      <c r="C67" s="512"/>
      <c r="D67" s="412"/>
      <c r="E67" s="312"/>
      <c r="F67" s="312"/>
      <c r="G67" s="427"/>
      <c r="H67" s="413"/>
      <c r="J67" s="237"/>
    </row>
    <row r="68" spans="1:10" x14ac:dyDescent="0.35">
      <c r="A68" s="138"/>
      <c r="B68" s="485" t="s">
        <v>153</v>
      </c>
      <c r="C68" s="487"/>
      <c r="D68" s="412"/>
      <c r="E68" s="312"/>
      <c r="F68" s="312"/>
      <c r="G68" s="427"/>
      <c r="H68" s="413"/>
      <c r="J68" s="237"/>
    </row>
    <row r="69" spans="1:10" x14ac:dyDescent="0.35">
      <c r="A69" s="138"/>
      <c r="B69" s="482"/>
      <c r="C69" s="482"/>
      <c r="D69" s="312"/>
      <c r="E69" s="312"/>
      <c r="F69" s="312"/>
      <c r="G69" s="414"/>
      <c r="H69" s="415"/>
      <c r="J69" s="237"/>
    </row>
    <row r="70" spans="1:10" x14ac:dyDescent="0.35">
      <c r="A70" s="138"/>
      <c r="B70" s="411" t="s">
        <v>288</v>
      </c>
      <c r="C70" s="416"/>
      <c r="D70" s="417"/>
      <c r="E70" s="417"/>
      <c r="F70" s="417"/>
      <c r="G70" s="418"/>
      <c r="H70" s="419"/>
      <c r="J70" s="237"/>
    </row>
    <row r="71" spans="1:10" x14ac:dyDescent="0.35">
      <c r="A71" s="138"/>
      <c r="B71" s="482"/>
      <c r="C71" s="482"/>
      <c r="D71" s="312"/>
      <c r="E71" s="312"/>
      <c r="F71" s="312"/>
      <c r="G71" s="414"/>
      <c r="H71" s="415"/>
      <c r="J71" s="237"/>
    </row>
    <row r="72" spans="1:10" x14ac:dyDescent="0.35">
      <c r="A72" s="138"/>
      <c r="B72" s="511"/>
      <c r="C72" s="512"/>
      <c r="D72" s="312"/>
      <c r="E72" s="312"/>
      <c r="F72" s="312"/>
      <c r="G72" s="414"/>
      <c r="H72" s="415"/>
      <c r="J72" s="237"/>
    </row>
    <row r="73" spans="1:10" x14ac:dyDescent="0.35">
      <c r="A73" s="138"/>
      <c r="B73" s="511"/>
      <c r="C73" s="512"/>
      <c r="D73" s="312"/>
      <c r="E73" s="312"/>
      <c r="F73" s="312"/>
      <c r="G73" s="414"/>
      <c r="H73" s="415"/>
      <c r="J73" s="237"/>
    </row>
    <row r="74" spans="1:10" x14ac:dyDescent="0.35">
      <c r="A74" s="138"/>
      <c r="B74" s="511"/>
      <c r="C74" s="512"/>
      <c r="D74" s="312"/>
      <c r="E74" s="312"/>
      <c r="F74" s="312"/>
      <c r="G74" s="414"/>
      <c r="H74" s="415"/>
      <c r="J74" s="237"/>
    </row>
    <row r="75" spans="1:10" x14ac:dyDescent="0.35">
      <c r="A75" s="138"/>
      <c r="B75" s="485" t="s">
        <v>153</v>
      </c>
      <c r="C75" s="487"/>
      <c r="D75" s="312"/>
      <c r="E75" s="312"/>
      <c r="F75" s="312"/>
      <c r="G75" s="414"/>
      <c r="H75" s="415"/>
      <c r="J75" s="237"/>
    </row>
    <row r="76" spans="1:10" x14ac:dyDescent="0.35">
      <c r="A76" s="138"/>
      <c r="B76" s="482"/>
      <c r="C76" s="482"/>
      <c r="D76" s="312"/>
      <c r="E76" s="312"/>
      <c r="F76" s="312"/>
      <c r="G76" s="414"/>
      <c r="H76" s="415"/>
      <c r="J76" s="237"/>
    </row>
    <row r="77" spans="1:10" x14ac:dyDescent="0.35">
      <c r="A77" s="138"/>
      <c r="B77" s="420"/>
      <c r="C77" s="421"/>
      <c r="D77" s="422">
        <f>SUM(D64:D76)</f>
        <v>0</v>
      </c>
      <c r="E77" s="423">
        <f>SUM(E64:E76)</f>
        <v>0</v>
      </c>
      <c r="F77" s="423">
        <f>SUM(F64:F76)</f>
        <v>0</v>
      </c>
      <c r="G77" s="422">
        <f>SUM(G64:G76)</f>
        <v>0</v>
      </c>
      <c r="H77" s="424">
        <f>SUM(H64:H76)</f>
        <v>0</v>
      </c>
      <c r="J77" s="237"/>
    </row>
    <row r="78" spans="1:10" x14ac:dyDescent="0.35">
      <c r="A78" s="95" t="s">
        <v>131</v>
      </c>
      <c r="B78" s="70" t="s">
        <v>297</v>
      </c>
      <c r="C78" s="421"/>
      <c r="D78" s="425"/>
      <c r="E78" s="425"/>
      <c r="F78" s="425"/>
      <c r="G78" s="418"/>
      <c r="H78" s="419"/>
      <c r="J78" s="237"/>
    </row>
    <row r="79" spans="1:10" x14ac:dyDescent="0.35">
      <c r="A79" s="138"/>
      <c r="C79" s="64" t="s">
        <v>283</v>
      </c>
      <c r="D79" s="422">
        <f>D77</f>
        <v>0</v>
      </c>
      <c r="E79" s="423">
        <f t="shared" ref="E79:H79" si="1">E77</f>
        <v>0</v>
      </c>
      <c r="F79" s="423">
        <f t="shared" si="1"/>
        <v>0</v>
      </c>
      <c r="G79" s="422">
        <f t="shared" si="1"/>
        <v>0</v>
      </c>
      <c r="H79" s="426">
        <f t="shared" si="1"/>
        <v>0</v>
      </c>
      <c r="J79" s="237"/>
    </row>
    <row r="80" spans="1:10" x14ac:dyDescent="0.35">
      <c r="A80" s="138"/>
      <c r="C80" s="64" t="s">
        <v>284</v>
      </c>
      <c r="E80" s="117" t="e">
        <f>E79/D79</f>
        <v>#DIV/0!</v>
      </c>
      <c r="F80" s="117" t="e">
        <f>F79/D79</f>
        <v>#DIV/0!</v>
      </c>
      <c r="G80" s="117" t="e">
        <f>G79/D79</f>
        <v>#DIV/0!</v>
      </c>
      <c r="H80" s="188" t="e">
        <f>H79/D79</f>
        <v>#DIV/0!</v>
      </c>
      <c r="J80" s="237"/>
    </row>
    <row r="81" spans="1:10" x14ac:dyDescent="0.35">
      <c r="A81" s="138"/>
      <c r="C81" s="64" t="s">
        <v>298</v>
      </c>
      <c r="E81" s="118" t="e">
        <f>IF(E80&gt;=(2/3),"Yes","No")</f>
        <v>#DIV/0!</v>
      </c>
      <c r="F81" s="118" t="e">
        <f>IF(F80&gt;=(2/3),"Yes","No")</f>
        <v>#DIV/0!</v>
      </c>
      <c r="G81" s="118" t="e">
        <f>IF(G80&gt;=(2/3),"Yes","No")</f>
        <v>#DIV/0!</v>
      </c>
      <c r="H81" s="190" t="e">
        <f>IF(H80&gt;=(2/3),"Yes","No")</f>
        <v>#DIV/0!</v>
      </c>
      <c r="J81" s="237"/>
    </row>
    <row r="82" spans="1:10" x14ac:dyDescent="0.35">
      <c r="A82" s="138"/>
      <c r="B82" s="108"/>
      <c r="C82" s="108"/>
      <c r="D82" s="108"/>
      <c r="E82" s="191" t="e">
        <f>IF(E81="No", "Note A", "Note B")</f>
        <v>#DIV/0!</v>
      </c>
      <c r="F82" s="191" t="e">
        <f>IF(F81="No", "Note A", "Note B")</f>
        <v>#DIV/0!</v>
      </c>
      <c r="G82" s="191" t="e">
        <f>IF(G81="No", "Note A", "Note B")</f>
        <v>#DIV/0!</v>
      </c>
      <c r="H82" s="192" t="e">
        <f>IF(H81="No", "Note A", "Note B")</f>
        <v>#DIV/0!</v>
      </c>
      <c r="J82" s="237"/>
    </row>
    <row r="83" spans="1:10" x14ac:dyDescent="0.35">
      <c r="A83" s="174" t="s">
        <v>464</v>
      </c>
      <c r="D83" s="193"/>
      <c r="E83" s="193"/>
      <c r="F83" s="193"/>
      <c r="G83" s="193"/>
      <c r="H83" s="98"/>
      <c r="J83" s="176"/>
    </row>
    <row r="84" spans="1:10" x14ac:dyDescent="0.35">
      <c r="A84" s="138"/>
      <c r="B84" s="411" t="s">
        <v>287</v>
      </c>
      <c r="C84" s="408"/>
      <c r="D84" s="408"/>
      <c r="E84" s="408"/>
      <c r="F84" s="408"/>
      <c r="G84" s="408"/>
      <c r="H84" s="171"/>
      <c r="J84" s="237"/>
    </row>
    <row r="85" spans="1:10" x14ac:dyDescent="0.35">
      <c r="A85" s="138"/>
      <c r="B85" s="482"/>
      <c r="C85" s="482"/>
      <c r="D85" s="412"/>
      <c r="E85" s="312"/>
      <c r="F85" s="312"/>
      <c r="G85" s="427"/>
      <c r="H85" s="413"/>
      <c r="J85" s="176"/>
    </row>
    <row r="86" spans="1:10" x14ac:dyDescent="0.35">
      <c r="A86" s="138"/>
      <c r="B86" s="511"/>
      <c r="C86" s="512"/>
      <c r="D86" s="412"/>
      <c r="E86" s="312"/>
      <c r="F86" s="312"/>
      <c r="G86" s="427"/>
      <c r="H86" s="413"/>
      <c r="J86" s="176"/>
    </row>
    <row r="87" spans="1:10" x14ac:dyDescent="0.35">
      <c r="A87" s="138"/>
      <c r="B87" s="511"/>
      <c r="C87" s="512"/>
      <c r="D87" s="412"/>
      <c r="E87" s="312"/>
      <c r="F87" s="312"/>
      <c r="G87" s="427"/>
      <c r="H87" s="413"/>
      <c r="J87" s="176"/>
    </row>
    <row r="88" spans="1:10" x14ac:dyDescent="0.35">
      <c r="A88" s="138"/>
      <c r="B88" s="511"/>
      <c r="C88" s="512"/>
      <c r="D88" s="412"/>
      <c r="E88" s="312"/>
      <c r="F88" s="312"/>
      <c r="G88" s="427"/>
      <c r="H88" s="413"/>
      <c r="J88" s="176"/>
    </row>
    <row r="89" spans="1:10" x14ac:dyDescent="0.35">
      <c r="A89" s="138"/>
      <c r="B89" s="518" t="s">
        <v>153</v>
      </c>
      <c r="C89" s="518"/>
      <c r="D89" s="412"/>
      <c r="E89" s="312"/>
      <c r="F89" s="312"/>
      <c r="G89" s="427"/>
      <c r="H89" s="428"/>
      <c r="J89" s="176"/>
    </row>
    <row r="90" spans="1:10" x14ac:dyDescent="0.35">
      <c r="A90" s="138"/>
      <c r="B90" s="482"/>
      <c r="C90" s="482"/>
      <c r="D90" s="312"/>
      <c r="E90" s="312"/>
      <c r="F90" s="312"/>
      <c r="G90" s="414"/>
      <c r="H90" s="415"/>
      <c r="J90" s="237"/>
    </row>
    <row r="91" spans="1:10" x14ac:dyDescent="0.35">
      <c r="A91" s="138"/>
      <c r="B91" s="411" t="s">
        <v>288</v>
      </c>
      <c r="C91" s="416"/>
      <c r="D91" s="417"/>
      <c r="E91" s="417"/>
      <c r="F91" s="417"/>
      <c r="G91" s="418"/>
      <c r="H91" s="419"/>
      <c r="J91" s="237"/>
    </row>
    <row r="92" spans="1:10" x14ac:dyDescent="0.35">
      <c r="A92" s="138"/>
      <c r="B92" s="482"/>
      <c r="C92" s="482"/>
      <c r="D92" s="312"/>
      <c r="E92" s="312"/>
      <c r="F92" s="312"/>
      <c r="G92" s="414"/>
      <c r="H92" s="415"/>
      <c r="J92" s="237"/>
    </row>
    <row r="93" spans="1:10" x14ac:dyDescent="0.35">
      <c r="A93" s="138"/>
      <c r="B93" s="511"/>
      <c r="C93" s="512"/>
      <c r="D93" s="312"/>
      <c r="E93" s="312"/>
      <c r="F93" s="312"/>
      <c r="G93" s="414"/>
      <c r="H93" s="415"/>
      <c r="J93" s="237"/>
    </row>
    <row r="94" spans="1:10" x14ac:dyDescent="0.35">
      <c r="A94" s="138"/>
      <c r="B94" s="511"/>
      <c r="C94" s="512"/>
      <c r="D94" s="312"/>
      <c r="E94" s="312"/>
      <c r="F94" s="312"/>
      <c r="G94" s="414"/>
      <c r="H94" s="415"/>
      <c r="J94" s="237"/>
    </row>
    <row r="95" spans="1:10" x14ac:dyDescent="0.35">
      <c r="A95" s="138"/>
      <c r="B95" s="511"/>
      <c r="C95" s="512"/>
      <c r="D95" s="312"/>
      <c r="E95" s="312"/>
      <c r="F95" s="312"/>
      <c r="G95" s="414"/>
      <c r="H95" s="415"/>
      <c r="J95" s="237"/>
    </row>
    <row r="96" spans="1:10" x14ac:dyDescent="0.35">
      <c r="A96" s="138"/>
      <c r="B96" s="485" t="s">
        <v>153</v>
      </c>
      <c r="C96" s="487"/>
      <c r="D96" s="312"/>
      <c r="E96" s="312"/>
      <c r="F96" s="312"/>
      <c r="G96" s="414"/>
      <c r="H96" s="415"/>
      <c r="J96" s="237"/>
    </row>
    <row r="97" spans="1:10" x14ac:dyDescent="0.35">
      <c r="A97" s="138"/>
      <c r="B97" s="482"/>
      <c r="C97" s="482"/>
      <c r="D97" s="312"/>
      <c r="E97" s="312"/>
      <c r="F97" s="312"/>
      <c r="G97" s="414"/>
      <c r="H97" s="415"/>
      <c r="J97" s="237"/>
    </row>
    <row r="98" spans="1:10" x14ac:dyDescent="0.35">
      <c r="A98" s="138"/>
      <c r="B98" s="420"/>
      <c r="C98" s="421"/>
      <c r="D98" s="422">
        <f>SUM(D85:D97)</f>
        <v>0</v>
      </c>
      <c r="E98" s="423">
        <f>SUM(E85:E97)</f>
        <v>0</v>
      </c>
      <c r="F98" s="423">
        <f>SUM(F85:F97)</f>
        <v>0</v>
      </c>
      <c r="G98" s="422">
        <f>SUM(G85:G97)</f>
        <v>0</v>
      </c>
      <c r="H98" s="424">
        <f>SUM(H85:H97)</f>
        <v>0</v>
      </c>
      <c r="J98" s="237"/>
    </row>
    <row r="99" spans="1:10" x14ac:dyDescent="0.35">
      <c r="A99" s="95" t="s">
        <v>131</v>
      </c>
      <c r="B99" s="70" t="s">
        <v>297</v>
      </c>
      <c r="C99" s="421"/>
      <c r="D99" s="425"/>
      <c r="E99" s="425"/>
      <c r="F99" s="425"/>
      <c r="G99" s="418"/>
      <c r="H99" s="419"/>
      <c r="J99" s="237"/>
    </row>
    <row r="100" spans="1:10" x14ac:dyDescent="0.35">
      <c r="A100" s="138"/>
      <c r="B100" s="429"/>
      <c r="C100" s="64" t="s">
        <v>283</v>
      </c>
      <c r="D100" s="422">
        <f>D85</f>
        <v>0</v>
      </c>
      <c r="E100" s="423">
        <f>E98</f>
        <v>0</v>
      </c>
      <c r="F100" s="423">
        <f>F98</f>
        <v>0</v>
      </c>
      <c r="G100" s="422">
        <f>G85</f>
        <v>0</v>
      </c>
      <c r="H100" s="426">
        <f>H85</f>
        <v>0</v>
      </c>
      <c r="J100" s="237"/>
    </row>
    <row r="101" spans="1:10" x14ac:dyDescent="0.35">
      <c r="A101" s="138"/>
      <c r="B101" s="429"/>
      <c r="C101" s="64" t="s">
        <v>284</v>
      </c>
      <c r="E101" s="117" t="e">
        <f>E100/D100</f>
        <v>#DIV/0!</v>
      </c>
      <c r="F101" s="117" t="e">
        <f>F100/D100</f>
        <v>#DIV/0!</v>
      </c>
      <c r="G101" s="117" t="e">
        <f>G100/D100</f>
        <v>#DIV/0!</v>
      </c>
      <c r="H101" s="188" t="e">
        <f>H100/D100</f>
        <v>#DIV/0!</v>
      </c>
      <c r="J101" s="237"/>
    </row>
    <row r="102" spans="1:10" x14ac:dyDescent="0.35">
      <c r="A102" s="138"/>
      <c r="B102" s="429"/>
      <c r="C102" s="64" t="s">
        <v>298</v>
      </c>
      <c r="E102" s="118" t="e">
        <f>IF(E101&gt;=(2/3),"Yes","No")</f>
        <v>#DIV/0!</v>
      </c>
      <c r="F102" s="118" t="e">
        <f>IF(F101&gt;=(2/3),"Yes","No")</f>
        <v>#DIV/0!</v>
      </c>
      <c r="G102" s="118" t="e">
        <f>IF(G101&gt;=(2/3),"Yes","No")</f>
        <v>#DIV/0!</v>
      </c>
      <c r="H102" s="190" t="e">
        <f>IF(H101&gt;=(2/3),"Yes","No")</f>
        <v>#DIV/0!</v>
      </c>
      <c r="J102" s="237"/>
    </row>
    <row r="103" spans="1:10" x14ac:dyDescent="0.35">
      <c r="A103" s="138"/>
      <c r="B103" s="238"/>
      <c r="C103" s="108"/>
      <c r="D103" s="108"/>
      <c r="E103" s="191" t="e">
        <f>IF(E102="No", "Note A", "Note B")</f>
        <v>#DIV/0!</v>
      </c>
      <c r="F103" s="191" t="e">
        <f>IF(F102="No", "Note A", "Note B")</f>
        <v>#DIV/0!</v>
      </c>
      <c r="G103" s="191" t="e">
        <f>IF(G102="No", "Note A", "Note B")</f>
        <v>#DIV/0!</v>
      </c>
      <c r="H103" s="192" t="e">
        <f>IF(H102="No", "Note A", "Note B")</f>
        <v>#DIV/0!</v>
      </c>
      <c r="J103" s="237"/>
    </row>
    <row r="104" spans="1:10" x14ac:dyDescent="0.35">
      <c r="A104" s="174" t="s">
        <v>465</v>
      </c>
      <c r="D104" s="193"/>
      <c r="E104" s="193"/>
      <c r="F104" s="193"/>
      <c r="G104" s="193"/>
      <c r="H104" s="98"/>
      <c r="J104" s="176"/>
    </row>
    <row r="105" spans="1:10" x14ac:dyDescent="0.35">
      <c r="A105" s="138"/>
      <c r="B105" s="411" t="s">
        <v>287</v>
      </c>
      <c r="C105" s="408"/>
      <c r="D105" s="408"/>
      <c r="E105" s="408"/>
      <c r="F105" s="408"/>
      <c r="G105" s="408"/>
      <c r="H105" s="171"/>
    </row>
    <row r="106" spans="1:10" x14ac:dyDescent="0.35">
      <c r="A106" s="138"/>
      <c r="B106" s="482"/>
      <c r="C106" s="482"/>
      <c r="D106" s="412"/>
      <c r="E106" s="312"/>
      <c r="F106" s="312"/>
      <c r="G106" s="427"/>
      <c r="H106" s="428"/>
      <c r="J106" s="176"/>
    </row>
    <row r="107" spans="1:10" x14ac:dyDescent="0.35">
      <c r="A107" s="138"/>
      <c r="B107" s="511"/>
      <c r="C107" s="512"/>
      <c r="D107" s="412"/>
      <c r="E107" s="312"/>
      <c r="F107" s="312"/>
      <c r="G107" s="427"/>
      <c r="H107" s="428"/>
      <c r="J107" s="176"/>
    </row>
    <row r="108" spans="1:10" x14ac:dyDescent="0.35">
      <c r="A108" s="138"/>
      <c r="B108" s="511"/>
      <c r="C108" s="512"/>
      <c r="D108" s="412"/>
      <c r="E108" s="312"/>
      <c r="F108" s="312"/>
      <c r="G108" s="427"/>
      <c r="H108" s="428"/>
      <c r="J108" s="176"/>
    </row>
    <row r="109" spans="1:10" x14ac:dyDescent="0.35">
      <c r="A109" s="138"/>
      <c r="B109" s="511"/>
      <c r="C109" s="512"/>
      <c r="D109" s="412"/>
      <c r="E109" s="312"/>
      <c r="F109" s="312"/>
      <c r="G109" s="427"/>
      <c r="H109" s="428"/>
      <c r="J109" s="176"/>
    </row>
    <row r="110" spans="1:10" x14ac:dyDescent="0.35">
      <c r="A110" s="138"/>
      <c r="B110" s="518" t="s">
        <v>153</v>
      </c>
      <c r="C110" s="518"/>
      <c r="D110" s="412"/>
      <c r="E110" s="312"/>
      <c r="F110" s="312"/>
      <c r="G110" s="427"/>
      <c r="H110" s="428"/>
      <c r="J110" s="176"/>
    </row>
    <row r="111" spans="1:10" x14ac:dyDescent="0.35">
      <c r="A111" s="138"/>
      <c r="B111" s="482"/>
      <c r="C111" s="482"/>
      <c r="D111" s="312"/>
      <c r="E111" s="312"/>
      <c r="F111" s="312"/>
      <c r="G111" s="414"/>
      <c r="H111" s="415"/>
    </row>
    <row r="112" spans="1:10" x14ac:dyDescent="0.35">
      <c r="A112" s="138"/>
      <c r="B112" s="411" t="s">
        <v>288</v>
      </c>
      <c r="C112" s="416"/>
      <c r="D112" s="417"/>
      <c r="E112" s="417"/>
      <c r="F112" s="417"/>
      <c r="G112" s="418"/>
      <c r="H112" s="419"/>
    </row>
    <row r="113" spans="1:8" x14ac:dyDescent="0.35">
      <c r="A113" s="138"/>
      <c r="B113" s="482"/>
      <c r="C113" s="482"/>
      <c r="D113" s="312"/>
      <c r="E113" s="312"/>
      <c r="F113" s="312"/>
      <c r="G113" s="414"/>
      <c r="H113" s="415"/>
    </row>
    <row r="114" spans="1:8" x14ac:dyDescent="0.35">
      <c r="A114" s="138"/>
      <c r="B114" s="511"/>
      <c r="C114" s="512"/>
      <c r="D114" s="312"/>
      <c r="E114" s="312"/>
      <c r="F114" s="312"/>
      <c r="G114" s="414"/>
      <c r="H114" s="415"/>
    </row>
    <row r="115" spans="1:8" x14ac:dyDescent="0.35">
      <c r="A115" s="138"/>
      <c r="B115" s="511"/>
      <c r="C115" s="512"/>
      <c r="D115" s="312"/>
      <c r="E115" s="312"/>
      <c r="F115" s="312"/>
      <c r="G115" s="414"/>
      <c r="H115" s="415"/>
    </row>
    <row r="116" spans="1:8" x14ac:dyDescent="0.35">
      <c r="A116" s="138"/>
      <c r="B116" s="511"/>
      <c r="C116" s="512"/>
      <c r="D116" s="312"/>
      <c r="E116" s="312"/>
      <c r="F116" s="312"/>
      <c r="G116" s="414"/>
      <c r="H116" s="415"/>
    </row>
    <row r="117" spans="1:8" x14ac:dyDescent="0.35">
      <c r="A117" s="138"/>
      <c r="B117" s="485" t="s">
        <v>153</v>
      </c>
      <c r="C117" s="487"/>
      <c r="D117" s="312"/>
      <c r="E117" s="312"/>
      <c r="F117" s="312"/>
      <c r="G117" s="414"/>
      <c r="H117" s="415"/>
    </row>
    <row r="118" spans="1:8" x14ac:dyDescent="0.35">
      <c r="A118" s="138"/>
      <c r="B118" s="482"/>
      <c r="C118" s="482"/>
      <c r="D118" s="312"/>
      <c r="E118" s="312"/>
      <c r="F118" s="312"/>
      <c r="G118" s="414"/>
      <c r="H118" s="415"/>
    </row>
    <row r="119" spans="1:8" x14ac:dyDescent="0.35">
      <c r="A119" s="138"/>
      <c r="B119" s="420"/>
      <c r="C119" s="421"/>
      <c r="D119" s="422">
        <f>SUM(D106:D118)</f>
        <v>0</v>
      </c>
      <c r="E119" s="423">
        <f>SUM(E106:E118)</f>
        <v>0</v>
      </c>
      <c r="F119" s="423">
        <f>SUM(F106:F118)</f>
        <v>0</v>
      </c>
      <c r="G119" s="422">
        <f>SUM(G106:G118)</f>
        <v>0</v>
      </c>
      <c r="H119" s="424">
        <f>SUM(H106:H118)</f>
        <v>0</v>
      </c>
    </row>
    <row r="120" spans="1:8" x14ac:dyDescent="0.35">
      <c r="A120" s="95" t="s">
        <v>131</v>
      </c>
      <c r="B120" s="70" t="s">
        <v>297</v>
      </c>
      <c r="C120" s="421"/>
      <c r="D120" s="425"/>
      <c r="E120" s="425"/>
      <c r="F120" s="425"/>
      <c r="G120" s="418"/>
      <c r="H120" s="419"/>
    </row>
    <row r="121" spans="1:8" x14ac:dyDescent="0.35">
      <c r="A121" s="138"/>
      <c r="B121" s="429"/>
      <c r="C121" s="64" t="s">
        <v>283</v>
      </c>
      <c r="D121" s="422">
        <f>D106</f>
        <v>0</v>
      </c>
      <c r="E121" s="423">
        <f>E119</f>
        <v>0</v>
      </c>
      <c r="F121" s="423">
        <f>F119</f>
        <v>0</v>
      </c>
      <c r="G121" s="422">
        <f>G106</f>
        <v>0</v>
      </c>
      <c r="H121" s="426">
        <f>H106</f>
        <v>0</v>
      </c>
    </row>
    <row r="122" spans="1:8" x14ac:dyDescent="0.35">
      <c r="A122" s="138"/>
      <c r="B122" s="429"/>
      <c r="C122" s="64" t="s">
        <v>284</v>
      </c>
      <c r="E122" s="117" t="e">
        <f>E121/D121</f>
        <v>#DIV/0!</v>
      </c>
      <c r="F122" s="117" t="e">
        <f>F121/D121</f>
        <v>#DIV/0!</v>
      </c>
      <c r="G122" s="117" t="e">
        <f>G121/D121</f>
        <v>#DIV/0!</v>
      </c>
      <c r="H122" s="188" t="e">
        <f>H121/D121</f>
        <v>#DIV/0!</v>
      </c>
    </row>
    <row r="123" spans="1:8" x14ac:dyDescent="0.35">
      <c r="A123" s="138"/>
      <c r="B123" s="429"/>
      <c r="C123" s="64" t="s">
        <v>298</v>
      </c>
      <c r="E123" s="118" t="e">
        <f>IF(E122&gt;=(2/3),"Yes","No")</f>
        <v>#DIV/0!</v>
      </c>
      <c r="F123" s="118" t="e">
        <f>IF(F122&gt;=(2/3),"Yes","No")</f>
        <v>#DIV/0!</v>
      </c>
      <c r="G123" s="118" t="e">
        <f>IF(G122&gt;=(2/3),"Yes","No")</f>
        <v>#DIV/0!</v>
      </c>
      <c r="H123" s="190" t="e">
        <f>IF(H122&gt;=(2/3),"Yes","No")</f>
        <v>#DIV/0!</v>
      </c>
    </row>
    <row r="124" spans="1:8" x14ac:dyDescent="0.35">
      <c r="A124" s="138"/>
      <c r="B124" s="238"/>
      <c r="C124" s="108"/>
      <c r="D124" s="108"/>
      <c r="E124" s="191" t="e">
        <f>IF(E123="No", "Note A", "Note B")</f>
        <v>#DIV/0!</v>
      </c>
      <c r="F124" s="191" t="e">
        <f>IF(F123="No", "Note A", "Note B")</f>
        <v>#DIV/0!</v>
      </c>
      <c r="G124" s="191" t="e">
        <f>IF(G123="No", "Note A", "Note B")</f>
        <v>#DIV/0!</v>
      </c>
      <c r="H124" s="192" t="e">
        <f>IF(H123="No", "Note A", "Note B")</f>
        <v>#DIV/0!</v>
      </c>
    </row>
    <row r="125" spans="1:8" x14ac:dyDescent="0.35">
      <c r="A125" s="138"/>
      <c r="D125" s="193"/>
      <c r="E125" s="193"/>
      <c r="F125" s="193"/>
      <c r="G125" s="193"/>
      <c r="H125" s="98"/>
    </row>
    <row r="126" spans="1:8" ht="15" customHeight="1" x14ac:dyDescent="0.35">
      <c r="A126" s="138"/>
      <c r="B126" s="430" t="s">
        <v>291</v>
      </c>
      <c r="C126" s="420" t="s">
        <v>317</v>
      </c>
      <c r="D126" s="420"/>
      <c r="E126" s="420"/>
      <c r="F126" s="420"/>
      <c r="G126" s="420"/>
      <c r="H126" s="245"/>
    </row>
    <row r="127" spans="1:8" ht="15" customHeight="1" x14ac:dyDescent="0.35">
      <c r="A127" s="138"/>
      <c r="B127" s="430" t="s">
        <v>292</v>
      </c>
      <c r="C127" s="531" t="s">
        <v>351</v>
      </c>
      <c r="D127" s="531"/>
      <c r="E127" s="531"/>
      <c r="F127" s="531"/>
      <c r="G127" s="531"/>
      <c r="H127" s="506"/>
    </row>
    <row r="128" spans="1:8" x14ac:dyDescent="0.35">
      <c r="A128" s="138"/>
      <c r="B128" s="431"/>
      <c r="C128" s="531"/>
      <c r="D128" s="531"/>
      <c r="E128" s="531"/>
      <c r="F128" s="531"/>
      <c r="G128" s="531"/>
      <c r="H128" s="506"/>
    </row>
    <row r="129" spans="1:8" x14ac:dyDescent="0.35">
      <c r="A129" s="138"/>
      <c r="E129" s="118"/>
      <c r="F129" s="118"/>
      <c r="G129" s="118"/>
      <c r="H129" s="190"/>
    </row>
    <row r="130" spans="1:8" x14ac:dyDescent="0.35">
      <c r="A130" s="95" t="s">
        <v>132</v>
      </c>
      <c r="B130" s="70" t="s">
        <v>293</v>
      </c>
      <c r="E130" s="118"/>
      <c r="F130" s="118"/>
      <c r="G130" s="118"/>
      <c r="H130" s="190"/>
    </row>
    <row r="131" spans="1:8" x14ac:dyDescent="0.35">
      <c r="A131" s="138"/>
      <c r="B131" s="529" t="s">
        <v>301</v>
      </c>
      <c r="C131" s="529"/>
      <c r="D131" s="529"/>
      <c r="E131" s="529"/>
      <c r="F131" s="529"/>
      <c r="G131" s="529"/>
      <c r="H131" s="496"/>
    </row>
    <row r="132" spans="1:8" x14ac:dyDescent="0.35">
      <c r="A132" s="95"/>
      <c r="B132" s="529"/>
      <c r="C132" s="529"/>
      <c r="D132" s="529"/>
      <c r="E132" s="529"/>
      <c r="F132" s="529"/>
      <c r="G132" s="529"/>
      <c r="H132" s="496"/>
    </row>
    <row r="133" spans="1:8" x14ac:dyDescent="0.35">
      <c r="A133" s="95"/>
      <c r="B133" s="529"/>
      <c r="C133" s="529"/>
      <c r="D133" s="529"/>
      <c r="E133" s="529"/>
      <c r="F133" s="529"/>
      <c r="G133" s="529"/>
      <c r="H133" s="496"/>
    </row>
    <row r="134" spans="1:8" x14ac:dyDescent="0.35">
      <c r="A134" s="95"/>
      <c r="E134" s="118"/>
      <c r="F134" s="118"/>
      <c r="G134" s="118"/>
      <c r="H134" s="190"/>
    </row>
    <row r="135" spans="1:8" x14ac:dyDescent="0.35">
      <c r="A135" s="95"/>
      <c r="B135" s="529" t="s">
        <v>334</v>
      </c>
      <c r="C135" s="529"/>
      <c r="D135" s="529"/>
      <c r="E135" s="529"/>
      <c r="F135" s="529"/>
      <c r="G135" s="529"/>
      <c r="H135" s="496"/>
    </row>
    <row r="136" spans="1:8" x14ac:dyDescent="0.35">
      <c r="A136" s="95"/>
      <c r="B136" s="529"/>
      <c r="C136" s="529"/>
      <c r="D136" s="529"/>
      <c r="E136" s="529"/>
      <c r="F136" s="529"/>
      <c r="G136" s="529"/>
      <c r="H136" s="496"/>
    </row>
    <row r="137" spans="1:8" x14ac:dyDescent="0.35">
      <c r="A137" s="95"/>
      <c r="B137" s="529"/>
      <c r="C137" s="529"/>
      <c r="D137" s="529"/>
      <c r="E137" s="529"/>
      <c r="F137" s="529"/>
      <c r="G137" s="529"/>
      <c r="H137" s="496"/>
    </row>
    <row r="138" spans="1:8" x14ac:dyDescent="0.35">
      <c r="A138" s="95"/>
      <c r="B138" s="529"/>
      <c r="C138" s="529"/>
      <c r="D138" s="529"/>
      <c r="E138" s="529"/>
      <c r="F138" s="529"/>
      <c r="G138" s="529"/>
      <c r="H138" s="496"/>
    </row>
    <row r="139" spans="1:8" x14ac:dyDescent="0.35">
      <c r="A139" s="95"/>
      <c r="B139" s="529"/>
      <c r="C139" s="529"/>
      <c r="D139" s="529"/>
      <c r="E139" s="529"/>
      <c r="F139" s="529"/>
      <c r="G139" s="529"/>
      <c r="H139" s="496"/>
    </row>
    <row r="140" spans="1:8" x14ac:dyDescent="0.35">
      <c r="A140" s="95"/>
      <c r="E140" s="118"/>
      <c r="F140" s="118"/>
      <c r="G140" s="118"/>
      <c r="H140" s="190"/>
    </row>
    <row r="141" spans="1:8" x14ac:dyDescent="0.35">
      <c r="A141" s="95"/>
      <c r="B141" s="70" t="s">
        <v>413</v>
      </c>
      <c r="D141" s="530"/>
      <c r="E141" s="530"/>
      <c r="F141" s="530"/>
      <c r="G141" s="530"/>
      <c r="H141" s="484"/>
    </row>
    <row r="142" spans="1:8" x14ac:dyDescent="0.35">
      <c r="A142" s="95"/>
      <c r="D142" s="241"/>
      <c r="E142" s="197"/>
      <c r="F142" s="197"/>
      <c r="G142" s="197"/>
      <c r="H142" s="198"/>
    </row>
    <row r="143" spans="1:8" x14ac:dyDescent="0.35">
      <c r="A143" s="95"/>
      <c r="D143" s="241" t="s">
        <v>302</v>
      </c>
      <c r="E143" s="197" t="s">
        <v>295</v>
      </c>
      <c r="F143" s="197" t="s">
        <v>300</v>
      </c>
      <c r="G143" s="197"/>
      <c r="H143" s="198"/>
    </row>
    <row r="144" spans="1:8" x14ac:dyDescent="0.35">
      <c r="A144" s="95"/>
      <c r="B144" s="199" t="s">
        <v>294</v>
      </c>
      <c r="C144" s="108"/>
      <c r="D144" s="200" t="s">
        <v>303</v>
      </c>
      <c r="E144" s="399" t="s">
        <v>296</v>
      </c>
      <c r="F144" s="399" t="s">
        <v>299</v>
      </c>
      <c r="G144" s="509" t="s">
        <v>304</v>
      </c>
      <c r="H144" s="510"/>
    </row>
    <row r="145" spans="1:8" x14ac:dyDescent="0.35">
      <c r="A145" s="95"/>
      <c r="B145" s="64" t="s">
        <v>493</v>
      </c>
      <c r="C145" s="64" t="s">
        <v>350</v>
      </c>
      <c r="E145" s="118"/>
      <c r="G145" s="118"/>
      <c r="H145" s="190"/>
    </row>
    <row r="146" spans="1:8" x14ac:dyDescent="0.35">
      <c r="A146" s="95"/>
      <c r="C146" s="432" t="e">
        <f>IF(E60="Yes", "Complete Analysis", "N/A - Do Not Complete")</f>
        <v>#DIV/0!</v>
      </c>
      <c r="D146" s="317"/>
      <c r="E146" s="312"/>
      <c r="F146" s="117" t="e">
        <f>E146/E152</f>
        <v>#DIV/0!</v>
      </c>
      <c r="G146" s="503"/>
      <c r="H146" s="504"/>
    </row>
    <row r="147" spans="1:8" x14ac:dyDescent="0.35">
      <c r="A147" s="95"/>
      <c r="D147" s="317"/>
      <c r="E147" s="312"/>
      <c r="F147" s="117" t="e">
        <f>E147/E152</f>
        <v>#DIV/0!</v>
      </c>
      <c r="G147" s="503"/>
      <c r="H147" s="504"/>
    </row>
    <row r="148" spans="1:8" x14ac:dyDescent="0.35">
      <c r="A148" s="95"/>
      <c r="D148" s="317"/>
      <c r="E148" s="312"/>
      <c r="F148" s="117" t="e">
        <f>E148/E152</f>
        <v>#DIV/0!</v>
      </c>
      <c r="G148" s="503"/>
      <c r="H148" s="504"/>
    </row>
    <row r="149" spans="1:8" x14ac:dyDescent="0.35">
      <c r="A149" s="95"/>
      <c r="D149" s="317"/>
      <c r="E149" s="312"/>
      <c r="F149" s="117" t="e">
        <f>E149/E152</f>
        <v>#DIV/0!</v>
      </c>
      <c r="G149" s="503"/>
      <c r="H149" s="504"/>
    </row>
    <row r="150" spans="1:8" x14ac:dyDescent="0.35">
      <c r="A150" s="95"/>
      <c r="D150" s="317"/>
      <c r="E150" s="312"/>
      <c r="F150" s="117" t="e">
        <f>E150/E152</f>
        <v>#DIV/0!</v>
      </c>
      <c r="G150" s="503"/>
      <c r="H150" s="504"/>
    </row>
    <row r="151" spans="1:8" x14ac:dyDescent="0.35">
      <c r="A151" s="95"/>
      <c r="D151" s="318"/>
      <c r="E151" s="319"/>
      <c r="F151" s="117" t="e">
        <f>E151/E152</f>
        <v>#DIV/0!</v>
      </c>
      <c r="G151" s="507"/>
      <c r="H151" s="508"/>
    </row>
    <row r="152" spans="1:8" x14ac:dyDescent="0.35">
      <c r="A152" s="95"/>
      <c r="C152" s="433"/>
      <c r="D152" s="433" t="s">
        <v>352</v>
      </c>
      <c r="E152" s="434">
        <f>SUM(E146:E151)</f>
        <v>0</v>
      </c>
      <c r="F152" s="118"/>
      <c r="G152" s="205" t="s">
        <v>305</v>
      </c>
      <c r="H152" s="320"/>
    </row>
    <row r="153" spans="1:8" x14ac:dyDescent="0.35">
      <c r="A153" s="95"/>
      <c r="E153" s="118"/>
      <c r="F153" s="118"/>
      <c r="G153" s="118"/>
      <c r="H153" s="190"/>
    </row>
    <row r="154" spans="1:8" x14ac:dyDescent="0.35">
      <c r="A154" s="95"/>
      <c r="B154" s="64" t="s">
        <v>493</v>
      </c>
      <c r="C154" s="64" t="s">
        <v>148</v>
      </c>
      <c r="E154" s="118"/>
      <c r="F154" s="118"/>
      <c r="G154" s="118"/>
      <c r="H154" s="190"/>
    </row>
    <row r="155" spans="1:8" x14ac:dyDescent="0.35">
      <c r="A155" s="95"/>
      <c r="C155" s="432" t="e">
        <f>IF(F60="Yes", "Complete Analysis", "N/A - Do Not Complete")</f>
        <v>#DIV/0!</v>
      </c>
      <c r="D155" s="317"/>
      <c r="E155" s="312"/>
      <c r="F155" s="117" t="e">
        <f>E155/E161</f>
        <v>#DIV/0!</v>
      </c>
      <c r="G155" s="503"/>
      <c r="H155" s="504"/>
    </row>
    <row r="156" spans="1:8" x14ac:dyDescent="0.35">
      <c r="A156" s="95"/>
      <c r="D156" s="317"/>
      <c r="E156" s="312"/>
      <c r="F156" s="117" t="e">
        <f>E156/E161</f>
        <v>#DIV/0!</v>
      </c>
      <c r="G156" s="503"/>
      <c r="H156" s="504"/>
    </row>
    <row r="157" spans="1:8" x14ac:dyDescent="0.35">
      <c r="A157" s="95"/>
      <c r="D157" s="317"/>
      <c r="E157" s="312"/>
      <c r="F157" s="117" t="e">
        <f>E157/E161</f>
        <v>#DIV/0!</v>
      </c>
      <c r="G157" s="503"/>
      <c r="H157" s="504"/>
    </row>
    <row r="158" spans="1:8" x14ac:dyDescent="0.35">
      <c r="A158" s="95"/>
      <c r="D158" s="317"/>
      <c r="E158" s="312"/>
      <c r="F158" s="117" t="e">
        <f>E158/E161</f>
        <v>#DIV/0!</v>
      </c>
      <c r="G158" s="503"/>
      <c r="H158" s="504"/>
    </row>
    <row r="159" spans="1:8" x14ac:dyDescent="0.35">
      <c r="A159" s="95"/>
      <c r="D159" s="317"/>
      <c r="E159" s="312"/>
      <c r="F159" s="117" t="e">
        <f>E159/E161</f>
        <v>#DIV/0!</v>
      </c>
      <c r="G159" s="503"/>
      <c r="H159" s="504"/>
    </row>
    <row r="160" spans="1:8" x14ac:dyDescent="0.35">
      <c r="A160" s="95"/>
      <c r="D160" s="318"/>
      <c r="E160" s="319"/>
      <c r="F160" s="117" t="e">
        <f>E160/E161</f>
        <v>#DIV/0!</v>
      </c>
      <c r="G160" s="507"/>
      <c r="H160" s="508"/>
    </row>
    <row r="161" spans="1:10" x14ac:dyDescent="0.35">
      <c r="A161" s="95"/>
      <c r="D161" s="433" t="s">
        <v>306</v>
      </c>
      <c r="E161" s="434">
        <f>SUM(E155:E160)</f>
        <v>0</v>
      </c>
      <c r="F161" s="118"/>
      <c r="G161" s="205" t="s">
        <v>305</v>
      </c>
      <c r="H161" s="323"/>
    </row>
    <row r="162" spans="1:10" x14ac:dyDescent="0.35">
      <c r="A162" s="95"/>
      <c r="D162" s="433"/>
      <c r="E162" s="417"/>
      <c r="F162" s="118"/>
      <c r="G162" s="205"/>
      <c r="H162" s="206"/>
    </row>
    <row r="163" spans="1:10" x14ac:dyDescent="0.35">
      <c r="A163" s="138"/>
      <c r="B163" s="64" t="s">
        <v>493</v>
      </c>
      <c r="C163" s="64" t="s">
        <v>494</v>
      </c>
      <c r="E163" s="118"/>
      <c r="F163" s="118"/>
      <c r="G163" s="118"/>
      <c r="H163" s="190"/>
      <c r="J163" s="176"/>
    </row>
    <row r="164" spans="1:10" x14ac:dyDescent="0.35">
      <c r="A164" s="138"/>
      <c r="C164" s="432" t="e">
        <f>IF(G60="Yes", "Complete Analysis", "N/A - Do Not Complete")</f>
        <v>#DIV/0!</v>
      </c>
      <c r="D164" s="317"/>
      <c r="E164" s="412"/>
      <c r="F164" s="117" t="e">
        <f>E164/E$168</f>
        <v>#DIV/0!</v>
      </c>
      <c r="G164" s="503"/>
      <c r="H164" s="504"/>
      <c r="J164" s="176"/>
    </row>
    <row r="165" spans="1:10" x14ac:dyDescent="0.35">
      <c r="A165" s="138"/>
      <c r="D165" s="317"/>
      <c r="E165" s="412"/>
      <c r="F165" s="117" t="e">
        <f>E165/E$168</f>
        <v>#DIV/0!</v>
      </c>
      <c r="G165" s="503"/>
      <c r="H165" s="504"/>
      <c r="J165" s="176"/>
    </row>
    <row r="166" spans="1:10" x14ac:dyDescent="0.35">
      <c r="A166" s="138"/>
      <c r="D166" s="321"/>
      <c r="E166" s="435"/>
      <c r="F166" s="117" t="e">
        <f>E166/E$168</f>
        <v>#DIV/0!</v>
      </c>
      <c r="G166" s="503"/>
      <c r="H166" s="504"/>
    </row>
    <row r="167" spans="1:10" x14ac:dyDescent="0.35">
      <c r="A167" s="138"/>
      <c r="D167" s="318"/>
      <c r="E167" s="436"/>
      <c r="F167" s="117" t="e">
        <f>E167/E$168</f>
        <v>#DIV/0!</v>
      </c>
      <c r="G167" s="507"/>
      <c r="H167" s="508"/>
    </row>
    <row r="168" spans="1:10" x14ac:dyDescent="0.35">
      <c r="A168" s="138"/>
      <c r="D168" s="433" t="s">
        <v>307</v>
      </c>
      <c r="E168" s="437">
        <f>SUM(E164:E167)</f>
        <v>0</v>
      </c>
      <c r="F168" s="118"/>
      <c r="G168" s="205" t="s">
        <v>305</v>
      </c>
      <c r="H168" s="320"/>
    </row>
    <row r="169" spans="1:10" x14ac:dyDescent="0.35">
      <c r="A169" s="138"/>
      <c r="E169" s="118"/>
      <c r="F169" s="118"/>
      <c r="G169" s="118"/>
      <c r="H169" s="190"/>
    </row>
    <row r="170" spans="1:10" x14ac:dyDescent="0.35">
      <c r="A170" s="138"/>
      <c r="B170" s="64" t="s">
        <v>493</v>
      </c>
      <c r="C170" s="64" t="s">
        <v>515</v>
      </c>
      <c r="E170" s="118"/>
      <c r="F170" s="118"/>
      <c r="G170" s="118"/>
      <c r="H170" s="190"/>
      <c r="J170" s="176"/>
    </row>
    <row r="171" spans="1:10" x14ac:dyDescent="0.35">
      <c r="A171" s="138"/>
      <c r="C171" s="432" t="e">
        <f>IF(G81="Yes", "Complete Analysis", "N/A - Do Not Complete")</f>
        <v>#DIV/0!</v>
      </c>
      <c r="D171" s="317"/>
      <c r="E171" s="412"/>
      <c r="F171" s="117" t="e">
        <f t="shared" ref="F171:F176" si="2">E171/E$177</f>
        <v>#DIV/0!</v>
      </c>
      <c r="G171" s="503"/>
      <c r="H171" s="504"/>
      <c r="J171" s="176"/>
    </row>
    <row r="172" spans="1:10" x14ac:dyDescent="0.35">
      <c r="A172" s="138"/>
      <c r="D172" s="317"/>
      <c r="E172" s="412"/>
      <c r="F172" s="117" t="e">
        <f t="shared" si="2"/>
        <v>#DIV/0!</v>
      </c>
      <c r="G172" s="503"/>
      <c r="H172" s="504"/>
    </row>
    <row r="173" spans="1:10" x14ac:dyDescent="0.35">
      <c r="A173" s="138"/>
      <c r="D173" s="317"/>
      <c r="E173" s="412"/>
      <c r="F173" s="117" t="e">
        <f t="shared" si="2"/>
        <v>#DIV/0!</v>
      </c>
      <c r="G173" s="503"/>
      <c r="H173" s="504"/>
    </row>
    <row r="174" spans="1:10" x14ac:dyDescent="0.35">
      <c r="A174" s="138"/>
      <c r="D174" s="317"/>
      <c r="E174" s="412"/>
      <c r="F174" s="117" t="e">
        <f t="shared" si="2"/>
        <v>#DIV/0!</v>
      </c>
      <c r="G174" s="503"/>
      <c r="H174" s="504"/>
    </row>
    <row r="175" spans="1:10" x14ac:dyDescent="0.35">
      <c r="A175" s="138"/>
      <c r="D175" s="321"/>
      <c r="E175" s="435"/>
      <c r="F175" s="117" t="e">
        <f t="shared" si="2"/>
        <v>#DIV/0!</v>
      </c>
      <c r="G175" s="503"/>
      <c r="H175" s="504"/>
      <c r="J175" s="220"/>
    </row>
    <row r="176" spans="1:10" x14ac:dyDescent="0.35">
      <c r="A176" s="138"/>
      <c r="D176" s="318"/>
      <c r="E176" s="436"/>
      <c r="F176" s="117" t="e">
        <f t="shared" si="2"/>
        <v>#DIV/0!</v>
      </c>
      <c r="G176" s="507"/>
      <c r="H176" s="508"/>
    </row>
    <row r="177" spans="1:10" x14ac:dyDescent="0.35">
      <c r="A177" s="138"/>
      <c r="D177" s="433" t="s">
        <v>307</v>
      </c>
      <c r="E177" s="437">
        <f>SUM(E171:E176)</f>
        <v>0</v>
      </c>
      <c r="F177" s="118"/>
      <c r="G177" s="205" t="s">
        <v>305</v>
      </c>
      <c r="H177" s="320"/>
    </row>
    <row r="178" spans="1:10" x14ac:dyDescent="0.35">
      <c r="A178" s="138"/>
      <c r="E178" s="118"/>
      <c r="F178" s="118"/>
      <c r="G178" s="118"/>
      <c r="H178" s="190"/>
    </row>
    <row r="179" spans="1:10" x14ac:dyDescent="0.35">
      <c r="A179" s="138"/>
      <c r="B179" s="64" t="s">
        <v>493</v>
      </c>
      <c r="C179" s="64" t="s">
        <v>516</v>
      </c>
      <c r="E179" s="118"/>
      <c r="F179" s="118"/>
      <c r="G179" s="118"/>
      <c r="H179" s="190"/>
      <c r="J179" s="176"/>
    </row>
    <row r="180" spans="1:10" x14ac:dyDescent="0.35">
      <c r="A180" s="138"/>
      <c r="C180" s="432" t="e">
        <f>IF(G102="Yes", "Complete Analysis", "N/A - Do Not Complete")</f>
        <v>#DIV/0!</v>
      </c>
      <c r="D180" s="317"/>
      <c r="E180" s="412"/>
      <c r="F180" s="117" t="e">
        <f t="shared" ref="F180:F185" si="3">E180/E$186</f>
        <v>#DIV/0!</v>
      </c>
      <c r="G180" s="503"/>
      <c r="H180" s="504"/>
      <c r="J180" s="176"/>
    </row>
    <row r="181" spans="1:10" x14ac:dyDescent="0.35">
      <c r="A181" s="138"/>
      <c r="D181" s="317"/>
      <c r="E181" s="412"/>
      <c r="F181" s="117" t="e">
        <f t="shared" si="3"/>
        <v>#DIV/0!</v>
      </c>
      <c r="G181" s="503"/>
      <c r="H181" s="504"/>
    </row>
    <row r="182" spans="1:10" x14ac:dyDescent="0.35">
      <c r="A182" s="138"/>
      <c r="D182" s="317"/>
      <c r="E182" s="412"/>
      <c r="F182" s="117" t="e">
        <f t="shared" si="3"/>
        <v>#DIV/0!</v>
      </c>
      <c r="G182" s="503"/>
      <c r="H182" s="504"/>
    </row>
    <row r="183" spans="1:10" x14ac:dyDescent="0.35">
      <c r="A183" s="138"/>
      <c r="D183" s="317"/>
      <c r="E183" s="412"/>
      <c r="F183" s="117" t="e">
        <f t="shared" si="3"/>
        <v>#DIV/0!</v>
      </c>
      <c r="G183" s="503"/>
      <c r="H183" s="504"/>
    </row>
    <row r="184" spans="1:10" x14ac:dyDescent="0.35">
      <c r="A184" s="138"/>
      <c r="D184" s="321"/>
      <c r="E184" s="435"/>
      <c r="F184" s="117" t="e">
        <f t="shared" si="3"/>
        <v>#DIV/0!</v>
      </c>
      <c r="G184" s="503"/>
      <c r="H184" s="504"/>
      <c r="J184" s="220"/>
    </row>
    <row r="185" spans="1:10" x14ac:dyDescent="0.35">
      <c r="A185" s="138"/>
      <c r="D185" s="318"/>
      <c r="E185" s="436"/>
      <c r="F185" s="117" t="e">
        <f t="shared" si="3"/>
        <v>#DIV/0!</v>
      </c>
      <c r="G185" s="507"/>
      <c r="H185" s="508"/>
    </row>
    <row r="186" spans="1:10" x14ac:dyDescent="0.35">
      <c r="A186" s="138"/>
      <c r="D186" s="433" t="s">
        <v>307</v>
      </c>
      <c r="E186" s="437">
        <f>SUM(E180:E185)</f>
        <v>0</v>
      </c>
      <c r="F186" s="118"/>
      <c r="G186" s="239" t="s">
        <v>305</v>
      </c>
      <c r="H186" s="320"/>
    </row>
    <row r="187" spans="1:10" x14ac:dyDescent="0.35">
      <c r="A187" s="138"/>
      <c r="E187" s="118"/>
      <c r="F187" s="118"/>
      <c r="G187" s="118"/>
      <c r="H187" s="190"/>
    </row>
    <row r="188" spans="1:10" x14ac:dyDescent="0.35">
      <c r="A188" s="138"/>
      <c r="B188" s="64" t="s">
        <v>493</v>
      </c>
      <c r="C188" s="64" t="s">
        <v>517</v>
      </c>
      <c r="E188" s="118"/>
      <c r="F188" s="118"/>
      <c r="G188" s="118"/>
      <c r="H188" s="190"/>
      <c r="J188" s="176"/>
    </row>
    <row r="189" spans="1:10" x14ac:dyDescent="0.35">
      <c r="A189" s="138"/>
      <c r="C189" s="432" t="e">
        <f>IF(G123="Yes", "Complete Analysis", "N/A - Do Not Complete")</f>
        <v>#DIV/0!</v>
      </c>
      <c r="D189" s="317"/>
      <c r="E189" s="312"/>
      <c r="F189" s="117" t="e">
        <f t="shared" ref="F189:F194" si="4">E189/E$195</f>
        <v>#DIV/0!</v>
      </c>
      <c r="G189" s="503"/>
      <c r="H189" s="504"/>
      <c r="J189" s="176"/>
    </row>
    <row r="190" spans="1:10" x14ac:dyDescent="0.35">
      <c r="A190" s="138"/>
      <c r="D190" s="317"/>
      <c r="E190" s="312"/>
      <c r="F190" s="117" t="e">
        <f t="shared" si="4"/>
        <v>#DIV/0!</v>
      </c>
      <c r="G190" s="503"/>
      <c r="H190" s="504"/>
    </row>
    <row r="191" spans="1:10" x14ac:dyDescent="0.35">
      <c r="A191" s="138"/>
      <c r="D191" s="317"/>
      <c r="E191" s="312"/>
      <c r="F191" s="117" t="e">
        <f t="shared" si="4"/>
        <v>#DIV/0!</v>
      </c>
      <c r="G191" s="503"/>
      <c r="H191" s="504"/>
    </row>
    <row r="192" spans="1:10" x14ac:dyDescent="0.35">
      <c r="A192" s="138"/>
      <c r="D192" s="317"/>
      <c r="E192" s="312"/>
      <c r="F192" s="117" t="e">
        <f t="shared" si="4"/>
        <v>#DIV/0!</v>
      </c>
      <c r="G192" s="503"/>
      <c r="H192" s="504"/>
    </row>
    <row r="193" spans="1:10" x14ac:dyDescent="0.35">
      <c r="A193" s="138"/>
      <c r="D193" s="317"/>
      <c r="E193" s="312"/>
      <c r="F193" s="117" t="e">
        <f t="shared" si="4"/>
        <v>#DIV/0!</v>
      </c>
      <c r="G193" s="503"/>
      <c r="H193" s="504"/>
      <c r="J193" s="220"/>
    </row>
    <row r="194" spans="1:10" x14ac:dyDescent="0.35">
      <c r="A194" s="138"/>
      <c r="D194" s="339"/>
      <c r="E194" s="438"/>
      <c r="F194" s="117" t="e">
        <f t="shared" si="4"/>
        <v>#DIV/0!</v>
      </c>
      <c r="G194" s="507"/>
      <c r="H194" s="508"/>
    </row>
    <row r="195" spans="1:10" x14ac:dyDescent="0.35">
      <c r="A195" s="138"/>
      <c r="D195" s="433" t="s">
        <v>307</v>
      </c>
      <c r="E195" s="437">
        <f>SUM(E189:E194)</f>
        <v>0</v>
      </c>
      <c r="F195" s="118"/>
      <c r="G195" s="239" t="s">
        <v>305</v>
      </c>
      <c r="H195" s="320"/>
    </row>
    <row r="196" spans="1:10" x14ac:dyDescent="0.35">
      <c r="A196" s="138"/>
      <c r="E196" s="118"/>
      <c r="F196" s="118"/>
      <c r="G196" s="118"/>
      <c r="H196" s="190"/>
    </row>
    <row r="197" spans="1:10" x14ac:dyDescent="0.35">
      <c r="A197" s="138"/>
      <c r="B197" s="64" t="s">
        <v>493</v>
      </c>
      <c r="C197" s="64" t="s">
        <v>495</v>
      </c>
      <c r="E197" s="118"/>
      <c r="F197" s="118"/>
      <c r="G197" s="118"/>
      <c r="H197" s="190"/>
    </row>
    <row r="198" spans="1:10" x14ac:dyDescent="0.35">
      <c r="A198" s="138"/>
      <c r="C198" s="432" t="e">
        <f>IF(H60="Yes", "Complete Analysis", "N/A - Do Not Complete")</f>
        <v>#DIV/0!</v>
      </c>
      <c r="D198" s="340"/>
      <c r="E198" s="412"/>
      <c r="F198" s="117" t="e">
        <f>E198/E200</f>
        <v>#DIV/0!</v>
      </c>
      <c r="G198" s="503"/>
      <c r="H198" s="504"/>
    </row>
    <row r="199" spans="1:10" x14ac:dyDescent="0.35">
      <c r="A199" s="138"/>
      <c r="C199" s="432"/>
      <c r="D199" s="318"/>
      <c r="E199" s="319"/>
      <c r="F199" s="117" t="e">
        <f>E199/E200</f>
        <v>#DIV/0!</v>
      </c>
      <c r="G199" s="507"/>
      <c r="H199" s="508"/>
    </row>
    <row r="200" spans="1:10" x14ac:dyDescent="0.35">
      <c r="A200" s="138"/>
      <c r="C200" s="432"/>
      <c r="D200" s="433" t="s">
        <v>308</v>
      </c>
      <c r="E200" s="439">
        <f>SUM(E198:E199)</f>
        <v>0</v>
      </c>
      <c r="F200" s="117"/>
      <c r="G200" s="205" t="s">
        <v>305</v>
      </c>
      <c r="H200" s="341"/>
    </row>
    <row r="201" spans="1:10" ht="15" thickBot="1" x14ac:dyDescent="0.4">
      <c r="A201" s="154"/>
      <c r="B201" s="122"/>
      <c r="C201" s="208"/>
      <c r="D201" s="440"/>
      <c r="E201" s="440"/>
      <c r="F201" s="210"/>
      <c r="G201" s="123"/>
      <c r="H201" s="211"/>
    </row>
    <row r="202" spans="1:10" ht="15" thickBot="1" x14ac:dyDescent="0.4">
      <c r="C202" s="432"/>
      <c r="E202" s="417"/>
      <c r="F202" s="118"/>
      <c r="G202" s="118"/>
      <c r="H202" s="118"/>
    </row>
    <row r="203" spans="1:10" ht="16" thickBot="1" x14ac:dyDescent="0.4">
      <c r="A203" s="469" t="s">
        <v>432</v>
      </c>
      <c r="B203" s="470"/>
      <c r="C203" s="470"/>
      <c r="D203" s="470"/>
      <c r="E203" s="470"/>
      <c r="F203" s="470"/>
      <c r="G203" s="470"/>
      <c r="H203" s="471"/>
    </row>
    <row r="204" spans="1:10" x14ac:dyDescent="0.35">
      <c r="A204" s="95" t="s">
        <v>134</v>
      </c>
      <c r="B204" s="493" t="s">
        <v>335</v>
      </c>
      <c r="C204" s="493"/>
      <c r="D204" s="493"/>
      <c r="E204" s="493"/>
      <c r="F204" s="493"/>
      <c r="G204" s="493"/>
      <c r="H204" s="494"/>
    </row>
    <row r="205" spans="1:10" x14ac:dyDescent="0.35">
      <c r="A205" s="95"/>
      <c r="B205" s="529"/>
      <c r="C205" s="529"/>
      <c r="D205" s="529"/>
      <c r="E205" s="529"/>
      <c r="F205" s="529"/>
      <c r="G205" s="529"/>
      <c r="H205" s="496"/>
    </row>
    <row r="206" spans="1:10" x14ac:dyDescent="0.35">
      <c r="A206" s="138"/>
      <c r="H206" s="98"/>
    </row>
    <row r="207" spans="1:10" x14ac:dyDescent="0.35">
      <c r="A207" s="95"/>
      <c r="B207" s="70" t="s">
        <v>413</v>
      </c>
      <c r="D207" s="530"/>
      <c r="E207" s="530"/>
      <c r="F207" s="530"/>
      <c r="G207" s="530"/>
      <c r="H207" s="484"/>
    </row>
    <row r="208" spans="1:10" x14ac:dyDescent="0.35">
      <c r="A208" s="95"/>
      <c r="C208" s="241"/>
      <c r="D208" s="241"/>
      <c r="E208" s="241"/>
      <c r="F208" s="241"/>
      <c r="G208" s="241"/>
      <c r="H208" s="102"/>
    </row>
    <row r="209" spans="1:8" x14ac:dyDescent="0.35">
      <c r="A209" s="138"/>
      <c r="E209" s="527" t="s">
        <v>290</v>
      </c>
      <c r="F209" s="527"/>
      <c r="G209" s="527"/>
      <c r="H209" s="498"/>
    </row>
    <row r="210" spans="1:8" x14ac:dyDescent="0.35">
      <c r="A210" s="138"/>
      <c r="E210" s="408" t="s">
        <v>138</v>
      </c>
      <c r="F210" s="408" t="s">
        <v>138</v>
      </c>
      <c r="G210" s="408" t="s">
        <v>138</v>
      </c>
      <c r="H210" s="171" t="s">
        <v>138</v>
      </c>
    </row>
    <row r="211" spans="1:8" x14ac:dyDescent="0.35">
      <c r="A211" s="138"/>
      <c r="B211" s="409" t="s">
        <v>201</v>
      </c>
      <c r="C211" s="107"/>
      <c r="D211" s="108"/>
      <c r="E211" s="107" t="s">
        <v>350</v>
      </c>
      <c r="F211" s="107" t="s">
        <v>148</v>
      </c>
      <c r="G211" s="107" t="s">
        <v>285</v>
      </c>
      <c r="H211" s="172" t="s">
        <v>286</v>
      </c>
    </row>
    <row r="212" spans="1:8" ht="22.15" customHeight="1" x14ac:dyDescent="0.35">
      <c r="A212" s="138"/>
      <c r="B212" s="411" t="s">
        <v>287</v>
      </c>
      <c r="C212" s="408"/>
      <c r="D212" s="408"/>
      <c r="E212" s="408"/>
      <c r="F212" s="408"/>
      <c r="G212" s="408"/>
      <c r="H212" s="171"/>
    </row>
    <row r="213" spans="1:8" x14ac:dyDescent="0.35">
      <c r="A213" s="138"/>
      <c r="B213" s="519"/>
      <c r="C213" s="519"/>
      <c r="D213" s="519"/>
      <c r="E213" s="326"/>
      <c r="F213" s="326"/>
      <c r="G213" s="398"/>
      <c r="H213" s="328"/>
    </row>
    <row r="214" spans="1:8" x14ac:dyDescent="0.35">
      <c r="A214" s="138"/>
      <c r="B214" s="519"/>
      <c r="C214" s="519"/>
      <c r="D214" s="519"/>
      <c r="E214" s="326"/>
      <c r="F214" s="326"/>
      <c r="G214" s="398"/>
      <c r="H214" s="328"/>
    </row>
    <row r="215" spans="1:8" x14ac:dyDescent="0.35">
      <c r="A215" s="138"/>
      <c r="B215" s="482"/>
      <c r="C215" s="482"/>
      <c r="D215" s="482"/>
      <c r="E215" s="329"/>
      <c r="F215" s="329"/>
      <c r="G215" s="398"/>
      <c r="H215" s="328"/>
    </row>
    <row r="216" spans="1:8" x14ac:dyDescent="0.35">
      <c r="A216" s="138"/>
      <c r="B216" s="482"/>
      <c r="C216" s="482"/>
      <c r="D216" s="482"/>
      <c r="E216" s="329"/>
      <c r="F216" s="329"/>
      <c r="G216" s="398"/>
      <c r="H216" s="328"/>
    </row>
    <row r="217" spans="1:8" x14ac:dyDescent="0.35">
      <c r="A217" s="138"/>
      <c r="B217" s="482"/>
      <c r="C217" s="482"/>
      <c r="D217" s="482"/>
      <c r="E217" s="329"/>
      <c r="F217" s="329"/>
      <c r="G217" s="398"/>
      <c r="H217" s="328"/>
    </row>
    <row r="218" spans="1:8" x14ac:dyDescent="0.35">
      <c r="A218" s="138"/>
      <c r="B218" s="482"/>
      <c r="C218" s="482"/>
      <c r="D218" s="482"/>
      <c r="E218" s="329"/>
      <c r="F218" s="329"/>
      <c r="G218" s="398"/>
      <c r="H218" s="328"/>
    </row>
    <row r="219" spans="1:8" x14ac:dyDescent="0.35">
      <c r="A219" s="138"/>
      <c r="B219" s="518" t="s">
        <v>153</v>
      </c>
      <c r="C219" s="518"/>
      <c r="D219" s="518"/>
      <c r="E219" s="329"/>
      <c r="F219" s="329"/>
      <c r="G219" s="329"/>
      <c r="H219" s="330"/>
    </row>
    <row r="220" spans="1:8" x14ac:dyDescent="0.35">
      <c r="A220" s="138"/>
      <c r="B220" s="482"/>
      <c r="C220" s="482"/>
      <c r="D220" s="482"/>
      <c r="E220" s="329"/>
      <c r="F220" s="329"/>
      <c r="G220" s="329"/>
      <c r="H220" s="330"/>
    </row>
    <row r="221" spans="1:8" ht="22.15" customHeight="1" x14ac:dyDescent="0.35">
      <c r="A221" s="138"/>
      <c r="B221" s="411" t="s">
        <v>288</v>
      </c>
      <c r="C221" s="416"/>
      <c r="D221" s="417"/>
      <c r="E221" s="417"/>
      <c r="F221" s="417"/>
      <c r="G221" s="418"/>
      <c r="H221" s="419"/>
    </row>
    <row r="222" spans="1:8" x14ac:dyDescent="0.35">
      <c r="A222" s="138"/>
      <c r="B222" s="482"/>
      <c r="C222" s="482"/>
      <c r="D222" s="482"/>
      <c r="E222" s="329"/>
      <c r="F222" s="329"/>
      <c r="G222" s="329"/>
      <c r="H222" s="330"/>
    </row>
    <row r="223" spans="1:8" x14ac:dyDescent="0.35">
      <c r="A223" s="138"/>
      <c r="B223" s="511"/>
      <c r="C223" s="514"/>
      <c r="D223" s="512"/>
      <c r="E223" s="329"/>
      <c r="F223" s="329"/>
      <c r="G223" s="329"/>
      <c r="H223" s="330"/>
    </row>
    <row r="224" spans="1:8" x14ac:dyDescent="0.35">
      <c r="A224" s="138"/>
      <c r="B224" s="511"/>
      <c r="C224" s="514"/>
      <c r="D224" s="512"/>
      <c r="E224" s="329"/>
      <c r="F224" s="329"/>
      <c r="G224" s="329"/>
      <c r="H224" s="330"/>
    </row>
    <row r="225" spans="1:10" x14ac:dyDescent="0.35">
      <c r="A225" s="138"/>
      <c r="B225" s="511"/>
      <c r="C225" s="514"/>
      <c r="D225" s="512"/>
      <c r="E225" s="329"/>
      <c r="F225" s="329"/>
      <c r="G225" s="329"/>
      <c r="H225" s="330"/>
    </row>
    <row r="226" spans="1:10" x14ac:dyDescent="0.35">
      <c r="A226" s="138"/>
      <c r="B226" s="511"/>
      <c r="C226" s="514"/>
      <c r="D226" s="512"/>
      <c r="E226" s="329"/>
      <c r="F226" s="329"/>
      <c r="G226" s="329"/>
      <c r="H226" s="330"/>
    </row>
    <row r="227" spans="1:10" x14ac:dyDescent="0.35">
      <c r="A227" s="138"/>
      <c r="B227" s="518" t="s">
        <v>153</v>
      </c>
      <c r="C227" s="518"/>
      <c r="D227" s="518"/>
      <c r="E227" s="329"/>
      <c r="F227" s="329"/>
      <c r="G227" s="329"/>
      <c r="H227" s="330"/>
    </row>
    <row r="228" spans="1:10" x14ac:dyDescent="0.35">
      <c r="A228" s="138"/>
      <c r="B228" s="482"/>
      <c r="C228" s="482"/>
      <c r="D228" s="482"/>
      <c r="E228" s="329"/>
      <c r="F228" s="329"/>
      <c r="G228" s="329"/>
      <c r="H228" s="330"/>
    </row>
    <row r="229" spans="1:10" x14ac:dyDescent="0.35">
      <c r="A229" s="138"/>
      <c r="B229" s="441"/>
      <c r="C229" s="441"/>
      <c r="D229" s="441"/>
      <c r="E229" s="421"/>
      <c r="F229" s="421"/>
      <c r="G229" s="421"/>
      <c r="H229" s="442"/>
    </row>
    <row r="230" spans="1:10" x14ac:dyDescent="0.35">
      <c r="A230" s="95" t="s">
        <v>135</v>
      </c>
      <c r="B230" s="443" t="s">
        <v>336</v>
      </c>
      <c r="C230" s="441"/>
      <c r="D230" s="441"/>
      <c r="E230" s="421"/>
      <c r="F230" s="421"/>
      <c r="G230" s="421"/>
      <c r="H230" s="442"/>
      <c r="J230" s="176"/>
    </row>
    <row r="231" spans="1:10" x14ac:dyDescent="0.35">
      <c r="A231" s="138"/>
      <c r="B231" s="513"/>
      <c r="C231" s="513"/>
      <c r="D231" s="513"/>
      <c r="E231" s="513"/>
      <c r="F231" s="513"/>
      <c r="G231" s="513"/>
      <c r="H231" s="481"/>
      <c r="J231" s="176"/>
    </row>
    <row r="232" spans="1:10" x14ac:dyDescent="0.35">
      <c r="A232" s="138"/>
      <c r="B232" s="513"/>
      <c r="C232" s="513"/>
      <c r="D232" s="513"/>
      <c r="E232" s="513"/>
      <c r="F232" s="513"/>
      <c r="G232" s="513"/>
      <c r="H232" s="481"/>
      <c r="J232" s="176"/>
    </row>
    <row r="233" spans="1:10" ht="15" thickBot="1" x14ac:dyDescent="0.4">
      <c r="A233" s="154"/>
      <c r="B233" s="444"/>
      <c r="C233" s="445"/>
      <c r="D233" s="445"/>
      <c r="E233" s="445"/>
      <c r="F233" s="445"/>
      <c r="G233" s="445"/>
      <c r="H233" s="446"/>
    </row>
  </sheetData>
  <sheetProtection algorithmName="SHA-512" hashValue="7Ir/h0t7GoinJIQmfs+oSZ56HemihdsBSMpRTaE/62gSKsiCdzwtjD3S+n6UZHjXYFp5fELeZvb0QUi9Tth23Q==" saltValue="VTqx8y01LrT8bQ8LSL7y4A==" spinCount="100000" sheet="1" objects="1" scenarios="1" insertRows="0"/>
  <mergeCells count="117">
    <mergeCell ref="B227:D227"/>
    <mergeCell ref="B228:D228"/>
    <mergeCell ref="B231:H232"/>
    <mergeCell ref="B220:D220"/>
    <mergeCell ref="B222:D222"/>
    <mergeCell ref="B223:D223"/>
    <mergeCell ref="B224:D224"/>
    <mergeCell ref="B225:D225"/>
    <mergeCell ref="B226:D226"/>
    <mergeCell ref="B214:D214"/>
    <mergeCell ref="B215:D215"/>
    <mergeCell ref="B216:D216"/>
    <mergeCell ref="B217:D217"/>
    <mergeCell ref="B218:D218"/>
    <mergeCell ref="B219:D219"/>
    <mergeCell ref="G199:H199"/>
    <mergeCell ref="A203:H203"/>
    <mergeCell ref="B204:H205"/>
    <mergeCell ref="D207:H207"/>
    <mergeCell ref="E209:H209"/>
    <mergeCell ref="B213:D213"/>
    <mergeCell ref="G190:H190"/>
    <mergeCell ref="G191:H191"/>
    <mergeCell ref="G192:H192"/>
    <mergeCell ref="G193:H193"/>
    <mergeCell ref="G194:H194"/>
    <mergeCell ref="G198:H198"/>
    <mergeCell ref="G181:H181"/>
    <mergeCell ref="G182:H182"/>
    <mergeCell ref="G183:H183"/>
    <mergeCell ref="G184:H184"/>
    <mergeCell ref="G185:H185"/>
    <mergeCell ref="G189:H189"/>
    <mergeCell ref="G172:H172"/>
    <mergeCell ref="G173:H173"/>
    <mergeCell ref="G174:H174"/>
    <mergeCell ref="G175:H175"/>
    <mergeCell ref="G176:H176"/>
    <mergeCell ref="G180:H180"/>
    <mergeCell ref="G160:H160"/>
    <mergeCell ref="G164:H164"/>
    <mergeCell ref="G165:H165"/>
    <mergeCell ref="G166:H166"/>
    <mergeCell ref="G167:H167"/>
    <mergeCell ref="G171:H171"/>
    <mergeCell ref="G151:H151"/>
    <mergeCell ref="G155:H155"/>
    <mergeCell ref="G156:H156"/>
    <mergeCell ref="G157:H157"/>
    <mergeCell ref="G158:H158"/>
    <mergeCell ref="G159:H159"/>
    <mergeCell ref="G144:H144"/>
    <mergeCell ref="G146:H146"/>
    <mergeCell ref="G147:H147"/>
    <mergeCell ref="G148:H148"/>
    <mergeCell ref="G149:H149"/>
    <mergeCell ref="G150:H150"/>
    <mergeCell ref="B117:C117"/>
    <mergeCell ref="B118:C118"/>
    <mergeCell ref="C127:H128"/>
    <mergeCell ref="B131:H133"/>
    <mergeCell ref="B135:H139"/>
    <mergeCell ref="D141:H141"/>
    <mergeCell ref="B110:C110"/>
    <mergeCell ref="B111:C111"/>
    <mergeCell ref="B113:C113"/>
    <mergeCell ref="B114:C114"/>
    <mergeCell ref="B115:C115"/>
    <mergeCell ref="B116:C116"/>
    <mergeCell ref="B96:C96"/>
    <mergeCell ref="B97:C97"/>
    <mergeCell ref="B106:C106"/>
    <mergeCell ref="B107:C107"/>
    <mergeCell ref="B108:C108"/>
    <mergeCell ref="B109:C109"/>
    <mergeCell ref="B89:C89"/>
    <mergeCell ref="B90:C90"/>
    <mergeCell ref="B92:C92"/>
    <mergeCell ref="B93:C93"/>
    <mergeCell ref="B94:C94"/>
    <mergeCell ref="B95:C95"/>
    <mergeCell ref="B75:C75"/>
    <mergeCell ref="B76:C76"/>
    <mergeCell ref="B85:C85"/>
    <mergeCell ref="B86:C86"/>
    <mergeCell ref="B87:C87"/>
    <mergeCell ref="B88:C88"/>
    <mergeCell ref="B68:C68"/>
    <mergeCell ref="B69:C69"/>
    <mergeCell ref="B71:C71"/>
    <mergeCell ref="B72:C72"/>
    <mergeCell ref="B73:C73"/>
    <mergeCell ref="B74:C74"/>
    <mergeCell ref="B54:C54"/>
    <mergeCell ref="B55:C55"/>
    <mergeCell ref="B64:C64"/>
    <mergeCell ref="B65:C65"/>
    <mergeCell ref="B66:C66"/>
    <mergeCell ref="B67:C67"/>
    <mergeCell ref="B47:C47"/>
    <mergeCell ref="B48:C48"/>
    <mergeCell ref="B50:C50"/>
    <mergeCell ref="B51:C51"/>
    <mergeCell ref="B52:C52"/>
    <mergeCell ref="B53:C53"/>
    <mergeCell ref="D34:H35"/>
    <mergeCell ref="E37:H37"/>
    <mergeCell ref="B43:C43"/>
    <mergeCell ref="B44:C44"/>
    <mergeCell ref="B45:C45"/>
    <mergeCell ref="B46:C46"/>
    <mergeCell ref="B17:E18"/>
    <mergeCell ref="B24:G24"/>
    <mergeCell ref="B25:G25"/>
    <mergeCell ref="A28:H28"/>
    <mergeCell ref="B29:H30"/>
    <mergeCell ref="D33:H33"/>
  </mergeCells>
  <conditionalFormatting sqref="E58:E61 B145:H152 E215:E220 E222:E228 E43:E48 E50:E56 E64:E69 E71:E77 E92:E98 E113:E119">
    <cfRule type="expression" dxfId="385" priority="41">
      <formula>$F$11="no"</formula>
    </cfRule>
  </conditionalFormatting>
  <conditionalFormatting sqref="F58:F61 B154:H161 F215:F220 F222:F228 F43:F48 F50:F56 F64:F69 F71:F77 F92:F98 F113:F119">
    <cfRule type="expression" dxfId="384" priority="40">
      <formula>$F$13="no"</formula>
    </cfRule>
  </conditionalFormatting>
  <conditionalFormatting sqref="G58:G61 G215:G220 G222:G228 G43:G48 G50:G56 G64:G69 G71:G77 C163:H163 C170:H172 C186:H186 B180:B185 B164:H165 B189:H190 G92:G98 G113:G119 C180:C184 E180:H181 H195 C188:H188 C194:G194 B168:H168 B166:G167 C177:H177 C173:G176 C185:G185 E182:G184 B191:G193">
    <cfRule type="expression" dxfId="383" priority="39">
      <formula>$F$15="no"</formula>
    </cfRule>
  </conditionalFormatting>
  <conditionalFormatting sqref="H43:H48 H50:H56 H58:H61 H64:H69 H71:H77 H79:H82 H85:H90 H92:H98 H100:H103 H106:H111 H113:H119 H121:H124 B197:H200 H213:H220 H222:H228">
    <cfRule type="expression" dxfId="382" priority="38">
      <formula>$F$20="no"</formula>
    </cfRule>
  </conditionalFormatting>
  <conditionalFormatting sqref="E213:E214">
    <cfRule type="expression" dxfId="381" priority="37">
      <formula>$F$11="no"</formula>
    </cfRule>
  </conditionalFormatting>
  <conditionalFormatting sqref="F213:F214">
    <cfRule type="expression" dxfId="380" priority="36">
      <formula>$F$13="no"</formula>
    </cfRule>
  </conditionalFormatting>
  <conditionalFormatting sqref="G213:G214">
    <cfRule type="expression" dxfId="379" priority="35">
      <formula>$F$15="no"</formula>
    </cfRule>
  </conditionalFormatting>
  <conditionalFormatting sqref="E79:E82">
    <cfRule type="expression" dxfId="378" priority="34">
      <formula>$F$11="no"</formula>
    </cfRule>
  </conditionalFormatting>
  <conditionalFormatting sqref="F79:F82">
    <cfRule type="expression" dxfId="377" priority="33">
      <formula>$F$13="no"</formula>
    </cfRule>
  </conditionalFormatting>
  <conditionalFormatting sqref="G79:G82">
    <cfRule type="expression" dxfId="376" priority="32">
      <formula>$F$15="no"</formula>
    </cfRule>
  </conditionalFormatting>
  <conditionalFormatting sqref="E85:E90">
    <cfRule type="expression" dxfId="375" priority="31">
      <formula>$F$11="no"</formula>
    </cfRule>
  </conditionalFormatting>
  <conditionalFormatting sqref="F85:F90">
    <cfRule type="expression" dxfId="374" priority="30">
      <formula>$F$13="no"</formula>
    </cfRule>
  </conditionalFormatting>
  <conditionalFormatting sqref="G85:G90">
    <cfRule type="expression" dxfId="373" priority="29">
      <formula>$F$15="no"</formula>
    </cfRule>
  </conditionalFormatting>
  <conditionalFormatting sqref="E100:E103">
    <cfRule type="expression" dxfId="372" priority="28">
      <formula>$F$11="no"</formula>
    </cfRule>
  </conditionalFormatting>
  <conditionalFormatting sqref="F100:F103">
    <cfRule type="expression" dxfId="371" priority="27">
      <formula>$F$13="no"</formula>
    </cfRule>
  </conditionalFormatting>
  <conditionalFormatting sqref="G100:G103">
    <cfRule type="expression" dxfId="370" priority="26">
      <formula>$F$15="no"</formula>
    </cfRule>
  </conditionalFormatting>
  <conditionalFormatting sqref="E111">
    <cfRule type="expression" dxfId="369" priority="25">
      <formula>$F$11="no"</formula>
    </cfRule>
  </conditionalFormatting>
  <conditionalFormatting sqref="F111">
    <cfRule type="expression" dxfId="368" priority="24">
      <formula>$F$13="no"</formula>
    </cfRule>
  </conditionalFormatting>
  <conditionalFormatting sqref="G111">
    <cfRule type="expression" dxfId="367" priority="23">
      <formula>$F$15="no"</formula>
    </cfRule>
  </conditionalFormatting>
  <conditionalFormatting sqref="E106:E110">
    <cfRule type="expression" dxfId="366" priority="22">
      <formula>$F$11="no"</formula>
    </cfRule>
  </conditionalFormatting>
  <conditionalFormatting sqref="F106:F110">
    <cfRule type="expression" dxfId="365" priority="21">
      <formula>$F$13="no"</formula>
    </cfRule>
  </conditionalFormatting>
  <conditionalFormatting sqref="G106:G110">
    <cfRule type="expression" dxfId="364" priority="20">
      <formula>$F$15="no"</formula>
    </cfRule>
  </conditionalFormatting>
  <conditionalFormatting sqref="E121:E124">
    <cfRule type="expression" dxfId="363" priority="19">
      <formula>$F$11="no"</formula>
    </cfRule>
  </conditionalFormatting>
  <conditionalFormatting sqref="F121:F124">
    <cfRule type="expression" dxfId="362" priority="18">
      <formula>$F$13="no"</formula>
    </cfRule>
  </conditionalFormatting>
  <conditionalFormatting sqref="G121:G124">
    <cfRule type="expression" dxfId="361" priority="17">
      <formula>$F$15="no"</formula>
    </cfRule>
  </conditionalFormatting>
  <conditionalFormatting sqref="B163">
    <cfRule type="expression" dxfId="360" priority="16">
      <formula>$F$15="no"</formula>
    </cfRule>
  </conditionalFormatting>
  <conditionalFormatting sqref="C179:H179">
    <cfRule type="expression" dxfId="359" priority="15">
      <formula>$F$15="no"</formula>
    </cfRule>
  </conditionalFormatting>
  <conditionalFormatting sqref="C195:F195">
    <cfRule type="expression" dxfId="358" priority="14">
      <formula>$F$15="no"</formula>
    </cfRule>
  </conditionalFormatting>
  <conditionalFormatting sqref="B178:B179">
    <cfRule type="expression" dxfId="357" priority="12">
      <formula>$F$15="no"</formula>
    </cfRule>
  </conditionalFormatting>
  <conditionalFormatting sqref="B194:B195">
    <cfRule type="expression" dxfId="356" priority="13">
      <formula>$F$15="no"</formula>
    </cfRule>
  </conditionalFormatting>
  <conditionalFormatting sqref="B171:B175">
    <cfRule type="expression" dxfId="355" priority="11">
      <formula>$F$15="no"</formula>
    </cfRule>
  </conditionalFormatting>
  <conditionalFormatting sqref="B188">
    <cfRule type="expression" dxfId="354" priority="10">
      <formula>$F$15="no"</formula>
    </cfRule>
  </conditionalFormatting>
  <conditionalFormatting sqref="B170">
    <cfRule type="expression" dxfId="353" priority="9">
      <formula>$F$15="no"</formula>
    </cfRule>
  </conditionalFormatting>
  <conditionalFormatting sqref="G195">
    <cfRule type="expression" dxfId="352" priority="8">
      <formula>$F$15="no"</formula>
    </cfRule>
  </conditionalFormatting>
  <conditionalFormatting sqref="D180:D184">
    <cfRule type="expression" dxfId="351" priority="7">
      <formula>$F$15="no"</formula>
    </cfRule>
  </conditionalFormatting>
  <conditionalFormatting sqref="A62:H64 A170:H172 A69:H71 A65:B68 D65:H68 A76:H85 A72:B75 D72:H75 A89:H92 A86:B88 D86:H88 A97:H106 A93:B96 D93:H96 A110:H113 A107:B109 D107:H109 A118:H124 A114:B117 D114:H117 A177:H181 A173:G176 A186:H190 A182:G185 A195:H195 A191:G194">
    <cfRule type="expression" dxfId="350" priority="6">
      <formula>$F$17="no"</formula>
    </cfRule>
  </conditionalFormatting>
  <conditionalFormatting sqref="A41">
    <cfRule type="expression" dxfId="349" priority="5">
      <formula>$F$17="no"</formula>
    </cfRule>
  </conditionalFormatting>
  <conditionalFormatting sqref="C163">
    <cfRule type="expression" dxfId="348" priority="4">
      <formula>$F$17="no"</formula>
    </cfRule>
  </conditionalFormatting>
  <conditionalFormatting sqref="C197">
    <cfRule type="expression" dxfId="347" priority="3">
      <formula>$F$17="no"</formula>
    </cfRule>
  </conditionalFormatting>
  <conditionalFormatting sqref="C180">
    <cfRule type="expression" dxfId="346" priority="2">
      <formula>$F$15="no"</formula>
    </cfRule>
  </conditionalFormatting>
  <conditionalFormatting sqref="A28:H165 A168:H172 A166:G167 A177:H181 A173:G176 A186:H190 A182:G185 A195:H233 A191:G194">
    <cfRule type="expression" dxfId="345" priority="1">
      <formula>AND($F$11="no",$F$13="no",$F$15="no",$F$20="no")</formula>
    </cfRule>
  </conditionalFormatting>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165"/>
  <sheetViews>
    <sheetView showGridLines="0" zoomScaleNormal="100" workbookViewId="0">
      <pane ySplit="7" topLeftCell="A8" activePane="bottomLeft" state="frozen"/>
      <selection pane="bottomLeft" activeCell="H10" sqref="H10"/>
    </sheetView>
  </sheetViews>
  <sheetFormatPr defaultColWidth="9.1796875" defaultRowHeight="14.5" x14ac:dyDescent="0.35"/>
  <cols>
    <col min="1" max="1" width="3" style="64" customWidth="1"/>
    <col min="2" max="2" width="12.54296875" style="64" customWidth="1"/>
    <col min="3" max="3" width="46.81640625" style="64" customWidth="1"/>
    <col min="4" max="4" width="14.81640625" style="64" customWidth="1"/>
    <col min="5" max="8" width="18.26953125" style="64" customWidth="1"/>
    <col min="9" max="16384" width="9.1796875" style="64"/>
  </cols>
  <sheetData>
    <row r="1" spans="1:9" ht="18.75" customHeight="1" x14ac:dyDescent="0.45">
      <c r="A1" s="63" t="str">
        <f>'Cover and Instructions'!A1</f>
        <v>Georgia Families MHPAEA Parity</v>
      </c>
      <c r="H1" s="65" t="s">
        <v>571</v>
      </c>
    </row>
    <row r="2" spans="1:9" ht="26" x14ac:dyDescent="0.6">
      <c r="A2" s="66" t="s">
        <v>16</v>
      </c>
    </row>
    <row r="3" spans="1:9" ht="21" x14ac:dyDescent="0.5">
      <c r="A3" s="68" t="s">
        <v>359</v>
      </c>
    </row>
    <row r="5" spans="1:9" x14ac:dyDescent="0.35">
      <c r="A5" s="70" t="s">
        <v>0</v>
      </c>
      <c r="C5" s="71" t="str">
        <f>'Cover and Instructions'!$D$4</f>
        <v>CareSource</v>
      </c>
      <c r="D5" s="71"/>
      <c r="E5" s="71"/>
      <c r="F5" s="71"/>
      <c r="G5" s="71"/>
      <c r="H5" s="71"/>
    </row>
    <row r="6" spans="1:9" x14ac:dyDescent="0.35">
      <c r="A6" s="70" t="s">
        <v>514</v>
      </c>
      <c r="C6" s="71" t="str">
        <f>'Cover and Instructions'!D5</f>
        <v>Title XIX Adults</v>
      </c>
      <c r="D6" s="71"/>
      <c r="E6" s="71"/>
      <c r="F6" s="71"/>
      <c r="G6" s="71"/>
      <c r="H6" s="71"/>
    </row>
    <row r="7" spans="1:9" ht="15" thickBot="1" x14ac:dyDescent="0.4"/>
    <row r="8" spans="1:9" x14ac:dyDescent="0.35">
      <c r="A8" s="73" t="s">
        <v>375</v>
      </c>
      <c r="B8" s="74"/>
      <c r="C8" s="74"/>
      <c r="D8" s="74"/>
      <c r="E8" s="74"/>
      <c r="F8" s="74"/>
      <c r="G8" s="74"/>
      <c r="H8" s="75"/>
    </row>
    <row r="9" spans="1:9" ht="15" customHeight="1" x14ac:dyDescent="0.35">
      <c r="A9" s="76" t="s">
        <v>374</v>
      </c>
      <c r="B9" s="77"/>
      <c r="C9" s="77"/>
      <c r="D9" s="77"/>
      <c r="E9" s="77"/>
      <c r="F9" s="77"/>
      <c r="G9" s="77"/>
      <c r="H9" s="78"/>
    </row>
    <row r="10" spans="1:9" x14ac:dyDescent="0.35">
      <c r="A10" s="79"/>
      <c r="B10" s="80"/>
      <c r="C10" s="80"/>
      <c r="D10" s="80"/>
      <c r="E10" s="80"/>
      <c r="F10" s="80"/>
      <c r="G10" s="80"/>
      <c r="H10" s="81"/>
    </row>
    <row r="11" spans="1:9" x14ac:dyDescent="0.35">
      <c r="A11" s="82" t="s">
        <v>370</v>
      </c>
      <c r="B11" s="83" t="s">
        <v>416</v>
      </c>
      <c r="C11" s="80"/>
      <c r="D11" s="80"/>
      <c r="E11" s="80"/>
      <c r="F11" s="163" t="s">
        <v>372</v>
      </c>
      <c r="G11" s="86" t="str">
        <f>IF(F11="yes","  Complete Section 1 and Section 2","")</f>
        <v/>
      </c>
      <c r="H11" s="81"/>
      <c r="I11" s="87"/>
    </row>
    <row r="12" spans="1:9" ht="6" customHeight="1" x14ac:dyDescent="0.35">
      <c r="A12" s="82"/>
      <c r="B12" s="83"/>
      <c r="C12" s="80"/>
      <c r="D12" s="80"/>
      <c r="E12" s="80"/>
      <c r="F12" s="80"/>
      <c r="G12" s="86"/>
      <c r="H12" s="81"/>
    </row>
    <row r="13" spans="1:9" x14ac:dyDescent="0.35">
      <c r="A13" s="82" t="s">
        <v>373</v>
      </c>
      <c r="B13" s="83" t="s">
        <v>415</v>
      </c>
      <c r="C13" s="80"/>
      <c r="D13" s="80"/>
      <c r="E13" s="80"/>
      <c r="F13" s="163" t="s">
        <v>372</v>
      </c>
      <c r="G13" s="86" t="str">
        <f>IF(F13="yes","  Complete Section 1 and Section 2","")</f>
        <v/>
      </c>
      <c r="H13" s="81"/>
    </row>
    <row r="14" spans="1:9" ht="6" customHeight="1" x14ac:dyDescent="0.35">
      <c r="A14" s="82"/>
      <c r="B14" s="83"/>
      <c r="C14" s="80"/>
      <c r="D14" s="80"/>
      <c r="E14" s="80"/>
      <c r="F14" s="80"/>
      <c r="G14" s="86"/>
      <c r="H14" s="81"/>
    </row>
    <row r="15" spans="1:9" x14ac:dyDescent="0.35">
      <c r="A15" s="82" t="s">
        <v>378</v>
      </c>
      <c r="B15" s="83" t="s">
        <v>414</v>
      </c>
      <c r="C15" s="80"/>
      <c r="D15" s="80"/>
      <c r="E15" s="80"/>
      <c r="F15" s="85" t="s">
        <v>372</v>
      </c>
      <c r="G15" s="86" t="str">
        <f>IF(F15="yes","  Complete Section 1 and Section 2","")</f>
        <v/>
      </c>
      <c r="H15" s="81"/>
    </row>
    <row r="16" spans="1:9" ht="6" customHeight="1" x14ac:dyDescent="0.35">
      <c r="A16" s="82"/>
      <c r="B16" s="83"/>
      <c r="C16" s="80"/>
      <c r="D16" s="80"/>
      <c r="E16" s="80"/>
      <c r="F16" s="80"/>
      <c r="G16" s="86"/>
      <c r="H16" s="81"/>
    </row>
    <row r="17" spans="1:8" x14ac:dyDescent="0.35">
      <c r="A17" s="82" t="s">
        <v>379</v>
      </c>
      <c r="B17" s="83" t="s">
        <v>400</v>
      </c>
      <c r="C17" s="80"/>
      <c r="D17" s="80"/>
      <c r="E17" s="80"/>
      <c r="F17" s="85" t="s">
        <v>372</v>
      </c>
      <c r="G17" s="86" t="str">
        <f>IF(F17="yes","  Complete Section 1 and Section 2","")</f>
        <v/>
      </c>
      <c r="H17" s="81"/>
    </row>
    <row r="18" spans="1:8" ht="7.5" customHeight="1" x14ac:dyDescent="0.35">
      <c r="A18" s="82"/>
      <c r="B18" s="83"/>
      <c r="C18" s="80"/>
      <c r="D18" s="80"/>
      <c r="E18" s="80"/>
      <c r="F18" s="80"/>
      <c r="G18" s="88"/>
      <c r="H18" s="81"/>
    </row>
    <row r="19" spans="1:8" x14ac:dyDescent="0.35">
      <c r="A19" s="82" t="s">
        <v>492</v>
      </c>
      <c r="B19" s="536" t="s">
        <v>573</v>
      </c>
      <c r="C19" s="536"/>
      <c r="D19" s="536"/>
      <c r="E19" s="536"/>
      <c r="F19" s="536"/>
      <c r="G19" s="536"/>
      <c r="H19" s="537"/>
    </row>
    <row r="20" spans="1:8" x14ac:dyDescent="0.35">
      <c r="A20" s="240"/>
      <c r="B20" s="536"/>
      <c r="C20" s="536"/>
      <c r="D20" s="536"/>
      <c r="E20" s="536"/>
      <c r="F20" s="536"/>
      <c r="G20" s="536"/>
      <c r="H20" s="537"/>
    </row>
    <row r="21" spans="1:8" x14ac:dyDescent="0.35">
      <c r="A21" s="240"/>
      <c r="B21" s="536"/>
      <c r="C21" s="536"/>
      <c r="D21" s="536"/>
      <c r="E21" s="536"/>
      <c r="F21" s="536"/>
      <c r="G21" s="536"/>
      <c r="H21" s="537"/>
    </row>
    <row r="22" spans="1:8" x14ac:dyDescent="0.35">
      <c r="A22" s="240"/>
      <c r="B22" s="536"/>
      <c r="C22" s="536"/>
      <c r="D22" s="536"/>
      <c r="E22" s="536"/>
      <c r="F22" s="536"/>
      <c r="G22" s="536"/>
      <c r="H22" s="537"/>
    </row>
    <row r="23" spans="1:8" x14ac:dyDescent="0.35">
      <c r="A23" s="82"/>
      <c r="B23" s="538"/>
      <c r="C23" s="539"/>
      <c r="D23" s="539"/>
      <c r="E23" s="539"/>
      <c r="F23" s="539"/>
      <c r="G23" s="539"/>
      <c r="H23" s="540"/>
    </row>
    <row r="24" spans="1:8" x14ac:dyDescent="0.35">
      <c r="A24" s="82"/>
      <c r="B24" s="541"/>
      <c r="C24" s="541"/>
      <c r="D24" s="541"/>
      <c r="E24" s="541"/>
      <c r="F24" s="541"/>
      <c r="G24" s="541"/>
      <c r="H24" s="542"/>
    </row>
    <row r="25" spans="1:8" ht="15" thickBot="1" x14ac:dyDescent="0.4">
      <c r="A25" s="89"/>
      <c r="B25" s="90"/>
      <c r="C25" s="91"/>
      <c r="D25" s="91"/>
      <c r="E25" s="91"/>
      <c r="F25" s="91"/>
      <c r="G25" s="92"/>
      <c r="H25" s="94"/>
    </row>
    <row r="26" spans="1:8" ht="15" thickBot="1" x14ac:dyDescent="0.4"/>
    <row r="27" spans="1:8" ht="16" thickBot="1" x14ac:dyDescent="0.4">
      <c r="A27" s="469" t="s">
        <v>398</v>
      </c>
      <c r="B27" s="470"/>
      <c r="C27" s="470"/>
      <c r="D27" s="470"/>
      <c r="E27" s="470"/>
      <c r="F27" s="470"/>
      <c r="G27" s="470"/>
      <c r="H27" s="471"/>
    </row>
    <row r="28" spans="1:8" x14ac:dyDescent="0.35">
      <c r="A28" s="95" t="s">
        <v>130</v>
      </c>
      <c r="B28" s="493" t="s">
        <v>360</v>
      </c>
      <c r="C28" s="493"/>
      <c r="D28" s="493"/>
      <c r="E28" s="493"/>
      <c r="F28" s="493"/>
      <c r="G28" s="493"/>
      <c r="H28" s="494"/>
    </row>
    <row r="29" spans="1:8" x14ac:dyDescent="0.35">
      <c r="A29" s="95"/>
      <c r="B29" s="495"/>
      <c r="C29" s="495"/>
      <c r="D29" s="495"/>
      <c r="E29" s="495"/>
      <c r="F29" s="495"/>
      <c r="G29" s="495"/>
      <c r="H29" s="496"/>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97"/>
      <c r="D32" s="483"/>
      <c r="E32" s="483"/>
      <c r="F32" s="483"/>
      <c r="G32" s="483"/>
      <c r="H32" s="484"/>
    </row>
    <row r="33" spans="1:10" x14ac:dyDescent="0.35">
      <c r="A33" s="95"/>
      <c r="B33" s="97"/>
      <c r="C33" s="169"/>
      <c r="D33" s="169"/>
      <c r="E33" s="169"/>
      <c r="F33" s="169"/>
      <c r="G33" s="169"/>
      <c r="H33" s="170"/>
    </row>
    <row r="34" spans="1:10" ht="15" customHeight="1" x14ac:dyDescent="0.35">
      <c r="A34" s="138"/>
      <c r="B34" s="169"/>
      <c r="C34" s="169"/>
      <c r="D34" s="169"/>
      <c r="E34" s="497" t="s">
        <v>358</v>
      </c>
      <c r="F34" s="497"/>
      <c r="G34" s="497"/>
      <c r="H34" s="498"/>
    </row>
    <row r="35" spans="1:10" x14ac:dyDescent="0.35">
      <c r="A35" s="138"/>
      <c r="B35" s="97"/>
      <c r="C35" s="97"/>
      <c r="D35" s="97"/>
      <c r="E35" s="169" t="s">
        <v>311</v>
      </c>
      <c r="F35" s="169" t="s">
        <v>311</v>
      </c>
      <c r="G35" s="169" t="s">
        <v>311</v>
      </c>
      <c r="H35" s="170" t="s">
        <v>311</v>
      </c>
      <c r="J35" s="241"/>
    </row>
    <row r="36" spans="1:10" x14ac:dyDescent="0.35">
      <c r="A36" s="138"/>
      <c r="B36" s="103"/>
      <c r="C36" s="103"/>
      <c r="D36" s="103" t="s">
        <v>159</v>
      </c>
      <c r="E36" s="104" t="s">
        <v>257</v>
      </c>
      <c r="F36" s="104" t="s">
        <v>312</v>
      </c>
      <c r="G36" s="104" t="s">
        <v>313</v>
      </c>
      <c r="H36" s="105" t="s">
        <v>314</v>
      </c>
      <c r="I36" s="97"/>
      <c r="J36" s="103"/>
    </row>
    <row r="37" spans="1:10" x14ac:dyDescent="0.35">
      <c r="A37" s="138"/>
      <c r="B37" s="106" t="s">
        <v>190</v>
      </c>
      <c r="C37" s="107"/>
      <c r="D37" s="107" t="s">
        <v>158</v>
      </c>
      <c r="E37" s="111" t="s">
        <v>195</v>
      </c>
      <c r="F37" s="111" t="s">
        <v>259</v>
      </c>
      <c r="G37" s="111" t="s">
        <v>258</v>
      </c>
      <c r="H37" s="242" t="s">
        <v>315</v>
      </c>
      <c r="I37" s="97"/>
      <c r="J37" s="103"/>
    </row>
    <row r="38" spans="1:10" ht="22" customHeight="1" x14ac:dyDescent="0.35">
      <c r="A38" s="138"/>
      <c r="B38" s="113" t="s">
        <v>287</v>
      </c>
      <c r="C38" s="103"/>
      <c r="D38" s="103"/>
      <c r="E38" s="103"/>
      <c r="F38" s="103"/>
      <c r="G38" s="103"/>
      <c r="H38" s="171"/>
    </row>
    <row r="39" spans="1:10" ht="15" customHeight="1" x14ac:dyDescent="0.35">
      <c r="A39" s="138"/>
      <c r="B39" s="482"/>
      <c r="C39" s="482"/>
      <c r="D39" s="312"/>
      <c r="E39" s="312"/>
      <c r="F39" s="312"/>
      <c r="G39" s="315"/>
      <c r="H39" s="316"/>
      <c r="I39" s="97"/>
    </row>
    <row r="40" spans="1:10" x14ac:dyDescent="0.35">
      <c r="A40" s="138"/>
      <c r="B40" s="482"/>
      <c r="C40" s="482"/>
      <c r="D40" s="312"/>
      <c r="E40" s="312"/>
      <c r="F40" s="312"/>
      <c r="G40" s="315"/>
      <c r="H40" s="316"/>
      <c r="I40" s="97"/>
    </row>
    <row r="41" spans="1:10" x14ac:dyDescent="0.35">
      <c r="A41" s="138"/>
      <c r="B41" s="482"/>
      <c r="C41" s="482"/>
      <c r="D41" s="312"/>
      <c r="E41" s="312"/>
      <c r="F41" s="312"/>
      <c r="G41" s="315"/>
      <c r="H41" s="316"/>
      <c r="I41" s="97"/>
    </row>
    <row r="42" spans="1:10" x14ac:dyDescent="0.35">
      <c r="A42" s="138"/>
      <c r="B42" s="482"/>
      <c r="C42" s="482"/>
      <c r="D42" s="312"/>
      <c r="E42" s="312"/>
      <c r="F42" s="312"/>
      <c r="G42" s="315"/>
      <c r="H42" s="316"/>
      <c r="I42" s="97"/>
    </row>
    <row r="43" spans="1:10" x14ac:dyDescent="0.35">
      <c r="A43" s="138"/>
      <c r="B43" s="482"/>
      <c r="C43" s="482"/>
      <c r="D43" s="312"/>
      <c r="E43" s="312"/>
      <c r="F43" s="312"/>
      <c r="G43" s="315"/>
      <c r="H43" s="316"/>
      <c r="I43" s="97"/>
    </row>
    <row r="44" spans="1:10" x14ac:dyDescent="0.35">
      <c r="A44" s="138"/>
      <c r="B44" s="482"/>
      <c r="C44" s="482"/>
      <c r="D44" s="312"/>
      <c r="E44" s="312"/>
      <c r="F44" s="312"/>
      <c r="G44" s="315"/>
      <c r="H44" s="316"/>
      <c r="I44" s="97"/>
    </row>
    <row r="45" spans="1:10" x14ac:dyDescent="0.35">
      <c r="A45" s="138"/>
      <c r="B45" s="482"/>
      <c r="C45" s="482"/>
      <c r="D45" s="312"/>
      <c r="E45" s="312"/>
      <c r="F45" s="312"/>
      <c r="G45" s="315"/>
      <c r="H45" s="316"/>
      <c r="I45" s="97"/>
    </row>
    <row r="46" spans="1:10" x14ac:dyDescent="0.35">
      <c r="A46" s="138"/>
      <c r="B46" s="482"/>
      <c r="C46" s="482"/>
      <c r="D46" s="312"/>
      <c r="E46" s="312"/>
      <c r="F46" s="312"/>
      <c r="G46" s="315"/>
      <c r="H46" s="316"/>
      <c r="I46" s="97"/>
    </row>
    <row r="47" spans="1:10" x14ac:dyDescent="0.35">
      <c r="A47" s="138"/>
      <c r="B47" s="482"/>
      <c r="C47" s="482"/>
      <c r="D47" s="312"/>
      <c r="E47" s="312"/>
      <c r="F47" s="312"/>
      <c r="G47" s="315"/>
      <c r="H47" s="316"/>
      <c r="I47" s="97"/>
    </row>
    <row r="48" spans="1:10" x14ac:dyDescent="0.35">
      <c r="A48" s="138"/>
      <c r="B48" s="482"/>
      <c r="C48" s="482"/>
      <c r="D48" s="312"/>
      <c r="E48" s="312"/>
      <c r="F48" s="312"/>
      <c r="G48" s="315"/>
      <c r="H48" s="316"/>
      <c r="I48" s="97"/>
    </row>
    <row r="49" spans="1:9" x14ac:dyDescent="0.35">
      <c r="A49" s="138"/>
      <c r="B49" s="518" t="s">
        <v>153</v>
      </c>
      <c r="C49" s="518"/>
      <c r="D49" s="312"/>
      <c r="E49" s="312"/>
      <c r="F49" s="312"/>
      <c r="G49" s="315"/>
      <c r="H49" s="316"/>
      <c r="I49" s="97"/>
    </row>
    <row r="50" spans="1:9" x14ac:dyDescent="0.35">
      <c r="A50" s="138"/>
      <c r="B50" s="482"/>
      <c r="C50" s="482"/>
      <c r="D50" s="312"/>
      <c r="E50" s="312"/>
      <c r="F50" s="312"/>
      <c r="G50" s="315"/>
      <c r="H50" s="316"/>
      <c r="I50" s="97"/>
    </row>
    <row r="51" spans="1:9" ht="22" customHeight="1" x14ac:dyDescent="0.35">
      <c r="A51" s="138"/>
      <c r="B51" s="113" t="s">
        <v>288</v>
      </c>
      <c r="C51" s="146"/>
      <c r="D51" s="177"/>
      <c r="E51" s="177"/>
      <c r="F51" s="177"/>
      <c r="G51" s="178"/>
      <c r="H51" s="179"/>
    </row>
    <row r="52" spans="1:9" x14ac:dyDescent="0.35">
      <c r="A52" s="138"/>
      <c r="B52" s="482"/>
      <c r="C52" s="482"/>
      <c r="D52" s="312"/>
      <c r="E52" s="312"/>
      <c r="F52" s="312"/>
      <c r="G52" s="315"/>
      <c r="H52" s="316"/>
      <c r="I52" s="97"/>
    </row>
    <row r="53" spans="1:9" x14ac:dyDescent="0.35">
      <c r="A53" s="138"/>
      <c r="B53" s="482"/>
      <c r="C53" s="482"/>
      <c r="D53" s="312"/>
      <c r="E53" s="312"/>
      <c r="F53" s="312"/>
      <c r="G53" s="315"/>
      <c r="H53" s="316"/>
      <c r="I53" s="97"/>
    </row>
    <row r="54" spans="1:9" x14ac:dyDescent="0.35">
      <c r="A54" s="138"/>
      <c r="B54" s="482"/>
      <c r="C54" s="482"/>
      <c r="D54" s="312"/>
      <c r="E54" s="312"/>
      <c r="F54" s="312"/>
      <c r="G54" s="315"/>
      <c r="H54" s="316"/>
      <c r="I54" s="97"/>
    </row>
    <row r="55" spans="1:9" x14ac:dyDescent="0.35">
      <c r="A55" s="138"/>
      <c r="B55" s="482"/>
      <c r="C55" s="482"/>
      <c r="D55" s="312"/>
      <c r="E55" s="312"/>
      <c r="F55" s="312"/>
      <c r="G55" s="315"/>
      <c r="H55" s="316"/>
      <c r="I55" s="97"/>
    </row>
    <row r="56" spans="1:9" x14ac:dyDescent="0.35">
      <c r="A56" s="138"/>
      <c r="B56" s="482"/>
      <c r="C56" s="482"/>
      <c r="D56" s="312"/>
      <c r="E56" s="312"/>
      <c r="F56" s="312"/>
      <c r="G56" s="315"/>
      <c r="H56" s="316"/>
      <c r="I56" s="97"/>
    </row>
    <row r="57" spans="1:9" x14ac:dyDescent="0.35">
      <c r="A57" s="138"/>
      <c r="B57" s="482"/>
      <c r="C57" s="482"/>
      <c r="D57" s="312"/>
      <c r="E57" s="312"/>
      <c r="F57" s="312"/>
      <c r="G57" s="315"/>
      <c r="H57" s="316"/>
      <c r="I57" s="97"/>
    </row>
    <row r="58" spans="1:9" x14ac:dyDescent="0.35">
      <c r="A58" s="138"/>
      <c r="B58" s="482"/>
      <c r="C58" s="482"/>
      <c r="D58" s="312"/>
      <c r="E58" s="312"/>
      <c r="F58" s="312"/>
      <c r="G58" s="315"/>
      <c r="H58" s="316"/>
      <c r="I58" s="97"/>
    </row>
    <row r="59" spans="1:9" x14ac:dyDescent="0.35">
      <c r="A59" s="138"/>
      <c r="B59" s="482"/>
      <c r="C59" s="482"/>
      <c r="D59" s="312"/>
      <c r="E59" s="312"/>
      <c r="F59" s="312"/>
      <c r="G59" s="315"/>
      <c r="H59" s="316"/>
      <c r="I59" s="97"/>
    </row>
    <row r="60" spans="1:9" x14ac:dyDescent="0.35">
      <c r="A60" s="138"/>
      <c r="B60" s="482"/>
      <c r="C60" s="482"/>
      <c r="D60" s="312"/>
      <c r="E60" s="312"/>
      <c r="F60" s="312"/>
      <c r="G60" s="315"/>
      <c r="H60" s="316"/>
      <c r="I60" s="97"/>
    </row>
    <row r="61" spans="1:9" x14ac:dyDescent="0.35">
      <c r="A61" s="138"/>
      <c r="B61" s="482"/>
      <c r="C61" s="482"/>
      <c r="D61" s="312"/>
      <c r="E61" s="312"/>
      <c r="F61" s="312"/>
      <c r="G61" s="315"/>
      <c r="H61" s="316"/>
      <c r="I61" s="97"/>
    </row>
    <row r="62" spans="1:9" x14ac:dyDescent="0.35">
      <c r="A62" s="138"/>
      <c r="B62" s="518" t="s">
        <v>153</v>
      </c>
      <c r="C62" s="518"/>
      <c r="D62" s="312"/>
      <c r="E62" s="312"/>
      <c r="F62" s="312"/>
      <c r="G62" s="315"/>
      <c r="H62" s="316"/>
      <c r="I62" s="97"/>
    </row>
    <row r="63" spans="1:9" x14ac:dyDescent="0.35">
      <c r="A63" s="138"/>
      <c r="B63" s="482"/>
      <c r="C63" s="482"/>
      <c r="D63" s="312"/>
      <c r="E63" s="312"/>
      <c r="F63" s="312"/>
      <c r="G63" s="315"/>
      <c r="H63" s="316"/>
      <c r="I63" s="97"/>
    </row>
    <row r="64" spans="1:9" x14ac:dyDescent="0.35">
      <c r="A64" s="138"/>
      <c r="B64" s="180"/>
      <c r="C64" s="153"/>
      <c r="D64" s="182">
        <f>SUM(D39:D63)</f>
        <v>0</v>
      </c>
      <c r="E64" s="182">
        <f>SUM(E39:E63)</f>
        <v>0</v>
      </c>
      <c r="F64" s="182">
        <f>SUM(F39:F63)</f>
        <v>0</v>
      </c>
      <c r="G64" s="182">
        <f>SUM(G39:G63)</f>
        <v>0</v>
      </c>
      <c r="H64" s="243">
        <f>SUM(H39:H63)</f>
        <v>0</v>
      </c>
      <c r="I64" s="97"/>
    </row>
    <row r="65" spans="1:9" x14ac:dyDescent="0.35">
      <c r="A65" s="95" t="s">
        <v>131</v>
      </c>
      <c r="B65" s="100" t="s">
        <v>297</v>
      </c>
      <c r="C65" s="153"/>
      <c r="D65" s="184"/>
      <c r="E65" s="184"/>
      <c r="F65" s="184"/>
      <c r="G65" s="178"/>
      <c r="H65" s="179"/>
      <c r="I65" s="97"/>
    </row>
    <row r="66" spans="1:9" x14ac:dyDescent="0.35">
      <c r="A66" s="138"/>
      <c r="B66" s="97"/>
      <c r="C66" s="97" t="s">
        <v>283</v>
      </c>
      <c r="D66" s="182">
        <f>D64</f>
        <v>0</v>
      </c>
      <c r="E66" s="182">
        <f t="shared" ref="E66:H66" si="0">E64</f>
        <v>0</v>
      </c>
      <c r="F66" s="182">
        <f t="shared" si="0"/>
        <v>0</v>
      </c>
      <c r="G66" s="182">
        <f t="shared" si="0"/>
        <v>0</v>
      </c>
      <c r="H66" s="243">
        <f t="shared" si="0"/>
        <v>0</v>
      </c>
    </row>
    <row r="67" spans="1:9" x14ac:dyDescent="0.35">
      <c r="A67" s="138"/>
      <c r="B67" s="97"/>
      <c r="C67" s="97" t="s">
        <v>284</v>
      </c>
      <c r="D67" s="97"/>
      <c r="E67" s="117" t="e">
        <f>E64/D64</f>
        <v>#DIV/0!</v>
      </c>
      <c r="F67" s="117" t="e">
        <f>F64/D64</f>
        <v>#DIV/0!</v>
      </c>
      <c r="G67" s="117" t="e">
        <f>G64/D64</f>
        <v>#DIV/0!</v>
      </c>
      <c r="H67" s="188" t="e">
        <f>H64/D64</f>
        <v>#DIV/0!</v>
      </c>
    </row>
    <row r="68" spans="1:9" x14ac:dyDescent="0.35">
      <c r="A68" s="138"/>
      <c r="B68" s="97"/>
      <c r="C68" s="189" t="s">
        <v>298</v>
      </c>
      <c r="D68" s="97"/>
      <c r="E68" s="118" t="e">
        <f>IF(E67&gt;=(2/3),"Yes","No")</f>
        <v>#DIV/0!</v>
      </c>
      <c r="F68" s="118" t="e">
        <f>IF(F67&gt;=(2/3),"Yes","No")</f>
        <v>#DIV/0!</v>
      </c>
      <c r="G68" s="118" t="e">
        <f>IF(G67&gt;=(2/3),"Yes","No")</f>
        <v>#DIV/0!</v>
      </c>
      <c r="H68" s="190" t="e">
        <f>IF(H67&gt;=(2/3),"Yes","No")</f>
        <v>#DIV/0!</v>
      </c>
    </row>
    <row r="69" spans="1:9" x14ac:dyDescent="0.35">
      <c r="A69" s="138"/>
      <c r="B69" s="97"/>
      <c r="C69" s="97"/>
      <c r="D69" s="97"/>
      <c r="E69" s="193" t="e">
        <f>IF(E68="No", "Note A", "Note B")</f>
        <v>#DIV/0!</v>
      </c>
      <c r="F69" s="193" t="e">
        <f>IF(F68="No", "Note A", "Note B")</f>
        <v>#DIV/0!</v>
      </c>
      <c r="G69" s="193" t="e">
        <f>IF(G68="No", "Note A", "Note B")</f>
        <v>#DIV/0!</v>
      </c>
      <c r="H69" s="226" t="e">
        <f>IF(H68="No", "Note A", "Note B")</f>
        <v>#DIV/0!</v>
      </c>
    </row>
    <row r="70" spans="1:9" x14ac:dyDescent="0.35">
      <c r="A70" s="138"/>
      <c r="B70" s="97"/>
      <c r="C70" s="97"/>
      <c r="D70" s="97"/>
      <c r="E70" s="193"/>
      <c r="F70" s="193"/>
      <c r="G70" s="193"/>
      <c r="H70" s="226"/>
    </row>
    <row r="71" spans="1:9" ht="15" customHeight="1" x14ac:dyDescent="0.35">
      <c r="A71" s="138"/>
      <c r="B71" s="194" t="s">
        <v>291</v>
      </c>
      <c r="C71" s="180" t="s">
        <v>316</v>
      </c>
      <c r="D71" s="180"/>
      <c r="E71" s="180"/>
      <c r="F71" s="180"/>
      <c r="G71" s="180"/>
      <c r="H71" s="195"/>
    </row>
    <row r="72" spans="1:9" ht="15" customHeight="1" x14ac:dyDescent="0.35">
      <c r="A72" s="138"/>
      <c r="B72" s="194" t="s">
        <v>292</v>
      </c>
      <c r="C72" s="244" t="s">
        <v>353</v>
      </c>
      <c r="D72" s="244"/>
      <c r="E72" s="244"/>
      <c r="F72" s="244"/>
      <c r="G72" s="244"/>
      <c r="H72" s="245"/>
    </row>
    <row r="73" spans="1:9" x14ac:dyDescent="0.35">
      <c r="A73" s="138"/>
      <c r="B73" s="196"/>
      <c r="C73" s="244"/>
      <c r="D73" s="244"/>
      <c r="E73" s="244"/>
      <c r="F73" s="244"/>
      <c r="G73" s="244"/>
      <c r="H73" s="245"/>
    </row>
    <row r="74" spans="1:9" x14ac:dyDescent="0.35">
      <c r="A74" s="95" t="s">
        <v>132</v>
      </c>
      <c r="B74" s="100" t="s">
        <v>293</v>
      </c>
      <c r="C74" s="97"/>
      <c r="D74" s="97"/>
      <c r="E74" s="118"/>
      <c r="F74" s="118"/>
      <c r="G74" s="118"/>
      <c r="H74" s="190"/>
    </row>
    <row r="75" spans="1:9" x14ac:dyDescent="0.35">
      <c r="A75" s="138"/>
      <c r="B75" s="495" t="s">
        <v>367</v>
      </c>
      <c r="C75" s="495"/>
      <c r="D75" s="495"/>
      <c r="E75" s="495"/>
      <c r="F75" s="495"/>
      <c r="G75" s="495"/>
      <c r="H75" s="496"/>
    </row>
    <row r="76" spans="1:9" x14ac:dyDescent="0.35">
      <c r="A76" s="95"/>
      <c r="B76" s="495"/>
      <c r="C76" s="495"/>
      <c r="D76" s="495"/>
      <c r="E76" s="495"/>
      <c r="F76" s="495"/>
      <c r="G76" s="495"/>
      <c r="H76" s="496"/>
    </row>
    <row r="77" spans="1:9" x14ac:dyDescent="0.35">
      <c r="A77" s="95"/>
      <c r="B77" s="97"/>
      <c r="C77" s="97"/>
      <c r="D77" s="97"/>
      <c r="E77" s="118"/>
      <c r="F77" s="118"/>
      <c r="G77" s="118"/>
      <c r="H77" s="190"/>
    </row>
    <row r="78" spans="1:9" x14ac:dyDescent="0.35">
      <c r="A78" s="95"/>
      <c r="B78" s="495" t="s">
        <v>364</v>
      </c>
      <c r="C78" s="495"/>
      <c r="D78" s="495"/>
      <c r="E78" s="495"/>
      <c r="F78" s="495"/>
      <c r="G78" s="495"/>
      <c r="H78" s="496"/>
    </row>
    <row r="79" spans="1:9" x14ac:dyDescent="0.35">
      <c r="A79" s="95"/>
      <c r="B79" s="495"/>
      <c r="C79" s="495"/>
      <c r="D79" s="495"/>
      <c r="E79" s="495"/>
      <c r="F79" s="495"/>
      <c r="G79" s="495"/>
      <c r="H79" s="496"/>
    </row>
    <row r="80" spans="1:9" x14ac:dyDescent="0.35">
      <c r="A80" s="95"/>
      <c r="B80" s="495"/>
      <c r="C80" s="495"/>
      <c r="D80" s="495"/>
      <c r="E80" s="495"/>
      <c r="F80" s="495"/>
      <c r="G80" s="495"/>
      <c r="H80" s="496"/>
    </row>
    <row r="81" spans="1:8" x14ac:dyDescent="0.35">
      <c r="A81" s="95"/>
      <c r="B81" s="495"/>
      <c r="C81" s="495"/>
      <c r="D81" s="495"/>
      <c r="E81" s="495"/>
      <c r="F81" s="495"/>
      <c r="G81" s="495"/>
      <c r="H81" s="496"/>
    </row>
    <row r="82" spans="1:8" x14ac:dyDescent="0.35">
      <c r="A82" s="95"/>
      <c r="B82" s="97"/>
      <c r="C82" s="97"/>
      <c r="D82" s="97"/>
      <c r="E82" s="118"/>
      <c r="F82" s="118"/>
      <c r="G82" s="118"/>
      <c r="H82" s="190"/>
    </row>
    <row r="83" spans="1:8" x14ac:dyDescent="0.35">
      <c r="A83" s="95"/>
      <c r="B83" s="100" t="s">
        <v>413</v>
      </c>
      <c r="C83" s="97"/>
      <c r="D83" s="483"/>
      <c r="E83" s="483"/>
      <c r="F83" s="483"/>
      <c r="G83" s="483"/>
      <c r="H83" s="484"/>
    </row>
    <row r="84" spans="1:8" x14ac:dyDescent="0.35">
      <c r="A84" s="95"/>
      <c r="B84" s="97"/>
      <c r="C84" s="169"/>
      <c r="D84" s="169"/>
      <c r="E84" s="169"/>
      <c r="F84" s="169"/>
      <c r="G84" s="169"/>
      <c r="H84" s="170"/>
    </row>
    <row r="85" spans="1:8" x14ac:dyDescent="0.35">
      <c r="A85" s="95"/>
      <c r="B85" s="97"/>
      <c r="C85" s="97"/>
      <c r="D85" s="101"/>
      <c r="E85" s="197"/>
      <c r="F85" s="197"/>
      <c r="G85" s="197"/>
      <c r="H85" s="198"/>
    </row>
    <row r="86" spans="1:8" x14ac:dyDescent="0.35">
      <c r="A86" s="95"/>
      <c r="B86" s="97"/>
      <c r="C86" s="97"/>
      <c r="D86" s="101" t="s">
        <v>366</v>
      </c>
      <c r="E86" s="197" t="s">
        <v>295</v>
      </c>
      <c r="F86" s="197" t="s">
        <v>300</v>
      </c>
      <c r="G86" s="197"/>
      <c r="H86" s="198"/>
    </row>
    <row r="87" spans="1:8" x14ac:dyDescent="0.35">
      <c r="A87" s="95"/>
      <c r="B87" s="199" t="s">
        <v>365</v>
      </c>
      <c r="C87" s="108"/>
      <c r="D87" s="200" t="s">
        <v>303</v>
      </c>
      <c r="E87" s="201" t="s">
        <v>296</v>
      </c>
      <c r="F87" s="201" t="s">
        <v>299</v>
      </c>
      <c r="G87" s="246" t="s">
        <v>304</v>
      </c>
      <c r="H87" s="247"/>
    </row>
    <row r="88" spans="1:8" x14ac:dyDescent="0.35">
      <c r="A88" s="95"/>
      <c r="B88" s="189" t="s">
        <v>318</v>
      </c>
      <c r="C88" s="97"/>
      <c r="D88" s="97"/>
      <c r="E88" s="118"/>
      <c r="F88" s="97"/>
      <c r="G88" s="118"/>
      <c r="H88" s="190"/>
    </row>
    <row r="89" spans="1:8" x14ac:dyDescent="0.35">
      <c r="A89" s="95"/>
      <c r="B89" s="97"/>
      <c r="C89" s="202" t="e">
        <f>IF(E68="Yes", "Complete Analysis", "N/A - Do Not Complete")</f>
        <v>#DIV/0!</v>
      </c>
      <c r="D89" s="317"/>
      <c r="E89" s="312"/>
      <c r="F89" s="117" t="e">
        <f>E89/E95</f>
        <v>#DIV/0!</v>
      </c>
      <c r="G89" s="503"/>
      <c r="H89" s="504"/>
    </row>
    <row r="90" spans="1:8" x14ac:dyDescent="0.35">
      <c r="A90" s="95"/>
      <c r="B90" s="97"/>
      <c r="C90" s="97"/>
      <c r="D90" s="317"/>
      <c r="E90" s="312"/>
      <c r="F90" s="117" t="e">
        <f>E90/E95</f>
        <v>#DIV/0!</v>
      </c>
      <c r="G90" s="503"/>
      <c r="H90" s="504"/>
    </row>
    <row r="91" spans="1:8" x14ac:dyDescent="0.35">
      <c r="A91" s="95"/>
      <c r="B91" s="97"/>
      <c r="C91" s="97"/>
      <c r="D91" s="317"/>
      <c r="E91" s="312"/>
      <c r="F91" s="117" t="e">
        <f>E91/E95</f>
        <v>#DIV/0!</v>
      </c>
      <c r="G91" s="503"/>
      <c r="H91" s="504"/>
    </row>
    <row r="92" spans="1:8" x14ac:dyDescent="0.35">
      <c r="A92" s="95"/>
      <c r="B92" s="97"/>
      <c r="C92" s="97"/>
      <c r="D92" s="317"/>
      <c r="E92" s="312"/>
      <c r="F92" s="117" t="e">
        <f>E92/E95</f>
        <v>#DIV/0!</v>
      </c>
      <c r="G92" s="503"/>
      <c r="H92" s="504"/>
    </row>
    <row r="93" spans="1:8" x14ac:dyDescent="0.35">
      <c r="A93" s="95"/>
      <c r="B93" s="97"/>
      <c r="C93" s="97"/>
      <c r="D93" s="317"/>
      <c r="E93" s="312"/>
      <c r="F93" s="117" t="e">
        <f>E93/E95</f>
        <v>#DIV/0!</v>
      </c>
      <c r="G93" s="503"/>
      <c r="H93" s="504"/>
    </row>
    <row r="94" spans="1:8" x14ac:dyDescent="0.35">
      <c r="A94" s="95"/>
      <c r="B94" s="97"/>
      <c r="C94" s="97"/>
      <c r="D94" s="318"/>
      <c r="E94" s="319"/>
      <c r="F94" s="117" t="e">
        <f>E94/E95</f>
        <v>#DIV/0!</v>
      </c>
      <c r="G94" s="507"/>
      <c r="H94" s="508"/>
    </row>
    <row r="95" spans="1:8" x14ac:dyDescent="0.35">
      <c r="A95" s="95"/>
      <c r="B95" s="97"/>
      <c r="C95" s="203"/>
      <c r="D95" s="203" t="s">
        <v>322</v>
      </c>
      <c r="E95" s="204">
        <f>SUM(E89:E94)</f>
        <v>0</v>
      </c>
      <c r="F95" s="118"/>
      <c r="G95" s="205" t="s">
        <v>305</v>
      </c>
      <c r="H95" s="323"/>
    </row>
    <row r="96" spans="1:8" x14ac:dyDescent="0.35">
      <c r="A96" s="95"/>
      <c r="B96" s="97"/>
      <c r="C96" s="97"/>
      <c r="D96" s="97"/>
      <c r="E96" s="118"/>
      <c r="F96" s="118"/>
      <c r="G96" s="118"/>
      <c r="H96" s="190"/>
    </row>
    <row r="97" spans="1:8" x14ac:dyDescent="0.35">
      <c r="A97" s="95"/>
      <c r="B97" s="97" t="s">
        <v>319</v>
      </c>
      <c r="C97" s="97"/>
      <c r="D97" s="97"/>
      <c r="E97" s="118"/>
      <c r="F97" s="118"/>
      <c r="G97" s="118"/>
      <c r="H97" s="190"/>
    </row>
    <row r="98" spans="1:8" x14ac:dyDescent="0.35">
      <c r="A98" s="95"/>
      <c r="B98" s="97"/>
      <c r="C98" s="202" t="e">
        <f>IF(F68="Yes", "Complete Analysis", "N/A - Do Not Complete")</f>
        <v>#DIV/0!</v>
      </c>
      <c r="D98" s="317"/>
      <c r="E98" s="312"/>
      <c r="F98" s="117" t="e">
        <f>E98/E104</f>
        <v>#DIV/0!</v>
      </c>
      <c r="G98" s="503"/>
      <c r="H98" s="504"/>
    </row>
    <row r="99" spans="1:8" x14ac:dyDescent="0.35">
      <c r="A99" s="95"/>
      <c r="B99" s="97"/>
      <c r="C99" s="97"/>
      <c r="D99" s="317"/>
      <c r="E99" s="312"/>
      <c r="F99" s="117" t="e">
        <f>E99/E104</f>
        <v>#DIV/0!</v>
      </c>
      <c r="G99" s="503"/>
      <c r="H99" s="504"/>
    </row>
    <row r="100" spans="1:8" x14ac:dyDescent="0.35">
      <c r="A100" s="95"/>
      <c r="B100" s="97"/>
      <c r="C100" s="97"/>
      <c r="D100" s="317"/>
      <c r="E100" s="312"/>
      <c r="F100" s="117" t="e">
        <f>E100/E104</f>
        <v>#DIV/0!</v>
      </c>
      <c r="G100" s="503"/>
      <c r="H100" s="504"/>
    </row>
    <row r="101" spans="1:8" x14ac:dyDescent="0.35">
      <c r="A101" s="95"/>
      <c r="B101" s="97"/>
      <c r="C101" s="97"/>
      <c r="D101" s="317"/>
      <c r="E101" s="312"/>
      <c r="F101" s="117" t="e">
        <f>E101/E104</f>
        <v>#DIV/0!</v>
      </c>
      <c r="G101" s="503"/>
      <c r="H101" s="504"/>
    </row>
    <row r="102" spans="1:8" x14ac:dyDescent="0.35">
      <c r="A102" s="95"/>
      <c r="B102" s="97"/>
      <c r="C102" s="97"/>
      <c r="D102" s="317"/>
      <c r="E102" s="312"/>
      <c r="F102" s="117" t="e">
        <f>E102/E104</f>
        <v>#DIV/0!</v>
      </c>
      <c r="G102" s="503"/>
      <c r="H102" s="504"/>
    </row>
    <row r="103" spans="1:8" x14ac:dyDescent="0.35">
      <c r="A103" s="95"/>
      <c r="B103" s="97"/>
      <c r="C103" s="97"/>
      <c r="D103" s="318"/>
      <c r="E103" s="319"/>
      <c r="F103" s="117" t="e">
        <f>E103/E104</f>
        <v>#DIV/0!</v>
      </c>
      <c r="G103" s="507"/>
      <c r="H103" s="508"/>
    </row>
    <row r="104" spans="1:8" x14ac:dyDescent="0.35">
      <c r="A104" s="95"/>
      <c r="B104" s="97"/>
      <c r="C104" s="97"/>
      <c r="D104" s="203" t="s">
        <v>323</v>
      </c>
      <c r="E104" s="204">
        <f>SUM(E98:E103)</f>
        <v>0</v>
      </c>
      <c r="F104" s="118"/>
      <c r="G104" s="205" t="s">
        <v>305</v>
      </c>
      <c r="H104" s="323"/>
    </row>
    <row r="105" spans="1:8" x14ac:dyDescent="0.35">
      <c r="A105" s="95"/>
      <c r="B105" s="97"/>
      <c r="C105" s="97"/>
      <c r="D105" s="203"/>
      <c r="E105" s="248"/>
      <c r="F105" s="118"/>
      <c r="G105" s="205"/>
      <c r="H105" s="249"/>
    </row>
    <row r="106" spans="1:8" x14ac:dyDescent="0.35">
      <c r="A106" s="138"/>
      <c r="B106" s="97" t="s">
        <v>320</v>
      </c>
      <c r="C106" s="97"/>
      <c r="D106" s="97"/>
      <c r="E106" s="118"/>
      <c r="F106" s="118"/>
      <c r="G106" s="118"/>
      <c r="H106" s="190"/>
    </row>
    <row r="107" spans="1:8" x14ac:dyDescent="0.35">
      <c r="A107" s="138"/>
      <c r="B107" s="97"/>
      <c r="C107" s="202" t="e">
        <f>IF(G68="Yes", "Complete Analysis", "N/A - Do Not Complete")</f>
        <v>#DIV/0!</v>
      </c>
      <c r="D107" s="317"/>
      <c r="E107" s="312"/>
      <c r="F107" s="117" t="e">
        <f>E107/E113</f>
        <v>#DIV/0!</v>
      </c>
      <c r="G107" s="503"/>
      <c r="H107" s="504"/>
    </row>
    <row r="108" spans="1:8" x14ac:dyDescent="0.35">
      <c r="A108" s="138"/>
      <c r="B108" s="97"/>
      <c r="C108" s="97"/>
      <c r="D108" s="317"/>
      <c r="E108" s="312"/>
      <c r="F108" s="117" t="e">
        <f>E108/E113</f>
        <v>#DIV/0!</v>
      </c>
      <c r="G108" s="503"/>
      <c r="H108" s="504"/>
    </row>
    <row r="109" spans="1:8" x14ac:dyDescent="0.35">
      <c r="A109" s="138"/>
      <c r="B109" s="97"/>
      <c r="C109" s="97"/>
      <c r="D109" s="317"/>
      <c r="E109" s="312"/>
      <c r="F109" s="117" t="e">
        <f>E109/E113</f>
        <v>#DIV/0!</v>
      </c>
      <c r="G109" s="503"/>
      <c r="H109" s="504"/>
    </row>
    <row r="110" spans="1:8" x14ac:dyDescent="0.35">
      <c r="A110" s="138"/>
      <c r="B110" s="97"/>
      <c r="C110" s="97"/>
      <c r="D110" s="317"/>
      <c r="E110" s="312"/>
      <c r="F110" s="117" t="e">
        <f>E110/E113</f>
        <v>#DIV/0!</v>
      </c>
      <c r="G110" s="503"/>
      <c r="H110" s="504"/>
    </row>
    <row r="111" spans="1:8" x14ac:dyDescent="0.35">
      <c r="A111" s="138"/>
      <c r="B111" s="97"/>
      <c r="C111" s="97"/>
      <c r="D111" s="317"/>
      <c r="E111" s="312"/>
      <c r="F111" s="117" t="e">
        <f>E111/E113</f>
        <v>#DIV/0!</v>
      </c>
      <c r="G111" s="503"/>
      <c r="H111" s="504"/>
    </row>
    <row r="112" spans="1:8" x14ac:dyDescent="0.35">
      <c r="A112" s="138"/>
      <c r="B112" s="97"/>
      <c r="C112" s="97"/>
      <c r="D112" s="318"/>
      <c r="E112" s="319"/>
      <c r="F112" s="117" t="e">
        <f>E112/E113</f>
        <v>#DIV/0!</v>
      </c>
      <c r="G112" s="507"/>
      <c r="H112" s="508"/>
    </row>
    <row r="113" spans="1:9" x14ac:dyDescent="0.35">
      <c r="A113" s="138"/>
      <c r="B113" s="97"/>
      <c r="C113" s="97"/>
      <c r="D113" s="203" t="s">
        <v>324</v>
      </c>
      <c r="E113" s="204">
        <f>SUM(E107:E112)</f>
        <v>0</v>
      </c>
      <c r="F113" s="118"/>
      <c r="G113" s="205" t="s">
        <v>305</v>
      </c>
      <c r="H113" s="323"/>
    </row>
    <row r="114" spans="1:9" x14ac:dyDescent="0.35">
      <c r="A114" s="138"/>
      <c r="B114" s="97"/>
      <c r="C114" s="97"/>
      <c r="D114" s="97"/>
      <c r="E114" s="118"/>
      <c r="F114" s="118"/>
      <c r="G114" s="118"/>
      <c r="H114" s="190"/>
    </row>
    <row r="115" spans="1:9" x14ac:dyDescent="0.35">
      <c r="A115" s="138"/>
      <c r="B115" s="97" t="s">
        <v>321</v>
      </c>
      <c r="C115" s="97"/>
      <c r="D115" s="97"/>
      <c r="E115" s="118"/>
      <c r="F115" s="118"/>
      <c r="G115" s="118"/>
      <c r="H115" s="190"/>
    </row>
    <row r="116" spans="1:9" x14ac:dyDescent="0.35">
      <c r="A116" s="138"/>
      <c r="B116" s="97"/>
      <c r="C116" s="202" t="e">
        <f>IF(H68="Yes", "Complete Analysis", "N/A - Do Not Complete")</f>
        <v>#DIV/0!</v>
      </c>
      <c r="D116" s="317"/>
      <c r="E116" s="312"/>
      <c r="F116" s="117" t="e">
        <f>E116/E122</f>
        <v>#DIV/0!</v>
      </c>
      <c r="G116" s="503"/>
      <c r="H116" s="504"/>
    </row>
    <row r="117" spans="1:9" x14ac:dyDescent="0.35">
      <c r="A117" s="138"/>
      <c r="B117" s="97"/>
      <c r="C117" s="202"/>
      <c r="D117" s="317"/>
      <c r="E117" s="312"/>
      <c r="F117" s="117" t="e">
        <f>E117/E122</f>
        <v>#DIV/0!</v>
      </c>
      <c r="G117" s="503"/>
      <c r="H117" s="504"/>
    </row>
    <row r="118" spans="1:9" x14ac:dyDescent="0.35">
      <c r="A118" s="138"/>
      <c r="B118" s="97"/>
      <c r="C118" s="202"/>
      <c r="D118" s="317"/>
      <c r="E118" s="312"/>
      <c r="F118" s="117" t="e">
        <f>E118/E122</f>
        <v>#DIV/0!</v>
      </c>
      <c r="G118" s="503"/>
      <c r="H118" s="504"/>
    </row>
    <row r="119" spans="1:9" x14ac:dyDescent="0.35">
      <c r="A119" s="138"/>
      <c r="B119" s="97"/>
      <c r="C119" s="202"/>
      <c r="D119" s="317"/>
      <c r="E119" s="312"/>
      <c r="F119" s="117" t="e">
        <f>E119/E122</f>
        <v>#DIV/0!</v>
      </c>
      <c r="G119" s="503"/>
      <c r="H119" s="504"/>
    </row>
    <row r="120" spans="1:9" x14ac:dyDescent="0.35">
      <c r="A120" s="138"/>
      <c r="B120" s="97"/>
      <c r="C120" s="202"/>
      <c r="D120" s="317"/>
      <c r="E120" s="312"/>
      <c r="F120" s="117" t="e">
        <f>E120/E122</f>
        <v>#DIV/0!</v>
      </c>
      <c r="G120" s="503"/>
      <c r="H120" s="504"/>
    </row>
    <row r="121" spans="1:9" x14ac:dyDescent="0.35">
      <c r="A121" s="138"/>
      <c r="B121" s="97"/>
      <c r="C121" s="202"/>
      <c r="D121" s="318"/>
      <c r="E121" s="319"/>
      <c r="F121" s="117" t="e">
        <f>E121/E122</f>
        <v>#DIV/0!</v>
      </c>
      <c r="G121" s="507"/>
      <c r="H121" s="508"/>
    </row>
    <row r="122" spans="1:9" x14ac:dyDescent="0.35">
      <c r="A122" s="138"/>
      <c r="B122" s="97"/>
      <c r="C122" s="202"/>
      <c r="D122" s="203" t="s">
        <v>325</v>
      </c>
      <c r="E122" s="204">
        <f>SUM(E116:E121)</f>
        <v>0</v>
      </c>
      <c r="F122" s="117"/>
      <c r="G122" s="205" t="s">
        <v>305</v>
      </c>
      <c r="H122" s="323"/>
    </row>
    <row r="123" spans="1:9" ht="15" thickBot="1" x14ac:dyDescent="0.4">
      <c r="A123" s="154"/>
      <c r="B123" s="122"/>
      <c r="C123" s="208"/>
      <c r="D123" s="209"/>
      <c r="E123" s="209"/>
      <c r="F123" s="210"/>
      <c r="G123" s="123"/>
      <c r="H123" s="211"/>
    </row>
    <row r="124" spans="1:9" ht="15" thickBot="1" x14ac:dyDescent="0.4">
      <c r="A124" s="97"/>
      <c r="B124" s="97"/>
      <c r="C124" s="202"/>
      <c r="D124" s="97"/>
      <c r="E124" s="177"/>
      <c r="F124" s="118"/>
      <c r="G124" s="118"/>
      <c r="H124" s="118"/>
      <c r="I124" s="97"/>
    </row>
    <row r="125" spans="1:9" ht="16" thickBot="1" x14ac:dyDescent="0.4">
      <c r="A125" s="469" t="s">
        <v>399</v>
      </c>
      <c r="B125" s="470"/>
      <c r="C125" s="470"/>
      <c r="D125" s="470"/>
      <c r="E125" s="470"/>
      <c r="F125" s="470"/>
      <c r="G125" s="470"/>
      <c r="H125" s="471"/>
    </row>
    <row r="126" spans="1:9" ht="15" customHeight="1" x14ac:dyDescent="0.35">
      <c r="A126" s="95" t="s">
        <v>134</v>
      </c>
      <c r="B126" s="250" t="s">
        <v>369</v>
      </c>
      <c r="C126" s="250"/>
      <c r="D126" s="250"/>
      <c r="E126" s="250"/>
      <c r="F126" s="250"/>
      <c r="G126" s="250"/>
      <c r="H126" s="251"/>
    </row>
    <row r="127" spans="1:9" x14ac:dyDescent="0.35">
      <c r="A127" s="138"/>
      <c r="B127" s="97"/>
      <c r="C127" s="97"/>
      <c r="D127" s="97"/>
      <c r="E127" s="97"/>
      <c r="F127" s="97"/>
      <c r="G127" s="97"/>
      <c r="H127" s="98"/>
    </row>
    <row r="128" spans="1:9" x14ac:dyDescent="0.35">
      <c r="A128" s="95"/>
      <c r="B128" s="100" t="s">
        <v>413</v>
      </c>
      <c r="C128" s="97"/>
      <c r="D128" s="483"/>
      <c r="E128" s="483"/>
      <c r="F128" s="483"/>
      <c r="G128" s="483"/>
      <c r="H128" s="484"/>
    </row>
    <row r="129" spans="1:9" x14ac:dyDescent="0.35">
      <c r="A129" s="95"/>
      <c r="B129" s="97"/>
      <c r="C129" s="169"/>
      <c r="D129" s="169"/>
      <c r="E129" s="169"/>
      <c r="F129" s="169"/>
      <c r="G129" s="169"/>
      <c r="H129" s="170"/>
    </row>
    <row r="130" spans="1:9" x14ac:dyDescent="0.35">
      <c r="A130" s="138"/>
      <c r="B130" s="97"/>
      <c r="C130" s="97"/>
      <c r="D130" s="97"/>
      <c r="E130" s="532" t="s">
        <v>290</v>
      </c>
      <c r="F130" s="533"/>
      <c r="G130" s="533"/>
      <c r="H130" s="534"/>
    </row>
    <row r="131" spans="1:9" x14ac:dyDescent="0.35">
      <c r="A131" s="138"/>
      <c r="B131" s="97"/>
      <c r="C131" s="97"/>
      <c r="D131" s="97"/>
      <c r="E131" s="103" t="s">
        <v>138</v>
      </c>
      <c r="F131" s="103" t="s">
        <v>138</v>
      </c>
      <c r="G131" s="103" t="s">
        <v>138</v>
      </c>
      <c r="H131" s="171" t="s">
        <v>138</v>
      </c>
    </row>
    <row r="132" spans="1:9" x14ac:dyDescent="0.35">
      <c r="A132" s="138"/>
      <c r="B132" s="97"/>
      <c r="C132" s="97"/>
      <c r="D132" s="97"/>
      <c r="E132" s="104" t="s">
        <v>257</v>
      </c>
      <c r="F132" s="104" t="s">
        <v>312</v>
      </c>
      <c r="G132" s="104" t="s">
        <v>313</v>
      </c>
      <c r="H132" s="105" t="s">
        <v>314</v>
      </c>
    </row>
    <row r="133" spans="1:9" x14ac:dyDescent="0.35">
      <c r="A133" s="138"/>
      <c r="B133" s="106" t="s">
        <v>194</v>
      </c>
      <c r="C133" s="107"/>
      <c r="D133" s="108"/>
      <c r="E133" s="111" t="s">
        <v>195</v>
      </c>
      <c r="F133" s="111" t="s">
        <v>259</v>
      </c>
      <c r="G133" s="111" t="s">
        <v>258</v>
      </c>
      <c r="H133" s="242" t="s">
        <v>315</v>
      </c>
    </row>
    <row r="134" spans="1:9" ht="22" customHeight="1" x14ac:dyDescent="0.35">
      <c r="A134" s="138"/>
      <c r="B134" s="113" t="s">
        <v>287</v>
      </c>
      <c r="C134" s="103"/>
      <c r="D134" s="103"/>
      <c r="E134" s="103"/>
      <c r="F134" s="103"/>
      <c r="G134" s="103"/>
      <c r="H134" s="171"/>
    </row>
    <row r="135" spans="1:9" ht="15" customHeight="1" x14ac:dyDescent="0.35">
      <c r="A135" s="138"/>
      <c r="B135" s="535"/>
      <c r="C135" s="535"/>
      <c r="D135" s="535"/>
      <c r="E135" s="317"/>
      <c r="F135" s="317"/>
      <c r="G135" s="342"/>
      <c r="H135" s="343"/>
      <c r="I135" s="97"/>
    </row>
    <row r="136" spans="1:9" x14ac:dyDescent="0.35">
      <c r="A136" s="138"/>
      <c r="B136" s="511"/>
      <c r="C136" s="514"/>
      <c r="D136" s="512"/>
      <c r="E136" s="317"/>
      <c r="F136" s="317"/>
      <c r="G136" s="342"/>
      <c r="H136" s="343"/>
      <c r="I136" s="97"/>
    </row>
    <row r="137" spans="1:9" x14ac:dyDescent="0.35">
      <c r="A137" s="138"/>
      <c r="B137" s="511"/>
      <c r="C137" s="514"/>
      <c r="D137" s="512"/>
      <c r="E137" s="317"/>
      <c r="F137" s="317"/>
      <c r="G137" s="342"/>
      <c r="H137" s="343"/>
      <c r="I137" s="97"/>
    </row>
    <row r="138" spans="1:9" x14ac:dyDescent="0.35">
      <c r="A138" s="138"/>
      <c r="B138" s="511"/>
      <c r="C138" s="514"/>
      <c r="D138" s="512"/>
      <c r="E138" s="317"/>
      <c r="F138" s="317"/>
      <c r="G138" s="342"/>
      <c r="H138" s="343"/>
      <c r="I138" s="97"/>
    </row>
    <row r="139" spans="1:9" x14ac:dyDescent="0.35">
      <c r="A139" s="138"/>
      <c r="B139" s="511"/>
      <c r="C139" s="514"/>
      <c r="D139" s="512"/>
      <c r="E139" s="317"/>
      <c r="F139" s="317"/>
      <c r="G139" s="342"/>
      <c r="H139" s="343"/>
      <c r="I139" s="97"/>
    </row>
    <row r="140" spans="1:9" x14ac:dyDescent="0.35">
      <c r="A140" s="138"/>
      <c r="B140" s="511"/>
      <c r="C140" s="514"/>
      <c r="D140" s="512"/>
      <c r="E140" s="317"/>
      <c r="F140" s="317"/>
      <c r="G140" s="342"/>
      <c r="H140" s="343"/>
      <c r="I140" s="97"/>
    </row>
    <row r="141" spans="1:9" x14ac:dyDescent="0.35">
      <c r="A141" s="138"/>
      <c r="B141" s="511"/>
      <c r="C141" s="514"/>
      <c r="D141" s="512"/>
      <c r="E141" s="317"/>
      <c r="F141" s="317"/>
      <c r="G141" s="342"/>
      <c r="H141" s="343"/>
      <c r="I141" s="97"/>
    </row>
    <row r="142" spans="1:9" x14ac:dyDescent="0.35">
      <c r="A142" s="138"/>
      <c r="B142" s="511"/>
      <c r="C142" s="514"/>
      <c r="D142" s="512"/>
      <c r="E142" s="317"/>
      <c r="F142" s="317"/>
      <c r="G142" s="342"/>
      <c r="H142" s="343"/>
      <c r="I142" s="97"/>
    </row>
    <row r="143" spans="1:9" x14ac:dyDescent="0.35">
      <c r="A143" s="138"/>
      <c r="B143" s="511"/>
      <c r="C143" s="514"/>
      <c r="D143" s="512"/>
      <c r="E143" s="317"/>
      <c r="F143" s="317"/>
      <c r="G143" s="342"/>
      <c r="H143" s="343"/>
      <c r="I143" s="97"/>
    </row>
    <row r="144" spans="1:9" x14ac:dyDescent="0.35">
      <c r="A144" s="138"/>
      <c r="B144" s="511"/>
      <c r="C144" s="514"/>
      <c r="D144" s="512"/>
      <c r="E144" s="317"/>
      <c r="F144" s="317"/>
      <c r="G144" s="342"/>
      <c r="H144" s="343"/>
      <c r="I144" s="97"/>
    </row>
    <row r="145" spans="1:9" x14ac:dyDescent="0.35">
      <c r="A145" s="138"/>
      <c r="B145" s="485" t="s">
        <v>153</v>
      </c>
      <c r="C145" s="486"/>
      <c r="D145" s="487"/>
      <c r="E145" s="317"/>
      <c r="F145" s="317"/>
      <c r="G145" s="342"/>
      <c r="H145" s="343"/>
      <c r="I145" s="97"/>
    </row>
    <row r="146" spans="1:9" x14ac:dyDescent="0.35">
      <c r="A146" s="138"/>
      <c r="B146" s="511"/>
      <c r="C146" s="514"/>
      <c r="D146" s="512"/>
      <c r="E146" s="317"/>
      <c r="F146" s="317"/>
      <c r="G146" s="342"/>
      <c r="H146" s="343"/>
      <c r="I146" s="97"/>
    </row>
    <row r="147" spans="1:9" ht="22" customHeight="1" x14ac:dyDescent="0.35">
      <c r="A147" s="138"/>
      <c r="B147" s="113" t="s">
        <v>288</v>
      </c>
      <c r="C147" s="146"/>
      <c r="D147" s="177"/>
      <c r="E147" s="177"/>
      <c r="F147" s="177"/>
      <c r="G147" s="178"/>
      <c r="H147" s="179"/>
    </row>
    <row r="148" spans="1:9" ht="15" customHeight="1" x14ac:dyDescent="0.35">
      <c r="A148" s="138"/>
      <c r="B148" s="511"/>
      <c r="C148" s="514"/>
      <c r="D148" s="512"/>
      <c r="E148" s="317"/>
      <c r="F148" s="317"/>
      <c r="G148" s="342"/>
      <c r="H148" s="343"/>
      <c r="I148" s="97"/>
    </row>
    <row r="149" spans="1:9" x14ac:dyDescent="0.35">
      <c r="A149" s="138"/>
      <c r="B149" s="511"/>
      <c r="C149" s="514"/>
      <c r="D149" s="512"/>
      <c r="E149" s="317"/>
      <c r="F149" s="317"/>
      <c r="G149" s="342"/>
      <c r="H149" s="343"/>
      <c r="I149" s="97"/>
    </row>
    <row r="150" spans="1:9" x14ac:dyDescent="0.35">
      <c r="A150" s="138"/>
      <c r="B150" s="511"/>
      <c r="C150" s="514"/>
      <c r="D150" s="512"/>
      <c r="E150" s="317"/>
      <c r="F150" s="317"/>
      <c r="G150" s="342"/>
      <c r="H150" s="343"/>
      <c r="I150" s="97"/>
    </row>
    <row r="151" spans="1:9" x14ac:dyDescent="0.35">
      <c r="A151" s="138"/>
      <c r="B151" s="511"/>
      <c r="C151" s="514"/>
      <c r="D151" s="512"/>
      <c r="E151" s="317"/>
      <c r="F151" s="317"/>
      <c r="G151" s="342"/>
      <c r="H151" s="343"/>
      <c r="I151" s="97"/>
    </row>
    <row r="152" spans="1:9" x14ac:dyDescent="0.35">
      <c r="A152" s="138"/>
      <c r="B152" s="511"/>
      <c r="C152" s="514"/>
      <c r="D152" s="512"/>
      <c r="E152" s="317"/>
      <c r="F152" s="317"/>
      <c r="G152" s="342"/>
      <c r="H152" s="343"/>
      <c r="I152" s="97"/>
    </row>
    <row r="153" spans="1:9" x14ac:dyDescent="0.35">
      <c r="A153" s="138"/>
      <c r="B153" s="511"/>
      <c r="C153" s="514"/>
      <c r="D153" s="512"/>
      <c r="E153" s="317"/>
      <c r="F153" s="317"/>
      <c r="G153" s="342"/>
      <c r="H153" s="343"/>
      <c r="I153" s="97"/>
    </row>
    <row r="154" spans="1:9" x14ac:dyDescent="0.35">
      <c r="A154" s="138"/>
      <c r="B154" s="511"/>
      <c r="C154" s="514"/>
      <c r="D154" s="512"/>
      <c r="E154" s="317"/>
      <c r="F154" s="317"/>
      <c r="G154" s="342"/>
      <c r="H154" s="343"/>
      <c r="I154" s="97"/>
    </row>
    <row r="155" spans="1:9" x14ac:dyDescent="0.35">
      <c r="A155" s="138"/>
      <c r="B155" s="511"/>
      <c r="C155" s="514"/>
      <c r="D155" s="512"/>
      <c r="E155" s="317"/>
      <c r="F155" s="317"/>
      <c r="G155" s="342"/>
      <c r="H155" s="343"/>
      <c r="I155" s="97"/>
    </row>
    <row r="156" spans="1:9" x14ac:dyDescent="0.35">
      <c r="A156" s="138"/>
      <c r="B156" s="511"/>
      <c r="C156" s="514"/>
      <c r="D156" s="512"/>
      <c r="E156" s="317"/>
      <c r="F156" s="317"/>
      <c r="G156" s="342"/>
      <c r="H156" s="343"/>
      <c r="I156" s="97"/>
    </row>
    <row r="157" spans="1:9" x14ac:dyDescent="0.35">
      <c r="A157" s="138"/>
      <c r="B157" s="511"/>
      <c r="C157" s="514"/>
      <c r="D157" s="512"/>
      <c r="E157" s="317"/>
      <c r="F157" s="317"/>
      <c r="G157" s="342"/>
      <c r="H157" s="343"/>
      <c r="I157" s="97"/>
    </row>
    <row r="158" spans="1:9" x14ac:dyDescent="0.35">
      <c r="A158" s="138"/>
      <c r="B158" s="485" t="s">
        <v>153</v>
      </c>
      <c r="C158" s="486"/>
      <c r="D158" s="487"/>
      <c r="E158" s="317"/>
      <c r="F158" s="317"/>
      <c r="G158" s="342"/>
      <c r="H158" s="343"/>
      <c r="I158" s="97"/>
    </row>
    <row r="159" spans="1:9" x14ac:dyDescent="0.35">
      <c r="A159" s="138"/>
      <c r="B159" s="511"/>
      <c r="C159" s="514"/>
      <c r="D159" s="512"/>
      <c r="E159" s="317"/>
      <c r="F159" s="317"/>
      <c r="G159" s="342"/>
      <c r="H159" s="343"/>
      <c r="I159" s="97"/>
    </row>
    <row r="160" spans="1:9" x14ac:dyDescent="0.35">
      <c r="A160" s="138"/>
      <c r="B160" s="180"/>
      <c r="C160" s="153"/>
      <c r="D160" s="252"/>
      <c r="E160" s="252"/>
      <c r="F160" s="252"/>
      <c r="G160" s="252"/>
      <c r="H160" s="253"/>
      <c r="I160" s="97"/>
    </row>
    <row r="161" spans="1:8" x14ac:dyDescent="0.35">
      <c r="A161" s="95" t="s">
        <v>135</v>
      </c>
      <c r="B161" s="151" t="s">
        <v>336</v>
      </c>
      <c r="C161" s="152"/>
      <c r="D161" s="152"/>
      <c r="E161" s="153"/>
      <c r="F161" s="153"/>
      <c r="G161" s="153"/>
      <c r="H161" s="212"/>
    </row>
    <row r="162" spans="1:8" x14ac:dyDescent="0.35">
      <c r="A162" s="138"/>
      <c r="B162" s="480"/>
      <c r="C162" s="480"/>
      <c r="D162" s="480"/>
      <c r="E162" s="480"/>
      <c r="F162" s="480"/>
      <c r="G162" s="480"/>
      <c r="H162" s="481"/>
    </row>
    <row r="163" spans="1:8" x14ac:dyDescent="0.35">
      <c r="A163" s="138"/>
      <c r="B163" s="480"/>
      <c r="C163" s="480"/>
      <c r="D163" s="480"/>
      <c r="E163" s="480"/>
      <c r="F163" s="480"/>
      <c r="G163" s="480"/>
      <c r="H163" s="481"/>
    </row>
    <row r="164" spans="1:8" ht="15" thickBot="1" x14ac:dyDescent="0.4">
      <c r="A164" s="154"/>
      <c r="B164" s="214"/>
      <c r="C164" s="215"/>
      <c r="D164" s="215"/>
      <c r="E164" s="215"/>
      <c r="F164" s="215"/>
      <c r="G164" s="215"/>
      <c r="H164" s="254"/>
    </row>
    <row r="165" spans="1:8" x14ac:dyDescent="0.35">
      <c r="A165" s="97"/>
      <c r="B165" s="175"/>
      <c r="C165" s="153"/>
      <c r="D165" s="153"/>
      <c r="E165" s="153"/>
      <c r="F165" s="153"/>
      <c r="G165" s="153"/>
      <c r="H165" s="153"/>
    </row>
  </sheetData>
  <sheetProtection algorithmName="SHA-512" hashValue="ST/8vgyvrQvj3RAgMSeehTOH9WzrRmHVB/wsHjCQJHavtNXtqxTdG+dts8hWlh296BzXED5jWnV8zYMqS2zCMQ==" saltValue="NjX20OpqnZepUAtUonL5Xw=="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E39:E50 E52:E64 E66:E69 B88:H95 E135:E146 E148:E159">
    <cfRule type="expression" dxfId="344" priority="5">
      <formula>$F$11="no"</formula>
    </cfRule>
  </conditionalFormatting>
  <conditionalFormatting sqref="F39:F50 F52:F64 F66:F69 B97:H104 F135:F146 F148:F159">
    <cfRule type="expression" dxfId="343" priority="4">
      <formula>$F$13="no"</formula>
    </cfRule>
  </conditionalFormatting>
  <conditionalFormatting sqref="G39:G50 G52:G64 G66:G69 B106:H113 G135:G146 G148:G159">
    <cfRule type="expression" dxfId="342" priority="3">
      <formula>$F$15="no"</formula>
    </cfRule>
  </conditionalFormatting>
  <conditionalFormatting sqref="H39:H50 H52:H64 H66:H69 B115:H122 H135:H146 H148:H159">
    <cfRule type="expression" dxfId="341" priority="2">
      <formula>$F$17="no"</formula>
    </cfRule>
  </conditionalFormatting>
  <conditionalFormatting sqref="A27:H164">
    <cfRule type="expression" dxfId="340"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F13 F11 F17 F15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165"/>
  <sheetViews>
    <sheetView showGridLines="0" zoomScaleNormal="100" workbookViewId="0">
      <pane ySplit="7" topLeftCell="A8" activePane="bottomLeft" state="frozen"/>
      <selection pane="bottomLeft" activeCell="H17" sqref="H17"/>
    </sheetView>
  </sheetViews>
  <sheetFormatPr defaultColWidth="9.1796875" defaultRowHeight="14.5" x14ac:dyDescent="0.35"/>
  <cols>
    <col min="1" max="1" width="3" style="64" customWidth="1"/>
    <col min="2" max="2" width="12.54296875" style="64" customWidth="1"/>
    <col min="3" max="3" width="46.1796875" style="64" customWidth="1"/>
    <col min="4" max="4" width="14.81640625" style="64" customWidth="1"/>
    <col min="5" max="8" width="19.1796875" style="64" customWidth="1"/>
    <col min="9" max="16384" width="9.179687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361</v>
      </c>
    </row>
    <row r="5" spans="1:8" x14ac:dyDescent="0.35">
      <c r="A5" s="70" t="s">
        <v>0</v>
      </c>
      <c r="C5" s="71" t="str">
        <f>'Cover and Instructions'!$D$4</f>
        <v>CareSource</v>
      </c>
      <c r="D5" s="71"/>
      <c r="E5" s="71"/>
      <c r="F5" s="71"/>
      <c r="G5" s="71"/>
      <c r="H5" s="71"/>
    </row>
    <row r="6" spans="1:8" x14ac:dyDescent="0.35">
      <c r="A6" s="70" t="s">
        <v>514</v>
      </c>
      <c r="C6" s="71" t="str">
        <f>'Cover and Instructions'!D5</f>
        <v>Title XIX Adults</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417</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418</v>
      </c>
      <c r="C13" s="80"/>
      <c r="D13" s="80"/>
      <c r="E13" s="80"/>
      <c r="F13" s="163"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419</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401</v>
      </c>
      <c r="C17" s="80"/>
      <c r="D17" s="80"/>
      <c r="E17" s="80"/>
      <c r="F17" s="85" t="s">
        <v>372</v>
      </c>
      <c r="G17" s="86" t="str">
        <f>IF(F17="yes","  Complete Section 1 and Section 2","")</f>
        <v/>
      </c>
      <c r="H17" s="81"/>
    </row>
    <row r="18" spans="1:8" ht="6" customHeight="1" x14ac:dyDescent="0.35">
      <c r="A18" s="82"/>
      <c r="B18" s="83"/>
      <c r="C18" s="80"/>
      <c r="D18" s="80"/>
      <c r="E18" s="80"/>
      <c r="F18" s="80"/>
      <c r="G18" s="88"/>
      <c r="H18" s="81"/>
    </row>
    <row r="19" spans="1:8" x14ac:dyDescent="0.35">
      <c r="A19" s="82" t="s">
        <v>492</v>
      </c>
      <c r="B19" s="536" t="s">
        <v>573</v>
      </c>
      <c r="C19" s="536"/>
      <c r="D19" s="536"/>
      <c r="E19" s="536"/>
      <c r="F19" s="536"/>
      <c r="G19" s="536"/>
      <c r="H19" s="537"/>
    </row>
    <row r="20" spans="1:8" x14ac:dyDescent="0.35">
      <c r="A20" s="240"/>
      <c r="B20" s="536"/>
      <c r="C20" s="536"/>
      <c r="D20" s="536"/>
      <c r="E20" s="536"/>
      <c r="F20" s="536"/>
      <c r="G20" s="536"/>
      <c r="H20" s="537"/>
    </row>
    <row r="21" spans="1:8" x14ac:dyDescent="0.35">
      <c r="A21" s="240"/>
      <c r="B21" s="536"/>
      <c r="C21" s="536"/>
      <c r="D21" s="536"/>
      <c r="E21" s="536"/>
      <c r="F21" s="536"/>
      <c r="G21" s="536"/>
      <c r="H21" s="537"/>
    </row>
    <row r="22" spans="1:8" x14ac:dyDescent="0.35">
      <c r="A22" s="240"/>
      <c r="B22" s="536"/>
      <c r="C22" s="536"/>
      <c r="D22" s="536"/>
      <c r="E22" s="536"/>
      <c r="F22" s="536"/>
      <c r="G22" s="536"/>
      <c r="H22" s="537"/>
    </row>
    <row r="23" spans="1:8" x14ac:dyDescent="0.35">
      <c r="A23" s="82"/>
      <c r="B23" s="538"/>
      <c r="C23" s="539"/>
      <c r="D23" s="539"/>
      <c r="E23" s="539"/>
      <c r="F23" s="539"/>
      <c r="G23" s="539"/>
      <c r="H23" s="540"/>
    </row>
    <row r="24" spans="1:8" x14ac:dyDescent="0.35">
      <c r="A24" s="82"/>
      <c r="B24" s="541"/>
      <c r="C24" s="541"/>
      <c r="D24" s="541"/>
      <c r="E24" s="541"/>
      <c r="F24" s="541"/>
      <c r="G24" s="541"/>
      <c r="H24" s="542"/>
    </row>
    <row r="25" spans="1:8" ht="15" thickBot="1" x14ac:dyDescent="0.4">
      <c r="A25" s="89"/>
      <c r="B25" s="90"/>
      <c r="C25" s="91"/>
      <c r="D25" s="91"/>
      <c r="E25" s="91"/>
      <c r="F25" s="91"/>
      <c r="G25" s="92"/>
      <c r="H25" s="94"/>
    </row>
    <row r="26" spans="1:8" ht="15" thickBot="1" x14ac:dyDescent="0.4"/>
    <row r="27" spans="1:8" ht="16" thickBot="1" x14ac:dyDescent="0.4">
      <c r="A27" s="469" t="s">
        <v>402</v>
      </c>
      <c r="B27" s="470"/>
      <c r="C27" s="470"/>
      <c r="D27" s="470"/>
      <c r="E27" s="470"/>
      <c r="F27" s="470"/>
      <c r="G27" s="470"/>
      <c r="H27" s="471"/>
    </row>
    <row r="28" spans="1:8" x14ac:dyDescent="0.35">
      <c r="A28" s="95" t="s">
        <v>130</v>
      </c>
      <c r="B28" s="493" t="s">
        <v>360</v>
      </c>
      <c r="C28" s="493"/>
      <c r="D28" s="493"/>
      <c r="E28" s="493"/>
      <c r="F28" s="493"/>
      <c r="G28" s="493"/>
      <c r="H28" s="494"/>
    </row>
    <row r="29" spans="1:8" x14ac:dyDescent="0.35">
      <c r="A29" s="95"/>
      <c r="B29" s="495"/>
      <c r="C29" s="495"/>
      <c r="D29" s="495"/>
      <c r="E29" s="495"/>
      <c r="F29" s="495"/>
      <c r="G29" s="495"/>
      <c r="H29" s="496"/>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97"/>
      <c r="D32" s="483"/>
      <c r="E32" s="483"/>
      <c r="F32" s="483"/>
      <c r="G32" s="483"/>
      <c r="H32" s="484"/>
    </row>
    <row r="33" spans="1:8" x14ac:dyDescent="0.35">
      <c r="A33" s="95"/>
      <c r="B33" s="97"/>
      <c r="C33" s="169"/>
      <c r="D33" s="169"/>
      <c r="E33" s="169"/>
      <c r="F33" s="169"/>
      <c r="G33" s="169"/>
      <c r="H33" s="170"/>
    </row>
    <row r="34" spans="1:8" ht="15" customHeight="1" x14ac:dyDescent="0.35">
      <c r="A34" s="138"/>
      <c r="B34" s="169"/>
      <c r="C34" s="169"/>
      <c r="D34" s="169"/>
      <c r="E34" s="497" t="s">
        <v>358</v>
      </c>
      <c r="F34" s="497"/>
      <c r="G34" s="497"/>
      <c r="H34" s="498"/>
    </row>
    <row r="35" spans="1:8" x14ac:dyDescent="0.35">
      <c r="A35" s="138"/>
      <c r="B35" s="97"/>
      <c r="C35" s="97"/>
      <c r="D35" s="97"/>
      <c r="E35" s="169" t="s">
        <v>311</v>
      </c>
      <c r="F35" s="169" t="s">
        <v>311</v>
      </c>
      <c r="G35" s="169" t="s">
        <v>311</v>
      </c>
      <c r="H35" s="170" t="s">
        <v>311</v>
      </c>
    </row>
    <row r="36" spans="1:8" x14ac:dyDescent="0.35">
      <c r="A36" s="138"/>
      <c r="B36" s="103"/>
      <c r="C36" s="103"/>
      <c r="D36" s="103" t="s">
        <v>164</v>
      </c>
      <c r="E36" s="104" t="s">
        <v>257</v>
      </c>
      <c r="F36" s="104" t="s">
        <v>312</v>
      </c>
      <c r="G36" s="104" t="s">
        <v>313</v>
      </c>
      <c r="H36" s="105" t="s">
        <v>314</v>
      </c>
    </row>
    <row r="37" spans="1:8" x14ac:dyDescent="0.35">
      <c r="A37" s="138"/>
      <c r="B37" s="106" t="s">
        <v>191</v>
      </c>
      <c r="C37" s="107"/>
      <c r="D37" s="107" t="s">
        <v>158</v>
      </c>
      <c r="E37" s="111" t="s">
        <v>195</v>
      </c>
      <c r="F37" s="111" t="s">
        <v>259</v>
      </c>
      <c r="G37" s="111" t="s">
        <v>258</v>
      </c>
      <c r="H37" s="242" t="s">
        <v>315</v>
      </c>
    </row>
    <row r="38" spans="1:8" ht="22" customHeight="1" x14ac:dyDescent="0.35">
      <c r="A38" s="138"/>
      <c r="B38" s="113" t="s">
        <v>287</v>
      </c>
      <c r="C38" s="103"/>
      <c r="D38" s="103"/>
      <c r="E38" s="103"/>
      <c r="F38" s="103"/>
      <c r="G38" s="103"/>
      <c r="H38" s="171"/>
    </row>
    <row r="39" spans="1:8" ht="15" customHeight="1" x14ac:dyDescent="0.35">
      <c r="A39" s="138"/>
      <c r="B39" s="482"/>
      <c r="C39" s="482"/>
      <c r="D39" s="312"/>
      <c r="E39" s="312"/>
      <c r="F39" s="312"/>
      <c r="G39" s="315"/>
      <c r="H39" s="316"/>
    </row>
    <row r="40" spans="1:8" x14ac:dyDescent="0.35">
      <c r="A40" s="138"/>
      <c r="B40" s="482"/>
      <c r="C40" s="482"/>
      <c r="D40" s="312"/>
      <c r="E40" s="312"/>
      <c r="F40" s="312"/>
      <c r="G40" s="315"/>
      <c r="H40" s="316"/>
    </row>
    <row r="41" spans="1:8" x14ac:dyDescent="0.35">
      <c r="A41" s="138"/>
      <c r="B41" s="482"/>
      <c r="C41" s="482"/>
      <c r="D41" s="312"/>
      <c r="E41" s="312"/>
      <c r="F41" s="312"/>
      <c r="G41" s="315"/>
      <c r="H41" s="316"/>
    </row>
    <row r="42" spans="1:8" x14ac:dyDescent="0.35">
      <c r="A42" s="138"/>
      <c r="B42" s="482"/>
      <c r="C42" s="482"/>
      <c r="D42" s="312"/>
      <c r="E42" s="312"/>
      <c r="F42" s="312"/>
      <c r="G42" s="315"/>
      <c r="H42" s="316"/>
    </row>
    <row r="43" spans="1:8" x14ac:dyDescent="0.35">
      <c r="A43" s="138"/>
      <c r="B43" s="482"/>
      <c r="C43" s="482"/>
      <c r="D43" s="312"/>
      <c r="E43" s="312"/>
      <c r="F43" s="312"/>
      <c r="G43" s="315"/>
      <c r="H43" s="316"/>
    </row>
    <row r="44" spans="1:8" x14ac:dyDescent="0.35">
      <c r="A44" s="138"/>
      <c r="B44" s="482"/>
      <c r="C44" s="482"/>
      <c r="D44" s="312"/>
      <c r="E44" s="312"/>
      <c r="F44" s="312"/>
      <c r="G44" s="315"/>
      <c r="H44" s="316"/>
    </row>
    <row r="45" spans="1:8" x14ac:dyDescent="0.35">
      <c r="A45" s="138"/>
      <c r="B45" s="482"/>
      <c r="C45" s="482"/>
      <c r="D45" s="312"/>
      <c r="E45" s="312"/>
      <c r="F45" s="312"/>
      <c r="G45" s="315"/>
      <c r="H45" s="316"/>
    </row>
    <row r="46" spans="1:8" x14ac:dyDescent="0.35">
      <c r="A46" s="138"/>
      <c r="B46" s="482"/>
      <c r="C46" s="482"/>
      <c r="D46" s="312"/>
      <c r="E46" s="312"/>
      <c r="F46" s="312"/>
      <c r="G46" s="315"/>
      <c r="H46" s="316"/>
    </row>
    <row r="47" spans="1:8" x14ac:dyDescent="0.35">
      <c r="A47" s="138"/>
      <c r="B47" s="482"/>
      <c r="C47" s="482"/>
      <c r="D47" s="312"/>
      <c r="E47" s="312"/>
      <c r="F47" s="312"/>
      <c r="G47" s="315"/>
      <c r="H47" s="316"/>
    </row>
    <row r="48" spans="1:8" x14ac:dyDescent="0.35">
      <c r="A48" s="138"/>
      <c r="B48" s="482"/>
      <c r="C48" s="482"/>
      <c r="D48" s="312"/>
      <c r="E48" s="312"/>
      <c r="F48" s="312"/>
      <c r="G48" s="315"/>
      <c r="H48" s="316"/>
    </row>
    <row r="49" spans="1:8" x14ac:dyDescent="0.35">
      <c r="A49" s="138"/>
      <c r="B49" s="518" t="s">
        <v>153</v>
      </c>
      <c r="C49" s="518"/>
      <c r="D49" s="312"/>
      <c r="E49" s="312"/>
      <c r="F49" s="312"/>
      <c r="G49" s="315"/>
      <c r="H49" s="316"/>
    </row>
    <row r="50" spans="1:8" x14ac:dyDescent="0.35">
      <c r="A50" s="138"/>
      <c r="B50" s="482"/>
      <c r="C50" s="482"/>
      <c r="D50" s="312"/>
      <c r="E50" s="312"/>
      <c r="F50" s="312"/>
      <c r="G50" s="315"/>
      <c r="H50" s="316"/>
    </row>
    <row r="51" spans="1:8" ht="22" customHeight="1" x14ac:dyDescent="0.35">
      <c r="A51" s="138"/>
      <c r="B51" s="113" t="s">
        <v>288</v>
      </c>
      <c r="C51" s="146"/>
      <c r="D51" s="177"/>
      <c r="E51" s="177"/>
      <c r="F51" s="177"/>
      <c r="G51" s="178"/>
      <c r="H51" s="179"/>
    </row>
    <row r="52" spans="1:8" x14ac:dyDescent="0.35">
      <c r="A52" s="138"/>
      <c r="B52" s="482"/>
      <c r="C52" s="482"/>
      <c r="D52" s="312"/>
      <c r="E52" s="312"/>
      <c r="F52" s="312"/>
      <c r="G52" s="315"/>
      <c r="H52" s="316"/>
    </row>
    <row r="53" spans="1:8" x14ac:dyDescent="0.35">
      <c r="A53" s="138"/>
      <c r="B53" s="482"/>
      <c r="C53" s="482"/>
      <c r="D53" s="312"/>
      <c r="E53" s="312"/>
      <c r="F53" s="312"/>
      <c r="G53" s="315"/>
      <c r="H53" s="316"/>
    </row>
    <row r="54" spans="1:8" x14ac:dyDescent="0.35">
      <c r="A54" s="138"/>
      <c r="B54" s="482"/>
      <c r="C54" s="482"/>
      <c r="D54" s="312"/>
      <c r="E54" s="312"/>
      <c r="F54" s="312"/>
      <c r="G54" s="315"/>
      <c r="H54" s="316"/>
    </row>
    <row r="55" spans="1:8" x14ac:dyDescent="0.35">
      <c r="A55" s="138"/>
      <c r="B55" s="482"/>
      <c r="C55" s="482"/>
      <c r="D55" s="312"/>
      <c r="E55" s="312"/>
      <c r="F55" s="312"/>
      <c r="G55" s="315"/>
      <c r="H55" s="316"/>
    </row>
    <row r="56" spans="1:8" x14ac:dyDescent="0.35">
      <c r="A56" s="138"/>
      <c r="B56" s="482"/>
      <c r="C56" s="482"/>
      <c r="D56" s="312"/>
      <c r="E56" s="312"/>
      <c r="F56" s="312"/>
      <c r="G56" s="315"/>
      <c r="H56" s="316"/>
    </row>
    <row r="57" spans="1:8" x14ac:dyDescent="0.35">
      <c r="A57" s="138"/>
      <c r="B57" s="482"/>
      <c r="C57" s="482"/>
      <c r="D57" s="312"/>
      <c r="E57" s="312"/>
      <c r="F57" s="312"/>
      <c r="G57" s="315"/>
      <c r="H57" s="316"/>
    </row>
    <row r="58" spans="1:8" x14ac:dyDescent="0.35">
      <c r="A58" s="138"/>
      <c r="B58" s="482"/>
      <c r="C58" s="482"/>
      <c r="D58" s="312"/>
      <c r="E58" s="312"/>
      <c r="F58" s="312"/>
      <c r="G58" s="315"/>
      <c r="H58" s="316"/>
    </row>
    <row r="59" spans="1:8" x14ac:dyDescent="0.35">
      <c r="A59" s="138"/>
      <c r="B59" s="482"/>
      <c r="C59" s="482"/>
      <c r="D59" s="312"/>
      <c r="E59" s="312"/>
      <c r="F59" s="312"/>
      <c r="G59" s="315"/>
      <c r="H59" s="316"/>
    </row>
    <row r="60" spans="1:8" x14ac:dyDescent="0.35">
      <c r="A60" s="138"/>
      <c r="B60" s="482"/>
      <c r="C60" s="482"/>
      <c r="D60" s="312"/>
      <c r="E60" s="312"/>
      <c r="F60" s="312"/>
      <c r="G60" s="315"/>
      <c r="H60" s="316"/>
    </row>
    <row r="61" spans="1:8" x14ac:dyDescent="0.35">
      <c r="A61" s="138"/>
      <c r="B61" s="482"/>
      <c r="C61" s="482"/>
      <c r="D61" s="312"/>
      <c r="E61" s="312"/>
      <c r="F61" s="312"/>
      <c r="G61" s="315"/>
      <c r="H61" s="316"/>
    </row>
    <row r="62" spans="1:8" x14ac:dyDescent="0.35">
      <c r="A62" s="138"/>
      <c r="B62" s="518" t="s">
        <v>153</v>
      </c>
      <c r="C62" s="518"/>
      <c r="D62" s="312"/>
      <c r="E62" s="312"/>
      <c r="F62" s="312"/>
      <c r="G62" s="315"/>
      <c r="H62" s="316"/>
    </row>
    <row r="63" spans="1:8" x14ac:dyDescent="0.35">
      <c r="A63" s="138"/>
      <c r="B63" s="482"/>
      <c r="C63" s="482"/>
      <c r="D63" s="312"/>
      <c r="E63" s="312"/>
      <c r="F63" s="312"/>
      <c r="G63" s="315"/>
      <c r="H63" s="316"/>
    </row>
    <row r="64" spans="1:8" x14ac:dyDescent="0.35">
      <c r="A64" s="138"/>
      <c r="B64" s="180"/>
      <c r="C64" s="153"/>
      <c r="D64" s="182">
        <f>SUM(D39:D63)</f>
        <v>0</v>
      </c>
      <c r="E64" s="182">
        <f>SUM(E39:E63)</f>
        <v>0</v>
      </c>
      <c r="F64" s="182">
        <f>SUM(F39:F63)</f>
        <v>0</v>
      </c>
      <c r="G64" s="182">
        <f>SUM(G39:G63)</f>
        <v>0</v>
      </c>
      <c r="H64" s="243">
        <f>SUM(H39:H63)</f>
        <v>0</v>
      </c>
    </row>
    <row r="65" spans="1:8" x14ac:dyDescent="0.35">
      <c r="A65" s="95" t="s">
        <v>131</v>
      </c>
      <c r="B65" s="100" t="s">
        <v>297</v>
      </c>
      <c r="C65" s="153"/>
      <c r="D65" s="184"/>
      <c r="E65" s="184"/>
      <c r="F65" s="184"/>
      <c r="G65" s="178"/>
      <c r="H65" s="179"/>
    </row>
    <row r="66" spans="1:8" x14ac:dyDescent="0.35">
      <c r="A66" s="138"/>
      <c r="B66" s="97"/>
      <c r="C66" s="97" t="s">
        <v>283</v>
      </c>
      <c r="D66" s="182">
        <f>D64</f>
        <v>0</v>
      </c>
      <c r="E66" s="182">
        <f t="shared" ref="E66:H66" si="0">E64</f>
        <v>0</v>
      </c>
      <c r="F66" s="182">
        <f t="shared" si="0"/>
        <v>0</v>
      </c>
      <c r="G66" s="182">
        <f t="shared" si="0"/>
        <v>0</v>
      </c>
      <c r="H66" s="243">
        <f t="shared" si="0"/>
        <v>0</v>
      </c>
    </row>
    <row r="67" spans="1:8" x14ac:dyDescent="0.35">
      <c r="A67" s="138"/>
      <c r="B67" s="97"/>
      <c r="C67" s="97" t="s">
        <v>284</v>
      </c>
      <c r="D67" s="97"/>
      <c r="E67" s="117" t="e">
        <f>E64/D64</f>
        <v>#DIV/0!</v>
      </c>
      <c r="F67" s="117" t="e">
        <f>F64/D64</f>
        <v>#DIV/0!</v>
      </c>
      <c r="G67" s="117" t="e">
        <f>G64/D64</f>
        <v>#DIV/0!</v>
      </c>
      <c r="H67" s="188" t="e">
        <f>H64/D64</f>
        <v>#DIV/0!</v>
      </c>
    </row>
    <row r="68" spans="1:8" x14ac:dyDescent="0.35">
      <c r="A68" s="138"/>
      <c r="B68" s="97"/>
      <c r="C68" s="189" t="s">
        <v>298</v>
      </c>
      <c r="D68" s="97"/>
      <c r="E68" s="118" t="e">
        <f>IF(E67&gt;=(2/3),"Yes","No")</f>
        <v>#DIV/0!</v>
      </c>
      <c r="F68" s="118" t="e">
        <f>IF(F67&gt;=(2/3),"Yes","No")</f>
        <v>#DIV/0!</v>
      </c>
      <c r="G68" s="118" t="e">
        <f>IF(G67&gt;=(2/3),"Yes","No")</f>
        <v>#DIV/0!</v>
      </c>
      <c r="H68" s="190" t="e">
        <f>IF(H67&gt;=(2/3),"Yes","No")</f>
        <v>#DIV/0!</v>
      </c>
    </row>
    <row r="69" spans="1:8" x14ac:dyDescent="0.35">
      <c r="A69" s="138"/>
      <c r="B69" s="97"/>
      <c r="C69" s="97"/>
      <c r="D69" s="97"/>
      <c r="E69" s="193" t="e">
        <f>IF(E68="No", "Note A", "Note B")</f>
        <v>#DIV/0!</v>
      </c>
      <c r="F69" s="193" t="e">
        <f>IF(F68="No", "Note A", "Note B")</f>
        <v>#DIV/0!</v>
      </c>
      <c r="G69" s="193" t="e">
        <f>IF(G68="No", "Note A", "Note B")</f>
        <v>#DIV/0!</v>
      </c>
      <c r="H69" s="226" t="e">
        <f>IF(H68="No", "Note A", "Note B")</f>
        <v>#DIV/0!</v>
      </c>
    </row>
    <row r="70" spans="1:8" x14ac:dyDescent="0.35">
      <c r="A70" s="138"/>
      <c r="B70" s="97"/>
      <c r="C70" s="97"/>
      <c r="D70" s="97"/>
      <c r="E70" s="193"/>
      <c r="F70" s="193"/>
      <c r="G70" s="193"/>
      <c r="H70" s="226"/>
    </row>
    <row r="71" spans="1:8" ht="15" customHeight="1" x14ac:dyDescent="0.35">
      <c r="A71" s="138"/>
      <c r="B71" s="194" t="s">
        <v>291</v>
      </c>
      <c r="C71" s="180" t="s">
        <v>316</v>
      </c>
      <c r="D71" s="180"/>
      <c r="E71" s="180"/>
      <c r="F71" s="180"/>
      <c r="G71" s="180"/>
      <c r="H71" s="195"/>
    </row>
    <row r="72" spans="1:8" ht="15" customHeight="1" x14ac:dyDescent="0.35">
      <c r="A72" s="138"/>
      <c r="B72" s="194" t="s">
        <v>292</v>
      </c>
      <c r="C72" s="244" t="s">
        <v>353</v>
      </c>
      <c r="D72" s="244"/>
      <c r="E72" s="244"/>
      <c r="F72" s="244"/>
      <c r="G72" s="244"/>
      <c r="H72" s="245"/>
    </row>
    <row r="73" spans="1:8" x14ac:dyDescent="0.35">
      <c r="A73" s="138"/>
      <c r="B73" s="196"/>
      <c r="C73" s="244"/>
      <c r="D73" s="244"/>
      <c r="E73" s="244"/>
      <c r="F73" s="244"/>
      <c r="G73" s="244"/>
      <c r="H73" s="245"/>
    </row>
    <row r="74" spans="1:8" x14ac:dyDescent="0.35">
      <c r="A74" s="95" t="s">
        <v>132</v>
      </c>
      <c r="B74" s="100" t="s">
        <v>293</v>
      </c>
      <c r="C74" s="97"/>
      <c r="D74" s="97"/>
      <c r="E74" s="118"/>
      <c r="F74" s="118"/>
      <c r="G74" s="118"/>
      <c r="H74" s="190"/>
    </row>
    <row r="75" spans="1:8" x14ac:dyDescent="0.35">
      <c r="A75" s="138"/>
      <c r="B75" s="495" t="s">
        <v>367</v>
      </c>
      <c r="C75" s="495"/>
      <c r="D75" s="495"/>
      <c r="E75" s="495"/>
      <c r="F75" s="495"/>
      <c r="G75" s="495"/>
      <c r="H75" s="496"/>
    </row>
    <row r="76" spans="1:8" x14ac:dyDescent="0.35">
      <c r="A76" s="95"/>
      <c r="B76" s="495"/>
      <c r="C76" s="495"/>
      <c r="D76" s="495"/>
      <c r="E76" s="495"/>
      <c r="F76" s="495"/>
      <c r="G76" s="495"/>
      <c r="H76" s="496"/>
    </row>
    <row r="77" spans="1:8" x14ac:dyDescent="0.35">
      <c r="A77" s="95"/>
      <c r="B77" s="97"/>
      <c r="C77" s="97"/>
      <c r="D77" s="97"/>
      <c r="E77" s="118"/>
      <c r="F77" s="118"/>
      <c r="G77" s="118"/>
      <c r="H77" s="190"/>
    </row>
    <row r="78" spans="1:8" x14ac:dyDescent="0.35">
      <c r="A78" s="95"/>
      <c r="B78" s="495" t="s">
        <v>364</v>
      </c>
      <c r="C78" s="495"/>
      <c r="D78" s="495"/>
      <c r="E78" s="495"/>
      <c r="F78" s="495"/>
      <c r="G78" s="495"/>
      <c r="H78" s="496"/>
    </row>
    <row r="79" spans="1:8" x14ac:dyDescent="0.35">
      <c r="A79" s="95"/>
      <c r="B79" s="495"/>
      <c r="C79" s="495"/>
      <c r="D79" s="495"/>
      <c r="E79" s="495"/>
      <c r="F79" s="495"/>
      <c r="G79" s="495"/>
      <c r="H79" s="496"/>
    </row>
    <row r="80" spans="1:8" x14ac:dyDescent="0.35">
      <c r="A80" s="95"/>
      <c r="B80" s="495"/>
      <c r="C80" s="495"/>
      <c r="D80" s="495"/>
      <c r="E80" s="495"/>
      <c r="F80" s="495"/>
      <c r="G80" s="495"/>
      <c r="H80" s="496"/>
    </row>
    <row r="81" spans="1:8" x14ac:dyDescent="0.35">
      <c r="A81" s="95"/>
      <c r="B81" s="495"/>
      <c r="C81" s="495"/>
      <c r="D81" s="495"/>
      <c r="E81" s="495"/>
      <c r="F81" s="495"/>
      <c r="G81" s="495"/>
      <c r="H81" s="496"/>
    </row>
    <row r="82" spans="1:8" x14ac:dyDescent="0.35">
      <c r="A82" s="95"/>
      <c r="B82" s="97"/>
      <c r="C82" s="97"/>
      <c r="D82" s="97"/>
      <c r="E82" s="118"/>
      <c r="F82" s="118"/>
      <c r="G82" s="118"/>
      <c r="H82" s="190"/>
    </row>
    <row r="83" spans="1:8" x14ac:dyDescent="0.35">
      <c r="A83" s="95"/>
      <c r="B83" s="100" t="s">
        <v>413</v>
      </c>
      <c r="C83" s="97"/>
      <c r="D83" s="483"/>
      <c r="E83" s="483"/>
      <c r="F83" s="483"/>
      <c r="G83" s="483"/>
      <c r="H83" s="484"/>
    </row>
    <row r="84" spans="1:8" x14ac:dyDescent="0.35">
      <c r="A84" s="95"/>
      <c r="B84" s="97"/>
      <c r="C84" s="169"/>
      <c r="D84" s="169"/>
      <c r="E84" s="169"/>
      <c r="F84" s="169"/>
      <c r="G84" s="169"/>
      <c r="H84" s="170"/>
    </row>
    <row r="85" spans="1:8" x14ac:dyDescent="0.35">
      <c r="A85" s="95"/>
      <c r="B85" s="97"/>
      <c r="C85" s="97"/>
      <c r="D85" s="101"/>
      <c r="E85" s="197"/>
      <c r="F85" s="197"/>
      <c r="G85" s="197"/>
      <c r="H85" s="198"/>
    </row>
    <row r="86" spans="1:8" x14ac:dyDescent="0.35">
      <c r="A86" s="95"/>
      <c r="B86" s="97"/>
      <c r="C86" s="97"/>
      <c r="D86" s="101" t="s">
        <v>366</v>
      </c>
      <c r="E86" s="197" t="s">
        <v>295</v>
      </c>
      <c r="F86" s="197" t="s">
        <v>300</v>
      </c>
      <c r="G86" s="197"/>
      <c r="H86" s="198"/>
    </row>
    <row r="87" spans="1:8" x14ac:dyDescent="0.35">
      <c r="A87" s="95"/>
      <c r="B87" s="199" t="s">
        <v>365</v>
      </c>
      <c r="C87" s="108"/>
      <c r="D87" s="200" t="s">
        <v>303</v>
      </c>
      <c r="E87" s="201" t="s">
        <v>296</v>
      </c>
      <c r="F87" s="201" t="s">
        <v>299</v>
      </c>
      <c r="G87" s="246" t="s">
        <v>304</v>
      </c>
      <c r="H87" s="247"/>
    </row>
    <row r="88" spans="1:8" x14ac:dyDescent="0.35">
      <c r="A88" s="95"/>
      <c r="B88" s="189" t="s">
        <v>318</v>
      </c>
      <c r="C88" s="97"/>
      <c r="D88" s="97"/>
      <c r="E88" s="118"/>
      <c r="F88" s="97"/>
      <c r="G88" s="118"/>
      <c r="H88" s="190"/>
    </row>
    <row r="89" spans="1:8" x14ac:dyDescent="0.35">
      <c r="A89" s="95"/>
      <c r="B89" s="97"/>
      <c r="C89" s="202" t="e">
        <f>IF(E68="Yes", "Complete Analysis", "N/A - Do Not Complete")</f>
        <v>#DIV/0!</v>
      </c>
      <c r="D89" s="317"/>
      <c r="E89" s="312"/>
      <c r="F89" s="117" t="e">
        <f>E89/E95</f>
        <v>#DIV/0!</v>
      </c>
      <c r="G89" s="503"/>
      <c r="H89" s="504"/>
    </row>
    <row r="90" spans="1:8" x14ac:dyDescent="0.35">
      <c r="A90" s="95"/>
      <c r="B90" s="97"/>
      <c r="C90" s="97"/>
      <c r="D90" s="317"/>
      <c r="E90" s="312"/>
      <c r="F90" s="117" t="e">
        <f>E90/E95</f>
        <v>#DIV/0!</v>
      </c>
      <c r="G90" s="503"/>
      <c r="H90" s="504"/>
    </row>
    <row r="91" spans="1:8" x14ac:dyDescent="0.35">
      <c r="A91" s="95"/>
      <c r="B91" s="97"/>
      <c r="C91" s="97"/>
      <c r="D91" s="317"/>
      <c r="E91" s="312"/>
      <c r="F91" s="117" t="e">
        <f>E91/E95</f>
        <v>#DIV/0!</v>
      </c>
      <c r="G91" s="503"/>
      <c r="H91" s="504"/>
    </row>
    <row r="92" spans="1:8" x14ac:dyDescent="0.35">
      <c r="A92" s="95"/>
      <c r="B92" s="97"/>
      <c r="C92" s="97"/>
      <c r="D92" s="317"/>
      <c r="E92" s="312"/>
      <c r="F92" s="117" t="e">
        <f>E92/E95</f>
        <v>#DIV/0!</v>
      </c>
      <c r="G92" s="503"/>
      <c r="H92" s="504"/>
    </row>
    <row r="93" spans="1:8" x14ac:dyDescent="0.35">
      <c r="A93" s="95"/>
      <c r="B93" s="97"/>
      <c r="C93" s="97"/>
      <c r="D93" s="317"/>
      <c r="E93" s="312"/>
      <c r="F93" s="117" t="e">
        <f>E93/E95</f>
        <v>#DIV/0!</v>
      </c>
      <c r="G93" s="503"/>
      <c r="H93" s="504"/>
    </row>
    <row r="94" spans="1:8" x14ac:dyDescent="0.35">
      <c r="A94" s="95"/>
      <c r="B94" s="97"/>
      <c r="C94" s="97"/>
      <c r="D94" s="318"/>
      <c r="E94" s="319"/>
      <c r="F94" s="117" t="e">
        <f>E94/E95</f>
        <v>#DIV/0!</v>
      </c>
      <c r="G94" s="507"/>
      <c r="H94" s="508"/>
    </row>
    <row r="95" spans="1:8" x14ac:dyDescent="0.35">
      <c r="A95" s="95"/>
      <c r="B95" s="97"/>
      <c r="C95" s="203"/>
      <c r="D95" s="203" t="s">
        <v>322</v>
      </c>
      <c r="E95" s="204">
        <f>SUM(E89:E94)</f>
        <v>0</v>
      </c>
      <c r="F95" s="118"/>
      <c r="G95" s="205" t="s">
        <v>305</v>
      </c>
      <c r="H95" s="323"/>
    </row>
    <row r="96" spans="1:8" x14ac:dyDescent="0.35">
      <c r="A96" s="95"/>
      <c r="B96" s="97"/>
      <c r="C96" s="97"/>
      <c r="D96" s="97"/>
      <c r="E96" s="118"/>
      <c r="F96" s="118"/>
      <c r="G96" s="118"/>
      <c r="H96" s="190"/>
    </row>
    <row r="97" spans="1:8" x14ac:dyDescent="0.35">
      <c r="A97" s="95"/>
      <c r="B97" s="97" t="s">
        <v>319</v>
      </c>
      <c r="C97" s="97"/>
      <c r="D97" s="97"/>
      <c r="E97" s="118"/>
      <c r="F97" s="118"/>
      <c r="G97" s="118"/>
      <c r="H97" s="190"/>
    </row>
    <row r="98" spans="1:8" x14ac:dyDescent="0.35">
      <c r="A98" s="95"/>
      <c r="B98" s="97"/>
      <c r="C98" s="202" t="e">
        <f>IF(F68="Yes", "Complete Analysis", "N/A - Do Not Complete")</f>
        <v>#DIV/0!</v>
      </c>
      <c r="D98" s="317"/>
      <c r="E98" s="312"/>
      <c r="F98" s="117" t="e">
        <f>E98/E104</f>
        <v>#DIV/0!</v>
      </c>
      <c r="G98" s="503"/>
      <c r="H98" s="504"/>
    </row>
    <row r="99" spans="1:8" x14ac:dyDescent="0.35">
      <c r="A99" s="95"/>
      <c r="B99" s="97"/>
      <c r="C99" s="97"/>
      <c r="D99" s="317"/>
      <c r="E99" s="312"/>
      <c r="F99" s="117" t="e">
        <f>E99/E104</f>
        <v>#DIV/0!</v>
      </c>
      <c r="G99" s="503"/>
      <c r="H99" s="504"/>
    </row>
    <row r="100" spans="1:8" x14ac:dyDescent="0.35">
      <c r="A100" s="95"/>
      <c r="B100" s="97"/>
      <c r="C100" s="97"/>
      <c r="D100" s="317"/>
      <c r="E100" s="312"/>
      <c r="F100" s="117" t="e">
        <f>E100/E104</f>
        <v>#DIV/0!</v>
      </c>
      <c r="G100" s="503"/>
      <c r="H100" s="504"/>
    </row>
    <row r="101" spans="1:8" x14ac:dyDescent="0.35">
      <c r="A101" s="95"/>
      <c r="B101" s="97"/>
      <c r="C101" s="97"/>
      <c r="D101" s="317"/>
      <c r="E101" s="312"/>
      <c r="F101" s="117" t="e">
        <f>E101/E104</f>
        <v>#DIV/0!</v>
      </c>
      <c r="G101" s="503"/>
      <c r="H101" s="504"/>
    </row>
    <row r="102" spans="1:8" x14ac:dyDescent="0.35">
      <c r="A102" s="95"/>
      <c r="B102" s="97"/>
      <c r="C102" s="97"/>
      <c r="D102" s="317"/>
      <c r="E102" s="312"/>
      <c r="F102" s="117" t="e">
        <f>E102/E104</f>
        <v>#DIV/0!</v>
      </c>
      <c r="G102" s="503"/>
      <c r="H102" s="504"/>
    </row>
    <row r="103" spans="1:8" x14ac:dyDescent="0.35">
      <c r="A103" s="95"/>
      <c r="B103" s="97"/>
      <c r="C103" s="97"/>
      <c r="D103" s="318"/>
      <c r="E103" s="319"/>
      <c r="F103" s="117" t="e">
        <f>E103/E104</f>
        <v>#DIV/0!</v>
      </c>
      <c r="G103" s="507"/>
      <c r="H103" s="508"/>
    </row>
    <row r="104" spans="1:8" x14ac:dyDescent="0.35">
      <c r="A104" s="95"/>
      <c r="B104" s="97"/>
      <c r="C104" s="97"/>
      <c r="D104" s="203" t="s">
        <v>323</v>
      </c>
      <c r="E104" s="204">
        <f>SUM(E98:E103)</f>
        <v>0</v>
      </c>
      <c r="F104" s="118"/>
      <c r="G104" s="205" t="s">
        <v>305</v>
      </c>
      <c r="H104" s="323"/>
    </row>
    <row r="105" spans="1:8" x14ac:dyDescent="0.35">
      <c r="A105" s="95"/>
      <c r="B105" s="97"/>
      <c r="C105" s="97"/>
      <c r="D105" s="203"/>
      <c r="E105" s="177"/>
      <c r="F105" s="118"/>
      <c r="G105" s="205"/>
      <c r="H105" s="249"/>
    </row>
    <row r="106" spans="1:8" x14ac:dyDescent="0.35">
      <c r="A106" s="138"/>
      <c r="B106" s="97" t="s">
        <v>320</v>
      </c>
      <c r="C106" s="97"/>
      <c r="D106" s="97"/>
      <c r="E106" s="118"/>
      <c r="F106" s="118"/>
      <c r="G106" s="118"/>
      <c r="H106" s="190"/>
    </row>
    <row r="107" spans="1:8" x14ac:dyDescent="0.35">
      <c r="A107" s="138"/>
      <c r="B107" s="97"/>
      <c r="C107" s="202" t="e">
        <f>IF(G68="Yes", "Complete Analysis", "N/A - Do Not Complete")</f>
        <v>#DIV/0!</v>
      </c>
      <c r="D107" s="317"/>
      <c r="E107" s="312"/>
      <c r="F107" s="117" t="e">
        <f>E107/E113</f>
        <v>#DIV/0!</v>
      </c>
      <c r="G107" s="503"/>
      <c r="H107" s="504"/>
    </row>
    <row r="108" spans="1:8" x14ac:dyDescent="0.35">
      <c r="A108" s="138"/>
      <c r="B108" s="97"/>
      <c r="C108" s="97"/>
      <c r="D108" s="317"/>
      <c r="E108" s="312"/>
      <c r="F108" s="117" t="e">
        <f>E108/E113</f>
        <v>#DIV/0!</v>
      </c>
      <c r="G108" s="503"/>
      <c r="H108" s="504"/>
    </row>
    <row r="109" spans="1:8" x14ac:dyDescent="0.35">
      <c r="A109" s="138"/>
      <c r="B109" s="97"/>
      <c r="C109" s="97"/>
      <c r="D109" s="317"/>
      <c r="E109" s="312"/>
      <c r="F109" s="117" t="e">
        <f>E109/E113</f>
        <v>#DIV/0!</v>
      </c>
      <c r="G109" s="503"/>
      <c r="H109" s="504"/>
    </row>
    <row r="110" spans="1:8" x14ac:dyDescent="0.35">
      <c r="A110" s="138"/>
      <c r="B110" s="97"/>
      <c r="C110" s="97"/>
      <c r="D110" s="317"/>
      <c r="E110" s="312"/>
      <c r="F110" s="117" t="e">
        <f>E110/E113</f>
        <v>#DIV/0!</v>
      </c>
      <c r="G110" s="503"/>
      <c r="H110" s="504"/>
    </row>
    <row r="111" spans="1:8" x14ac:dyDescent="0.35">
      <c r="A111" s="138"/>
      <c r="B111" s="97"/>
      <c r="C111" s="97"/>
      <c r="D111" s="317"/>
      <c r="E111" s="312"/>
      <c r="F111" s="117" t="e">
        <f>E111/E113</f>
        <v>#DIV/0!</v>
      </c>
      <c r="G111" s="503"/>
      <c r="H111" s="504"/>
    </row>
    <row r="112" spans="1:8" x14ac:dyDescent="0.35">
      <c r="A112" s="138"/>
      <c r="B112" s="97"/>
      <c r="C112" s="97"/>
      <c r="D112" s="318"/>
      <c r="E112" s="319"/>
      <c r="F112" s="117" t="e">
        <f>E112/E113</f>
        <v>#DIV/0!</v>
      </c>
      <c r="G112" s="507"/>
      <c r="H112" s="508"/>
    </row>
    <row r="113" spans="1:8" x14ac:dyDescent="0.35">
      <c r="A113" s="138"/>
      <c r="B113" s="97"/>
      <c r="C113" s="97"/>
      <c r="D113" s="203" t="s">
        <v>324</v>
      </c>
      <c r="E113" s="204">
        <f>SUM(E107:E112)</f>
        <v>0</v>
      </c>
      <c r="F113" s="118"/>
      <c r="G113" s="205" t="s">
        <v>305</v>
      </c>
      <c r="H113" s="323"/>
    </row>
    <row r="114" spans="1:8" x14ac:dyDescent="0.35">
      <c r="A114" s="138"/>
      <c r="B114" s="97"/>
      <c r="C114" s="97"/>
      <c r="D114" s="97"/>
      <c r="E114" s="118"/>
      <c r="F114" s="118"/>
      <c r="G114" s="118"/>
      <c r="H114" s="190"/>
    </row>
    <row r="115" spans="1:8" x14ac:dyDescent="0.35">
      <c r="A115" s="138"/>
      <c r="B115" s="97" t="s">
        <v>321</v>
      </c>
      <c r="C115" s="97"/>
      <c r="D115" s="97"/>
      <c r="E115" s="118"/>
      <c r="F115" s="118"/>
      <c r="G115" s="118"/>
      <c r="H115" s="190"/>
    </row>
    <row r="116" spans="1:8" x14ac:dyDescent="0.35">
      <c r="A116" s="138"/>
      <c r="B116" s="97"/>
      <c r="C116" s="202" t="e">
        <f>IF(H68="Yes", "Complete Analysis", "N/A - Do Not Complete")</f>
        <v>#DIV/0!</v>
      </c>
      <c r="D116" s="317"/>
      <c r="E116" s="312"/>
      <c r="F116" s="117" t="e">
        <f>E116/E122</f>
        <v>#DIV/0!</v>
      </c>
      <c r="G116" s="503"/>
      <c r="H116" s="504"/>
    </row>
    <row r="117" spans="1:8" x14ac:dyDescent="0.35">
      <c r="A117" s="138"/>
      <c r="B117" s="97"/>
      <c r="C117" s="202"/>
      <c r="D117" s="317"/>
      <c r="E117" s="312"/>
      <c r="F117" s="117" t="e">
        <f>E117/E122</f>
        <v>#DIV/0!</v>
      </c>
      <c r="G117" s="503"/>
      <c r="H117" s="504"/>
    </row>
    <row r="118" spans="1:8" x14ac:dyDescent="0.35">
      <c r="A118" s="138"/>
      <c r="B118" s="97"/>
      <c r="C118" s="202"/>
      <c r="D118" s="317"/>
      <c r="E118" s="312"/>
      <c r="F118" s="117" t="e">
        <f>E118/E122</f>
        <v>#DIV/0!</v>
      </c>
      <c r="G118" s="503"/>
      <c r="H118" s="504"/>
    </row>
    <row r="119" spans="1:8" x14ac:dyDescent="0.35">
      <c r="A119" s="138"/>
      <c r="B119" s="97"/>
      <c r="C119" s="202"/>
      <c r="D119" s="317"/>
      <c r="E119" s="312"/>
      <c r="F119" s="117" t="e">
        <f>E119/E122</f>
        <v>#DIV/0!</v>
      </c>
      <c r="G119" s="503"/>
      <c r="H119" s="504"/>
    </row>
    <row r="120" spans="1:8" x14ac:dyDescent="0.35">
      <c r="A120" s="138"/>
      <c r="B120" s="97"/>
      <c r="C120" s="202"/>
      <c r="D120" s="317"/>
      <c r="E120" s="312"/>
      <c r="F120" s="117" t="e">
        <f>E120/E122</f>
        <v>#DIV/0!</v>
      </c>
      <c r="G120" s="503"/>
      <c r="H120" s="504"/>
    </row>
    <row r="121" spans="1:8" x14ac:dyDescent="0.35">
      <c r="A121" s="138"/>
      <c r="B121" s="97"/>
      <c r="C121" s="202"/>
      <c r="D121" s="318"/>
      <c r="E121" s="319"/>
      <c r="F121" s="117" t="e">
        <f>E121/E122</f>
        <v>#DIV/0!</v>
      </c>
      <c r="G121" s="507"/>
      <c r="H121" s="508"/>
    </row>
    <row r="122" spans="1:8" x14ac:dyDescent="0.35">
      <c r="A122" s="138"/>
      <c r="B122" s="97"/>
      <c r="C122" s="202"/>
      <c r="D122" s="203" t="s">
        <v>325</v>
      </c>
      <c r="E122" s="204">
        <f>SUM(E116:E121)</f>
        <v>0</v>
      </c>
      <c r="F122" s="117"/>
      <c r="G122" s="205" t="s">
        <v>305</v>
      </c>
      <c r="H122" s="323"/>
    </row>
    <row r="123" spans="1:8" ht="15" thickBot="1" x14ac:dyDescent="0.4">
      <c r="A123" s="154"/>
      <c r="B123" s="122"/>
      <c r="C123" s="208"/>
      <c r="D123" s="209"/>
      <c r="E123" s="209"/>
      <c r="F123" s="210"/>
      <c r="G123" s="123"/>
      <c r="H123" s="211"/>
    </row>
    <row r="124" spans="1:8" ht="15" thickBot="1" x14ac:dyDescent="0.4">
      <c r="A124" s="97"/>
      <c r="B124" s="97"/>
      <c r="C124" s="202"/>
      <c r="D124" s="97"/>
      <c r="E124" s="177"/>
      <c r="F124" s="118"/>
      <c r="G124" s="118"/>
      <c r="H124" s="118"/>
    </row>
    <row r="125" spans="1:8" ht="16" thickBot="1" x14ac:dyDescent="0.4">
      <c r="A125" s="469" t="s">
        <v>423</v>
      </c>
      <c r="B125" s="470"/>
      <c r="C125" s="470"/>
      <c r="D125" s="470"/>
      <c r="E125" s="470"/>
      <c r="F125" s="470"/>
      <c r="G125" s="470"/>
      <c r="H125" s="471"/>
    </row>
    <row r="126" spans="1:8" ht="15" customHeight="1" x14ac:dyDescent="0.35">
      <c r="A126" s="95" t="s">
        <v>134</v>
      </c>
      <c r="B126" s="250" t="s">
        <v>369</v>
      </c>
      <c r="C126" s="250"/>
      <c r="D126" s="250"/>
      <c r="E126" s="250"/>
      <c r="F126" s="250"/>
      <c r="G126" s="250"/>
      <c r="H126" s="251"/>
    </row>
    <row r="127" spans="1:8" x14ac:dyDescent="0.35">
      <c r="A127" s="138"/>
      <c r="B127" s="97"/>
      <c r="C127" s="97"/>
      <c r="D127" s="97"/>
      <c r="E127" s="97"/>
      <c r="F127" s="97"/>
      <c r="G127" s="97"/>
      <c r="H127" s="98"/>
    </row>
    <row r="128" spans="1:8" x14ac:dyDescent="0.35">
      <c r="A128" s="95"/>
      <c r="B128" s="100" t="s">
        <v>413</v>
      </c>
      <c r="C128" s="97"/>
      <c r="D128" s="483"/>
      <c r="E128" s="483"/>
      <c r="F128" s="483"/>
      <c r="G128" s="483"/>
      <c r="H128" s="484"/>
    </row>
    <row r="129" spans="1:8" x14ac:dyDescent="0.35">
      <c r="A129" s="95"/>
      <c r="B129" s="97"/>
      <c r="C129" s="169"/>
      <c r="D129" s="169"/>
      <c r="E129" s="169"/>
      <c r="F129" s="169"/>
      <c r="G129" s="169"/>
      <c r="H129" s="170"/>
    </row>
    <row r="130" spans="1:8" x14ac:dyDescent="0.35">
      <c r="A130" s="138"/>
      <c r="B130" s="97"/>
      <c r="C130" s="97"/>
      <c r="D130" s="97"/>
      <c r="E130" s="532" t="s">
        <v>290</v>
      </c>
      <c r="F130" s="533"/>
      <c r="G130" s="533"/>
      <c r="H130" s="534"/>
    </row>
    <row r="131" spans="1:8" x14ac:dyDescent="0.35">
      <c r="A131" s="138"/>
      <c r="B131" s="97"/>
      <c r="C131" s="97"/>
      <c r="D131" s="97"/>
      <c r="E131" s="103" t="s">
        <v>138</v>
      </c>
      <c r="F131" s="103" t="s">
        <v>138</v>
      </c>
      <c r="G131" s="103" t="s">
        <v>138</v>
      </c>
      <c r="H131" s="171" t="s">
        <v>138</v>
      </c>
    </row>
    <row r="132" spans="1:8" x14ac:dyDescent="0.35">
      <c r="A132" s="138"/>
      <c r="B132" s="97"/>
      <c r="C132" s="97"/>
      <c r="D132" s="97"/>
      <c r="E132" s="104" t="s">
        <v>257</v>
      </c>
      <c r="F132" s="104" t="s">
        <v>312</v>
      </c>
      <c r="G132" s="104" t="s">
        <v>313</v>
      </c>
      <c r="H132" s="105" t="s">
        <v>314</v>
      </c>
    </row>
    <row r="133" spans="1:8" x14ac:dyDescent="0.35">
      <c r="A133" s="138"/>
      <c r="B133" s="106" t="s">
        <v>199</v>
      </c>
      <c r="C133" s="107"/>
      <c r="D133" s="108"/>
      <c r="E133" s="111" t="s">
        <v>195</v>
      </c>
      <c r="F133" s="111" t="s">
        <v>259</v>
      </c>
      <c r="G133" s="111" t="s">
        <v>258</v>
      </c>
      <c r="H133" s="242" t="s">
        <v>315</v>
      </c>
    </row>
    <row r="134" spans="1:8" ht="22" customHeight="1" x14ac:dyDescent="0.35">
      <c r="A134" s="138"/>
      <c r="B134" s="113" t="s">
        <v>287</v>
      </c>
      <c r="C134" s="103"/>
      <c r="D134" s="103"/>
      <c r="E134" s="103"/>
      <c r="F134" s="103"/>
      <c r="G134" s="103"/>
      <c r="H134" s="171"/>
    </row>
    <row r="135" spans="1:8" ht="15" customHeight="1" x14ac:dyDescent="0.35">
      <c r="A135" s="138"/>
      <c r="B135" s="535"/>
      <c r="C135" s="535"/>
      <c r="D135" s="535"/>
      <c r="E135" s="317"/>
      <c r="F135" s="317"/>
      <c r="G135" s="342"/>
      <c r="H135" s="343"/>
    </row>
    <row r="136" spans="1:8" x14ac:dyDescent="0.35">
      <c r="A136" s="138"/>
      <c r="B136" s="511"/>
      <c r="C136" s="514"/>
      <c r="D136" s="512"/>
      <c r="E136" s="317"/>
      <c r="F136" s="317"/>
      <c r="G136" s="342"/>
      <c r="H136" s="343"/>
    </row>
    <row r="137" spans="1:8" x14ac:dyDescent="0.35">
      <c r="A137" s="138"/>
      <c r="B137" s="511"/>
      <c r="C137" s="514"/>
      <c r="D137" s="512"/>
      <c r="E137" s="317"/>
      <c r="F137" s="317"/>
      <c r="G137" s="342"/>
      <c r="H137" s="343"/>
    </row>
    <row r="138" spans="1:8" x14ac:dyDescent="0.35">
      <c r="A138" s="138"/>
      <c r="B138" s="511"/>
      <c r="C138" s="514"/>
      <c r="D138" s="512"/>
      <c r="E138" s="317"/>
      <c r="F138" s="317"/>
      <c r="G138" s="342"/>
      <c r="H138" s="343"/>
    </row>
    <row r="139" spans="1:8" x14ac:dyDescent="0.35">
      <c r="A139" s="138"/>
      <c r="B139" s="511"/>
      <c r="C139" s="514"/>
      <c r="D139" s="512"/>
      <c r="E139" s="317"/>
      <c r="F139" s="317"/>
      <c r="G139" s="342"/>
      <c r="H139" s="343"/>
    </row>
    <row r="140" spans="1:8" x14ac:dyDescent="0.35">
      <c r="A140" s="138"/>
      <c r="B140" s="511"/>
      <c r="C140" s="514"/>
      <c r="D140" s="512"/>
      <c r="E140" s="317"/>
      <c r="F140" s="317"/>
      <c r="G140" s="342"/>
      <c r="H140" s="343"/>
    </row>
    <row r="141" spans="1:8" x14ac:dyDescent="0.35">
      <c r="A141" s="138"/>
      <c r="B141" s="511"/>
      <c r="C141" s="514"/>
      <c r="D141" s="512"/>
      <c r="E141" s="317"/>
      <c r="F141" s="317"/>
      <c r="G141" s="342"/>
      <c r="H141" s="343"/>
    </row>
    <row r="142" spans="1:8" x14ac:dyDescent="0.35">
      <c r="A142" s="138"/>
      <c r="B142" s="511"/>
      <c r="C142" s="514"/>
      <c r="D142" s="512"/>
      <c r="E142" s="317"/>
      <c r="F142" s="317"/>
      <c r="G142" s="342"/>
      <c r="H142" s="343"/>
    </row>
    <row r="143" spans="1:8" x14ac:dyDescent="0.35">
      <c r="A143" s="138"/>
      <c r="B143" s="511"/>
      <c r="C143" s="514"/>
      <c r="D143" s="512"/>
      <c r="E143" s="317"/>
      <c r="F143" s="317"/>
      <c r="G143" s="342"/>
      <c r="H143" s="343"/>
    </row>
    <row r="144" spans="1:8" x14ac:dyDescent="0.35">
      <c r="A144" s="138"/>
      <c r="B144" s="511"/>
      <c r="C144" s="514"/>
      <c r="D144" s="512"/>
      <c r="E144" s="317"/>
      <c r="F144" s="317"/>
      <c r="G144" s="342"/>
      <c r="H144" s="343"/>
    </row>
    <row r="145" spans="1:8" x14ac:dyDescent="0.35">
      <c r="A145" s="138"/>
      <c r="B145" s="485" t="s">
        <v>153</v>
      </c>
      <c r="C145" s="486"/>
      <c r="D145" s="487"/>
      <c r="E145" s="317"/>
      <c r="F145" s="317"/>
      <c r="G145" s="342"/>
      <c r="H145" s="343"/>
    </row>
    <row r="146" spans="1:8" x14ac:dyDescent="0.35">
      <c r="A146" s="138"/>
      <c r="B146" s="511"/>
      <c r="C146" s="514"/>
      <c r="D146" s="512"/>
      <c r="E146" s="317"/>
      <c r="F146" s="317"/>
      <c r="G146" s="342"/>
      <c r="H146" s="343"/>
    </row>
    <row r="147" spans="1:8" ht="22" customHeight="1" x14ac:dyDescent="0.35">
      <c r="A147" s="138"/>
      <c r="B147" s="113" t="s">
        <v>288</v>
      </c>
      <c r="C147" s="146"/>
      <c r="D147" s="177"/>
      <c r="E147" s="177"/>
      <c r="F147" s="177"/>
      <c r="G147" s="178"/>
      <c r="H147" s="179"/>
    </row>
    <row r="148" spans="1:8" ht="15" customHeight="1" x14ac:dyDescent="0.35">
      <c r="A148" s="138"/>
      <c r="B148" s="511"/>
      <c r="C148" s="514"/>
      <c r="D148" s="512"/>
      <c r="E148" s="317"/>
      <c r="F148" s="317"/>
      <c r="G148" s="342"/>
      <c r="H148" s="343"/>
    </row>
    <row r="149" spans="1:8" x14ac:dyDescent="0.35">
      <c r="A149" s="138"/>
      <c r="B149" s="511"/>
      <c r="C149" s="514"/>
      <c r="D149" s="512"/>
      <c r="E149" s="317"/>
      <c r="F149" s="317"/>
      <c r="G149" s="342"/>
      <c r="H149" s="343"/>
    </row>
    <row r="150" spans="1:8" x14ac:dyDescent="0.35">
      <c r="A150" s="138"/>
      <c r="B150" s="511"/>
      <c r="C150" s="514"/>
      <c r="D150" s="512"/>
      <c r="E150" s="317"/>
      <c r="F150" s="317"/>
      <c r="G150" s="342"/>
      <c r="H150" s="343"/>
    </row>
    <row r="151" spans="1:8" x14ac:dyDescent="0.35">
      <c r="A151" s="138"/>
      <c r="B151" s="511"/>
      <c r="C151" s="514"/>
      <c r="D151" s="512"/>
      <c r="E151" s="317"/>
      <c r="F151" s="317"/>
      <c r="G151" s="342"/>
      <c r="H151" s="343"/>
    </row>
    <row r="152" spans="1:8" x14ac:dyDescent="0.35">
      <c r="A152" s="138"/>
      <c r="B152" s="511"/>
      <c r="C152" s="514"/>
      <c r="D152" s="512"/>
      <c r="E152" s="317"/>
      <c r="F152" s="317"/>
      <c r="G152" s="342"/>
      <c r="H152" s="343"/>
    </row>
    <row r="153" spans="1:8" x14ac:dyDescent="0.35">
      <c r="A153" s="138"/>
      <c r="B153" s="511"/>
      <c r="C153" s="514"/>
      <c r="D153" s="512"/>
      <c r="E153" s="317"/>
      <c r="F153" s="317"/>
      <c r="G153" s="342"/>
      <c r="H153" s="343"/>
    </row>
    <row r="154" spans="1:8" x14ac:dyDescent="0.35">
      <c r="A154" s="138"/>
      <c r="B154" s="511"/>
      <c r="C154" s="514"/>
      <c r="D154" s="512"/>
      <c r="E154" s="317"/>
      <c r="F154" s="317"/>
      <c r="G154" s="342"/>
      <c r="H154" s="343"/>
    </row>
    <row r="155" spans="1:8" x14ac:dyDescent="0.35">
      <c r="A155" s="138"/>
      <c r="B155" s="511"/>
      <c r="C155" s="514"/>
      <c r="D155" s="512"/>
      <c r="E155" s="317"/>
      <c r="F155" s="317"/>
      <c r="G155" s="342"/>
      <c r="H155" s="343"/>
    </row>
    <row r="156" spans="1:8" x14ac:dyDescent="0.35">
      <c r="A156" s="138"/>
      <c r="B156" s="511"/>
      <c r="C156" s="514"/>
      <c r="D156" s="512"/>
      <c r="E156" s="317"/>
      <c r="F156" s="317"/>
      <c r="G156" s="342"/>
      <c r="H156" s="343"/>
    </row>
    <row r="157" spans="1:8" x14ac:dyDescent="0.35">
      <c r="A157" s="138"/>
      <c r="B157" s="511"/>
      <c r="C157" s="514"/>
      <c r="D157" s="512"/>
      <c r="E157" s="317"/>
      <c r="F157" s="317"/>
      <c r="G157" s="342"/>
      <c r="H157" s="343"/>
    </row>
    <row r="158" spans="1:8" x14ac:dyDescent="0.35">
      <c r="A158" s="138"/>
      <c r="B158" s="485" t="s">
        <v>153</v>
      </c>
      <c r="C158" s="486"/>
      <c r="D158" s="487"/>
      <c r="E158" s="317"/>
      <c r="F158" s="317"/>
      <c r="G158" s="342"/>
      <c r="H158" s="343"/>
    </row>
    <row r="159" spans="1:8" x14ac:dyDescent="0.35">
      <c r="A159" s="138"/>
      <c r="B159" s="511"/>
      <c r="C159" s="514"/>
      <c r="D159" s="512"/>
      <c r="E159" s="317"/>
      <c r="F159" s="317"/>
      <c r="G159" s="342"/>
      <c r="H159" s="343"/>
    </row>
    <row r="160" spans="1:8" x14ac:dyDescent="0.35">
      <c r="A160" s="138"/>
      <c r="B160" s="180"/>
      <c r="C160" s="153"/>
      <c r="D160" s="252"/>
      <c r="E160" s="252"/>
      <c r="F160" s="252"/>
      <c r="G160" s="252"/>
      <c r="H160" s="253"/>
    </row>
    <row r="161" spans="1:8" x14ac:dyDescent="0.35">
      <c r="A161" s="95" t="s">
        <v>135</v>
      </c>
      <c r="B161" s="151" t="s">
        <v>336</v>
      </c>
      <c r="C161" s="152"/>
      <c r="D161" s="152"/>
      <c r="E161" s="153"/>
      <c r="F161" s="153"/>
      <c r="G161" s="153"/>
      <c r="H161" s="212"/>
    </row>
    <row r="162" spans="1:8" x14ac:dyDescent="0.35">
      <c r="A162" s="138"/>
      <c r="B162" s="480"/>
      <c r="C162" s="480"/>
      <c r="D162" s="480"/>
      <c r="E162" s="480"/>
      <c r="F162" s="480"/>
      <c r="G162" s="480"/>
      <c r="H162" s="481"/>
    </row>
    <row r="163" spans="1:8" x14ac:dyDescent="0.35">
      <c r="A163" s="138"/>
      <c r="B163" s="480"/>
      <c r="C163" s="480"/>
      <c r="D163" s="480"/>
      <c r="E163" s="480"/>
      <c r="F163" s="480"/>
      <c r="G163" s="480"/>
      <c r="H163" s="481"/>
    </row>
    <row r="164" spans="1:8" ht="15" thickBot="1" x14ac:dyDescent="0.4">
      <c r="A164" s="154"/>
      <c r="B164" s="214"/>
      <c r="C164" s="215"/>
      <c r="D164" s="215"/>
      <c r="E164" s="215"/>
      <c r="F164" s="215"/>
      <c r="G164" s="215"/>
      <c r="H164" s="254"/>
    </row>
    <row r="165" spans="1:8" x14ac:dyDescent="0.35">
      <c r="A165" s="97"/>
      <c r="B165" s="175"/>
      <c r="C165" s="153"/>
      <c r="D165" s="153"/>
      <c r="E165" s="153"/>
      <c r="F165" s="153"/>
      <c r="G165" s="153"/>
      <c r="H165" s="153"/>
    </row>
  </sheetData>
  <sheetProtection algorithmName="SHA-512" hashValue="dTXIlnGRpye2+psJ7iyrXi7Y1RP7AxFwjEhDStQTRfTeq+B3ymCEoK7LDZB/4bPlmcyL/RBIgqF5HzT+pKgVkQ==" saltValue="drtVSD1HynyfioZmR7QJkg=="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E39:E50 E52:E64 E66:E69 B88:H95 E135:E146 E148:E159">
    <cfRule type="expression" dxfId="339" priority="5">
      <formula>$F$11="no"</formula>
    </cfRule>
  </conditionalFormatting>
  <conditionalFormatting sqref="F39:F50 F52:F64 F66:F69 B97:H104 F135:F146 F148:F159">
    <cfRule type="expression" dxfId="338" priority="4">
      <formula>$F$13="no"</formula>
    </cfRule>
  </conditionalFormatting>
  <conditionalFormatting sqref="G39:G50 G52:G64 G66:G69 B106:H113 G135:G146 G148:G159">
    <cfRule type="expression" dxfId="337" priority="3">
      <formula>$F$15="no"</formula>
    </cfRule>
  </conditionalFormatting>
  <conditionalFormatting sqref="H39:H50 H52:H64 H66:H69 B115:H122 H135:H146 H148:H159">
    <cfRule type="expression" dxfId="336" priority="2">
      <formula>$F$17="no"</formula>
    </cfRule>
  </conditionalFormatting>
  <conditionalFormatting sqref="A27:H164">
    <cfRule type="expression" dxfId="335" priority="1">
      <formula>AND($F$11="no",$F$13="no",$F$15="no",$F$17="no")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F15 F17 F11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4"/>
  <sheetViews>
    <sheetView showGridLines="0" zoomScaleNormal="100" workbookViewId="0">
      <pane ySplit="7" topLeftCell="A8" activePane="bottomLeft" state="frozen"/>
      <selection pane="bottomLeft" activeCell="I19" sqref="I19"/>
    </sheetView>
  </sheetViews>
  <sheetFormatPr defaultColWidth="9.1796875" defaultRowHeight="14.5" x14ac:dyDescent="0.35"/>
  <cols>
    <col min="1" max="1" width="3" style="64" customWidth="1"/>
    <col min="2" max="2" width="12.54296875" style="64" customWidth="1"/>
    <col min="3" max="3" width="45" style="64" customWidth="1"/>
    <col min="4" max="4" width="15.81640625" style="64" customWidth="1"/>
    <col min="5" max="8" width="18.1796875" style="64" customWidth="1"/>
    <col min="9" max="16384" width="9.1796875" style="64"/>
  </cols>
  <sheetData>
    <row r="1" spans="1:8" ht="18.75" customHeight="1" x14ac:dyDescent="0.45">
      <c r="A1" s="63" t="str">
        <f>'Cover and Instructions'!A1</f>
        <v>Georgia Families MHPAEA Parity</v>
      </c>
      <c r="H1" s="65" t="s">
        <v>571</v>
      </c>
    </row>
    <row r="2" spans="1:8" ht="26" x14ac:dyDescent="0.6">
      <c r="A2" s="66" t="s">
        <v>16</v>
      </c>
    </row>
    <row r="3" spans="1:8" ht="21" x14ac:dyDescent="0.5">
      <c r="A3" s="68" t="s">
        <v>362</v>
      </c>
    </row>
    <row r="5" spans="1:8" x14ac:dyDescent="0.35">
      <c r="A5" s="70" t="s">
        <v>0</v>
      </c>
      <c r="C5" s="71" t="str">
        <f>'Cover and Instructions'!$D$4</f>
        <v>CareSource</v>
      </c>
      <c r="D5" s="71"/>
      <c r="E5" s="71"/>
      <c r="F5" s="71"/>
      <c r="G5" s="71"/>
      <c r="H5" s="71"/>
    </row>
    <row r="6" spans="1:8" x14ac:dyDescent="0.35">
      <c r="A6" s="70" t="s">
        <v>514</v>
      </c>
      <c r="C6" s="71" t="str">
        <f>'Cover and Instructions'!D5</f>
        <v>Title XIX Adults</v>
      </c>
      <c r="D6" s="71"/>
      <c r="E6" s="71"/>
      <c r="F6" s="71"/>
      <c r="G6" s="71"/>
      <c r="H6" s="71"/>
    </row>
    <row r="7" spans="1:8" ht="15" thickBot="1" x14ac:dyDescent="0.4"/>
    <row r="8" spans="1:8" x14ac:dyDescent="0.35">
      <c r="A8" s="73" t="s">
        <v>375</v>
      </c>
      <c r="B8" s="74"/>
      <c r="C8" s="74"/>
      <c r="D8" s="74"/>
      <c r="E8" s="74"/>
      <c r="F8" s="74"/>
      <c r="G8" s="74"/>
      <c r="H8" s="75"/>
    </row>
    <row r="9" spans="1:8" ht="15" customHeight="1" x14ac:dyDescent="0.35">
      <c r="A9" s="76" t="s">
        <v>374</v>
      </c>
      <c r="B9" s="77"/>
      <c r="C9" s="77"/>
      <c r="D9" s="77"/>
      <c r="E9" s="77"/>
      <c r="F9" s="77"/>
      <c r="G9" s="77"/>
      <c r="H9" s="78"/>
    </row>
    <row r="10" spans="1:8" x14ac:dyDescent="0.35">
      <c r="A10" s="79"/>
      <c r="B10" s="80"/>
      <c r="C10" s="80"/>
      <c r="D10" s="80"/>
      <c r="E10" s="80"/>
      <c r="F10" s="80"/>
      <c r="G10" s="80"/>
      <c r="H10" s="81"/>
    </row>
    <row r="11" spans="1:8" x14ac:dyDescent="0.35">
      <c r="A11" s="82" t="s">
        <v>370</v>
      </c>
      <c r="B11" s="83" t="s">
        <v>420</v>
      </c>
      <c r="C11" s="80"/>
      <c r="D11" s="80"/>
      <c r="E11" s="80"/>
      <c r="F11" s="163" t="s">
        <v>372</v>
      </c>
      <c r="G11" s="86" t="str">
        <f>IF(F11="yes","  Complete Section 1 and Section 2","")</f>
        <v/>
      </c>
      <c r="H11" s="81"/>
    </row>
    <row r="12" spans="1:8" ht="6" customHeight="1" x14ac:dyDescent="0.35">
      <c r="A12" s="82"/>
      <c r="B12" s="83"/>
      <c r="C12" s="80"/>
      <c r="D12" s="80"/>
      <c r="E12" s="80"/>
      <c r="F12" s="80"/>
      <c r="G12" s="86"/>
      <c r="H12" s="81"/>
    </row>
    <row r="13" spans="1:8" x14ac:dyDescent="0.35">
      <c r="A13" s="82" t="s">
        <v>373</v>
      </c>
      <c r="B13" s="83" t="s">
        <v>421</v>
      </c>
      <c r="C13" s="80"/>
      <c r="D13" s="80"/>
      <c r="E13" s="80"/>
      <c r="F13" s="85" t="s">
        <v>372</v>
      </c>
      <c r="G13" s="86" t="str">
        <f>IF(F13="yes","  Complete Section 1 and Section 2","")</f>
        <v/>
      </c>
      <c r="H13" s="81"/>
    </row>
    <row r="14" spans="1:8" ht="6" customHeight="1" x14ac:dyDescent="0.35">
      <c r="A14" s="82"/>
      <c r="B14" s="83"/>
      <c r="C14" s="80"/>
      <c r="D14" s="80"/>
      <c r="E14" s="80"/>
      <c r="F14" s="80"/>
      <c r="G14" s="86"/>
      <c r="H14" s="81"/>
    </row>
    <row r="15" spans="1:8" x14ac:dyDescent="0.35">
      <c r="A15" s="82" t="s">
        <v>378</v>
      </c>
      <c r="B15" s="83" t="s">
        <v>422</v>
      </c>
      <c r="C15" s="80"/>
      <c r="D15" s="80"/>
      <c r="E15" s="80"/>
      <c r="F15" s="85" t="s">
        <v>372</v>
      </c>
      <c r="G15" s="86" t="str">
        <f>IF(F15="yes","  Complete Section 1 and Section 2","")</f>
        <v/>
      </c>
      <c r="H15" s="81"/>
    </row>
    <row r="16" spans="1:8" ht="6" customHeight="1" x14ac:dyDescent="0.35">
      <c r="A16" s="82"/>
      <c r="B16" s="83"/>
      <c r="C16" s="80"/>
      <c r="D16" s="80"/>
      <c r="E16" s="80"/>
      <c r="F16" s="80"/>
      <c r="G16" s="86"/>
      <c r="H16" s="81"/>
    </row>
    <row r="17" spans="1:8" x14ac:dyDescent="0.35">
      <c r="A17" s="82" t="s">
        <v>379</v>
      </c>
      <c r="B17" s="83" t="s">
        <v>403</v>
      </c>
      <c r="C17" s="80"/>
      <c r="D17" s="80"/>
      <c r="E17" s="80"/>
      <c r="F17" s="85" t="s">
        <v>372</v>
      </c>
      <c r="G17" s="86" t="str">
        <f>IF(F17="yes","  Complete Section 1 and Section 2","")</f>
        <v/>
      </c>
      <c r="H17" s="81"/>
    </row>
    <row r="18" spans="1:8" ht="5.25" customHeight="1" x14ac:dyDescent="0.35">
      <c r="A18" s="82"/>
      <c r="B18" s="83"/>
      <c r="C18" s="80"/>
      <c r="D18" s="80"/>
      <c r="E18" s="80"/>
      <c r="F18" s="80"/>
      <c r="G18" s="88"/>
      <c r="H18" s="81"/>
    </row>
    <row r="19" spans="1:8" x14ac:dyDescent="0.35">
      <c r="A19" s="82" t="s">
        <v>492</v>
      </c>
      <c r="B19" s="536" t="s">
        <v>573</v>
      </c>
      <c r="C19" s="536"/>
      <c r="D19" s="536"/>
      <c r="E19" s="536"/>
      <c r="F19" s="536"/>
      <c r="G19" s="536"/>
      <c r="H19" s="537"/>
    </row>
    <row r="20" spans="1:8" x14ac:dyDescent="0.35">
      <c r="A20" s="240"/>
      <c r="B20" s="536"/>
      <c r="C20" s="536"/>
      <c r="D20" s="536"/>
      <c r="E20" s="536"/>
      <c r="F20" s="536"/>
      <c r="G20" s="536"/>
      <c r="H20" s="537"/>
    </row>
    <row r="21" spans="1:8" x14ac:dyDescent="0.35">
      <c r="A21" s="240"/>
      <c r="B21" s="536"/>
      <c r="C21" s="536"/>
      <c r="D21" s="536"/>
      <c r="E21" s="536"/>
      <c r="F21" s="536"/>
      <c r="G21" s="536"/>
      <c r="H21" s="537"/>
    </row>
    <row r="22" spans="1:8" x14ac:dyDescent="0.35">
      <c r="A22" s="240"/>
      <c r="B22" s="536"/>
      <c r="C22" s="536"/>
      <c r="D22" s="536"/>
      <c r="E22" s="536"/>
      <c r="F22" s="536"/>
      <c r="G22" s="536"/>
      <c r="H22" s="537"/>
    </row>
    <row r="23" spans="1:8" x14ac:dyDescent="0.35">
      <c r="A23" s="82"/>
      <c r="B23" s="538"/>
      <c r="C23" s="539"/>
      <c r="D23" s="539"/>
      <c r="E23" s="539"/>
      <c r="F23" s="539"/>
      <c r="G23" s="539"/>
      <c r="H23" s="540"/>
    </row>
    <row r="24" spans="1:8" x14ac:dyDescent="0.35">
      <c r="A24" s="82"/>
      <c r="B24" s="541"/>
      <c r="C24" s="541"/>
      <c r="D24" s="541"/>
      <c r="E24" s="541"/>
      <c r="F24" s="541"/>
      <c r="G24" s="541"/>
      <c r="H24" s="542"/>
    </row>
    <row r="25" spans="1:8" ht="15" thickBot="1" x14ac:dyDescent="0.4">
      <c r="A25" s="89"/>
      <c r="B25" s="90"/>
      <c r="C25" s="91"/>
      <c r="D25" s="91"/>
      <c r="E25" s="91"/>
      <c r="F25" s="91"/>
      <c r="G25" s="92"/>
      <c r="H25" s="94"/>
    </row>
    <row r="26" spans="1:8" ht="15" thickBot="1" x14ac:dyDescent="0.4"/>
    <row r="27" spans="1:8" ht="16" thickBot="1" x14ac:dyDescent="0.4">
      <c r="A27" s="469" t="s">
        <v>404</v>
      </c>
      <c r="B27" s="470"/>
      <c r="C27" s="470"/>
      <c r="D27" s="470"/>
      <c r="E27" s="470"/>
      <c r="F27" s="470"/>
      <c r="G27" s="470"/>
      <c r="H27" s="471"/>
    </row>
    <row r="28" spans="1:8" x14ac:dyDescent="0.35">
      <c r="A28" s="95" t="s">
        <v>130</v>
      </c>
      <c r="B28" s="493" t="s">
        <v>360</v>
      </c>
      <c r="C28" s="493"/>
      <c r="D28" s="493"/>
      <c r="E28" s="493"/>
      <c r="F28" s="493"/>
      <c r="G28" s="493"/>
      <c r="H28" s="494"/>
    </row>
    <row r="29" spans="1:8" x14ac:dyDescent="0.35">
      <c r="A29" s="95"/>
      <c r="B29" s="495"/>
      <c r="C29" s="495"/>
      <c r="D29" s="495"/>
      <c r="E29" s="495"/>
      <c r="F29" s="495"/>
      <c r="G29" s="495"/>
      <c r="H29" s="496"/>
    </row>
    <row r="30" spans="1:8" x14ac:dyDescent="0.35">
      <c r="A30" s="95"/>
      <c r="B30" s="99" t="s">
        <v>309</v>
      </c>
      <c r="C30" s="169"/>
      <c r="D30" s="169"/>
      <c r="E30" s="169"/>
      <c r="F30" s="169"/>
      <c r="G30" s="169"/>
      <c r="H30" s="170"/>
    </row>
    <row r="31" spans="1:8" x14ac:dyDescent="0.35">
      <c r="A31" s="95"/>
      <c r="B31" s="97"/>
      <c r="C31" s="169"/>
      <c r="D31" s="169"/>
      <c r="E31" s="169"/>
      <c r="F31" s="169"/>
      <c r="G31" s="169"/>
      <c r="H31" s="170"/>
    </row>
    <row r="32" spans="1:8" x14ac:dyDescent="0.35">
      <c r="A32" s="95"/>
      <c r="B32" s="100" t="s">
        <v>413</v>
      </c>
      <c r="C32" s="97"/>
      <c r="D32" s="483"/>
      <c r="E32" s="483"/>
      <c r="F32" s="483"/>
      <c r="G32" s="483"/>
      <c r="H32" s="484"/>
    </row>
    <row r="33" spans="1:8" x14ac:dyDescent="0.35">
      <c r="A33" s="95"/>
      <c r="B33" s="97"/>
      <c r="C33" s="169"/>
      <c r="D33" s="169"/>
      <c r="E33" s="169"/>
      <c r="F33" s="169"/>
      <c r="G33" s="169"/>
      <c r="H33" s="170"/>
    </row>
    <row r="34" spans="1:8" ht="15" customHeight="1" x14ac:dyDescent="0.35">
      <c r="A34" s="138"/>
      <c r="B34" s="169"/>
      <c r="C34" s="169"/>
      <c r="D34" s="169"/>
      <c r="E34" s="497" t="s">
        <v>358</v>
      </c>
      <c r="F34" s="497"/>
      <c r="G34" s="497"/>
      <c r="H34" s="498"/>
    </row>
    <row r="35" spans="1:8" x14ac:dyDescent="0.35">
      <c r="A35" s="138"/>
      <c r="B35" s="97"/>
      <c r="C35" s="97"/>
      <c r="D35" s="97"/>
      <c r="E35" s="169" t="s">
        <v>311</v>
      </c>
      <c r="F35" s="169" t="s">
        <v>311</v>
      </c>
      <c r="G35" s="169" t="s">
        <v>311</v>
      </c>
      <c r="H35" s="170" t="s">
        <v>311</v>
      </c>
    </row>
    <row r="36" spans="1:8" x14ac:dyDescent="0.35">
      <c r="A36" s="138"/>
      <c r="B36" s="103"/>
      <c r="C36" s="103"/>
      <c r="D36" s="103" t="s">
        <v>165</v>
      </c>
      <c r="E36" s="104" t="s">
        <v>257</v>
      </c>
      <c r="F36" s="104" t="s">
        <v>312</v>
      </c>
      <c r="G36" s="104" t="s">
        <v>313</v>
      </c>
      <c r="H36" s="105" t="s">
        <v>314</v>
      </c>
    </row>
    <row r="37" spans="1:8" x14ac:dyDescent="0.35">
      <c r="A37" s="138"/>
      <c r="B37" s="106" t="s">
        <v>192</v>
      </c>
      <c r="C37" s="107"/>
      <c r="D37" s="107" t="s">
        <v>158</v>
      </c>
      <c r="E37" s="111" t="s">
        <v>195</v>
      </c>
      <c r="F37" s="111" t="s">
        <v>259</v>
      </c>
      <c r="G37" s="111" t="s">
        <v>258</v>
      </c>
      <c r="H37" s="242" t="s">
        <v>315</v>
      </c>
    </row>
    <row r="38" spans="1:8" ht="22" customHeight="1" x14ac:dyDescent="0.35">
      <c r="A38" s="138"/>
      <c r="B38" s="113" t="s">
        <v>287</v>
      </c>
      <c r="C38" s="103"/>
      <c r="D38" s="103"/>
      <c r="E38" s="103"/>
      <c r="F38" s="103"/>
      <c r="G38" s="103"/>
      <c r="H38" s="171"/>
    </row>
    <row r="39" spans="1:8" ht="15" customHeight="1" x14ac:dyDescent="0.35">
      <c r="A39" s="138"/>
      <c r="B39" s="482"/>
      <c r="C39" s="482"/>
      <c r="D39" s="312"/>
      <c r="E39" s="312"/>
      <c r="F39" s="312"/>
      <c r="G39" s="315"/>
      <c r="H39" s="316"/>
    </row>
    <row r="40" spans="1:8" x14ac:dyDescent="0.35">
      <c r="A40" s="138"/>
      <c r="B40" s="482"/>
      <c r="C40" s="482"/>
      <c r="D40" s="312"/>
      <c r="E40" s="312"/>
      <c r="F40" s="312"/>
      <c r="G40" s="315"/>
      <c r="H40" s="316"/>
    </row>
    <row r="41" spans="1:8" x14ac:dyDescent="0.35">
      <c r="A41" s="138"/>
      <c r="B41" s="482"/>
      <c r="C41" s="482"/>
      <c r="D41" s="312"/>
      <c r="E41" s="312"/>
      <c r="F41" s="312"/>
      <c r="G41" s="315"/>
      <c r="H41" s="316"/>
    </row>
    <row r="42" spans="1:8" x14ac:dyDescent="0.35">
      <c r="A42" s="138"/>
      <c r="B42" s="482"/>
      <c r="C42" s="482"/>
      <c r="D42" s="312"/>
      <c r="E42" s="312"/>
      <c r="F42" s="312"/>
      <c r="G42" s="315"/>
      <c r="H42" s="316"/>
    </row>
    <row r="43" spans="1:8" x14ac:dyDescent="0.35">
      <c r="A43" s="138"/>
      <c r="B43" s="482"/>
      <c r="C43" s="482"/>
      <c r="D43" s="312"/>
      <c r="E43" s="312"/>
      <c r="F43" s="312"/>
      <c r="G43" s="315"/>
      <c r="H43" s="316"/>
    </row>
    <row r="44" spans="1:8" x14ac:dyDescent="0.35">
      <c r="A44" s="138"/>
      <c r="B44" s="482"/>
      <c r="C44" s="482"/>
      <c r="D44" s="312"/>
      <c r="E44" s="312"/>
      <c r="F44" s="312"/>
      <c r="G44" s="315"/>
      <c r="H44" s="316"/>
    </row>
    <row r="45" spans="1:8" x14ac:dyDescent="0.35">
      <c r="A45" s="138"/>
      <c r="B45" s="482"/>
      <c r="C45" s="482"/>
      <c r="D45" s="312"/>
      <c r="E45" s="312"/>
      <c r="F45" s="312"/>
      <c r="G45" s="315"/>
      <c r="H45" s="316"/>
    </row>
    <row r="46" spans="1:8" x14ac:dyDescent="0.35">
      <c r="A46" s="138"/>
      <c r="B46" s="482"/>
      <c r="C46" s="482"/>
      <c r="D46" s="312"/>
      <c r="E46" s="312"/>
      <c r="F46" s="312"/>
      <c r="G46" s="315"/>
      <c r="H46" s="316"/>
    </row>
    <row r="47" spans="1:8" x14ac:dyDescent="0.35">
      <c r="A47" s="138"/>
      <c r="B47" s="482"/>
      <c r="C47" s="482"/>
      <c r="D47" s="312"/>
      <c r="E47" s="312"/>
      <c r="F47" s="312"/>
      <c r="G47" s="315"/>
      <c r="H47" s="316"/>
    </row>
    <row r="48" spans="1:8" x14ac:dyDescent="0.35">
      <c r="A48" s="138"/>
      <c r="B48" s="482"/>
      <c r="C48" s="482"/>
      <c r="D48" s="312"/>
      <c r="E48" s="312"/>
      <c r="F48" s="312"/>
      <c r="G48" s="315"/>
      <c r="H48" s="316"/>
    </row>
    <row r="49" spans="1:8" x14ac:dyDescent="0.35">
      <c r="A49" s="138"/>
      <c r="B49" s="518" t="s">
        <v>153</v>
      </c>
      <c r="C49" s="518"/>
      <c r="D49" s="312"/>
      <c r="E49" s="312"/>
      <c r="F49" s="312"/>
      <c r="G49" s="315"/>
      <c r="H49" s="316"/>
    </row>
    <row r="50" spans="1:8" x14ac:dyDescent="0.35">
      <c r="A50" s="138"/>
      <c r="B50" s="482"/>
      <c r="C50" s="482"/>
      <c r="D50" s="312"/>
      <c r="E50" s="312"/>
      <c r="F50" s="312"/>
      <c r="G50" s="315"/>
      <c r="H50" s="316"/>
    </row>
    <row r="51" spans="1:8" ht="22" customHeight="1" x14ac:dyDescent="0.35">
      <c r="A51" s="138"/>
      <c r="B51" s="113" t="s">
        <v>288</v>
      </c>
      <c r="C51" s="146"/>
      <c r="D51" s="177"/>
      <c r="E51" s="177"/>
      <c r="F51" s="177"/>
      <c r="G51" s="178"/>
      <c r="H51" s="179"/>
    </row>
    <row r="52" spans="1:8" x14ac:dyDescent="0.35">
      <c r="A52" s="138"/>
      <c r="B52" s="482"/>
      <c r="C52" s="482"/>
      <c r="D52" s="312"/>
      <c r="E52" s="312"/>
      <c r="F52" s="312"/>
      <c r="G52" s="315"/>
      <c r="H52" s="316"/>
    </row>
    <row r="53" spans="1:8" x14ac:dyDescent="0.35">
      <c r="A53" s="138"/>
      <c r="B53" s="482"/>
      <c r="C53" s="482"/>
      <c r="D53" s="312"/>
      <c r="E53" s="312"/>
      <c r="F53" s="312"/>
      <c r="G53" s="315"/>
      <c r="H53" s="316"/>
    </row>
    <row r="54" spans="1:8" x14ac:dyDescent="0.35">
      <c r="A54" s="138"/>
      <c r="B54" s="482"/>
      <c r="C54" s="482"/>
      <c r="D54" s="312"/>
      <c r="E54" s="312"/>
      <c r="F54" s="312"/>
      <c r="G54" s="315"/>
      <c r="H54" s="316"/>
    </row>
    <row r="55" spans="1:8" x14ac:dyDescent="0.35">
      <c r="A55" s="138"/>
      <c r="B55" s="482"/>
      <c r="C55" s="482"/>
      <c r="D55" s="312"/>
      <c r="E55" s="312"/>
      <c r="F55" s="312"/>
      <c r="G55" s="315"/>
      <c r="H55" s="316"/>
    </row>
    <row r="56" spans="1:8" x14ac:dyDescent="0.35">
      <c r="A56" s="138"/>
      <c r="B56" s="482"/>
      <c r="C56" s="482"/>
      <c r="D56" s="312"/>
      <c r="E56" s="312"/>
      <c r="F56" s="312"/>
      <c r="G56" s="315"/>
      <c r="H56" s="316"/>
    </row>
    <row r="57" spans="1:8" x14ac:dyDescent="0.35">
      <c r="A57" s="138"/>
      <c r="B57" s="482"/>
      <c r="C57" s="482"/>
      <c r="D57" s="312"/>
      <c r="E57" s="312"/>
      <c r="F57" s="312"/>
      <c r="G57" s="315"/>
      <c r="H57" s="316"/>
    </row>
    <row r="58" spans="1:8" x14ac:dyDescent="0.35">
      <c r="A58" s="138"/>
      <c r="B58" s="482"/>
      <c r="C58" s="482"/>
      <c r="D58" s="312"/>
      <c r="E58" s="312"/>
      <c r="F58" s="312"/>
      <c r="G58" s="315"/>
      <c r="H58" s="316"/>
    </row>
    <row r="59" spans="1:8" x14ac:dyDescent="0.35">
      <c r="A59" s="138"/>
      <c r="B59" s="482"/>
      <c r="C59" s="482"/>
      <c r="D59" s="312"/>
      <c r="E59" s="312"/>
      <c r="F59" s="312"/>
      <c r="G59" s="315"/>
      <c r="H59" s="316"/>
    </row>
    <row r="60" spans="1:8" x14ac:dyDescent="0.35">
      <c r="A60" s="138"/>
      <c r="B60" s="482"/>
      <c r="C60" s="482"/>
      <c r="D60" s="312"/>
      <c r="E60" s="312"/>
      <c r="F60" s="312"/>
      <c r="G60" s="315"/>
      <c r="H60" s="316"/>
    </row>
    <row r="61" spans="1:8" x14ac:dyDescent="0.35">
      <c r="A61" s="138"/>
      <c r="B61" s="482"/>
      <c r="C61" s="482"/>
      <c r="D61" s="312"/>
      <c r="E61" s="312"/>
      <c r="F61" s="312"/>
      <c r="G61" s="315"/>
      <c r="H61" s="316"/>
    </row>
    <row r="62" spans="1:8" x14ac:dyDescent="0.35">
      <c r="A62" s="138"/>
      <c r="B62" s="518" t="s">
        <v>153</v>
      </c>
      <c r="C62" s="518"/>
      <c r="D62" s="312"/>
      <c r="E62" s="312"/>
      <c r="F62" s="312"/>
      <c r="G62" s="315"/>
      <c r="H62" s="316"/>
    </row>
    <row r="63" spans="1:8" x14ac:dyDescent="0.35">
      <c r="A63" s="138"/>
      <c r="B63" s="482"/>
      <c r="C63" s="482"/>
      <c r="D63" s="312"/>
      <c r="E63" s="312"/>
      <c r="F63" s="312"/>
      <c r="G63" s="315"/>
      <c r="H63" s="316"/>
    </row>
    <row r="64" spans="1:8" x14ac:dyDescent="0.35">
      <c r="A64" s="138"/>
      <c r="B64" s="180"/>
      <c r="C64" s="153"/>
      <c r="D64" s="182">
        <f>SUM(D39:D63)</f>
        <v>0</v>
      </c>
      <c r="E64" s="182">
        <f>SUM(E39:E63)</f>
        <v>0</v>
      </c>
      <c r="F64" s="182">
        <f>SUM(F39:F63)</f>
        <v>0</v>
      </c>
      <c r="G64" s="182">
        <f>SUM(G39:G63)</f>
        <v>0</v>
      </c>
      <c r="H64" s="243">
        <f>SUM(H39:H63)</f>
        <v>0</v>
      </c>
    </row>
    <row r="65" spans="1:8" x14ac:dyDescent="0.35">
      <c r="A65" s="95" t="s">
        <v>131</v>
      </c>
      <c r="B65" s="100" t="s">
        <v>297</v>
      </c>
      <c r="C65" s="153"/>
      <c r="D65" s="184"/>
      <c r="E65" s="184"/>
      <c r="F65" s="184"/>
      <c r="G65" s="178"/>
      <c r="H65" s="179"/>
    </row>
    <row r="66" spans="1:8" x14ac:dyDescent="0.35">
      <c r="A66" s="138"/>
      <c r="B66" s="97"/>
      <c r="C66" s="97" t="s">
        <v>283</v>
      </c>
      <c r="D66" s="182">
        <f>D64</f>
        <v>0</v>
      </c>
      <c r="E66" s="182">
        <f t="shared" ref="E66:H66" si="0">E64</f>
        <v>0</v>
      </c>
      <c r="F66" s="182">
        <f t="shared" si="0"/>
        <v>0</v>
      </c>
      <c r="G66" s="182">
        <f t="shared" si="0"/>
        <v>0</v>
      </c>
      <c r="H66" s="243">
        <f t="shared" si="0"/>
        <v>0</v>
      </c>
    </row>
    <row r="67" spans="1:8" x14ac:dyDescent="0.35">
      <c r="A67" s="138"/>
      <c r="B67" s="97"/>
      <c r="C67" s="97" t="s">
        <v>284</v>
      </c>
      <c r="D67" s="97"/>
      <c r="E67" s="117" t="e">
        <f>E64/D64</f>
        <v>#DIV/0!</v>
      </c>
      <c r="F67" s="117" t="e">
        <f>F64/D64</f>
        <v>#DIV/0!</v>
      </c>
      <c r="G67" s="117" t="e">
        <f>G64/D64</f>
        <v>#DIV/0!</v>
      </c>
      <c r="H67" s="188" t="e">
        <f>H64/D64</f>
        <v>#DIV/0!</v>
      </c>
    </row>
    <row r="68" spans="1:8" x14ac:dyDescent="0.35">
      <c r="A68" s="138"/>
      <c r="B68" s="97"/>
      <c r="C68" s="189" t="s">
        <v>298</v>
      </c>
      <c r="D68" s="97"/>
      <c r="E68" s="118" t="e">
        <f>IF(E67&gt;=(2/3),"Yes","No")</f>
        <v>#DIV/0!</v>
      </c>
      <c r="F68" s="118" t="e">
        <f>IF(F67&gt;=(2/3),"Yes","No")</f>
        <v>#DIV/0!</v>
      </c>
      <c r="G68" s="118" t="e">
        <f>IF(G67&gt;=(2/3),"Yes","No")</f>
        <v>#DIV/0!</v>
      </c>
      <c r="H68" s="190" t="e">
        <f>IF(H67&gt;=(2/3),"Yes","No")</f>
        <v>#DIV/0!</v>
      </c>
    </row>
    <row r="69" spans="1:8" x14ac:dyDescent="0.35">
      <c r="A69" s="138"/>
      <c r="B69" s="97"/>
      <c r="C69" s="97"/>
      <c r="D69" s="97"/>
      <c r="E69" s="193" t="e">
        <f>IF(E68="No", "Note A", "Note B")</f>
        <v>#DIV/0!</v>
      </c>
      <c r="F69" s="193" t="e">
        <f>IF(F68="No", "Note A", "Note B")</f>
        <v>#DIV/0!</v>
      </c>
      <c r="G69" s="193" t="e">
        <f>IF(G68="No", "Note A", "Note B")</f>
        <v>#DIV/0!</v>
      </c>
      <c r="H69" s="226" t="e">
        <f>IF(H68="No", "Note A", "Note B")</f>
        <v>#DIV/0!</v>
      </c>
    </row>
    <row r="70" spans="1:8" x14ac:dyDescent="0.35">
      <c r="A70" s="138"/>
      <c r="B70" s="97"/>
      <c r="C70" s="97"/>
      <c r="D70" s="97"/>
      <c r="E70" s="193"/>
      <c r="F70" s="193"/>
      <c r="G70" s="193"/>
      <c r="H70" s="226"/>
    </row>
    <row r="71" spans="1:8" ht="15" customHeight="1" x14ac:dyDescent="0.35">
      <c r="A71" s="138"/>
      <c r="B71" s="194" t="s">
        <v>291</v>
      </c>
      <c r="C71" s="180" t="s">
        <v>316</v>
      </c>
      <c r="D71" s="180"/>
      <c r="E71" s="180"/>
      <c r="F71" s="180"/>
      <c r="G71" s="180"/>
      <c r="H71" s="195"/>
    </row>
    <row r="72" spans="1:8" ht="30.75" customHeight="1" x14ac:dyDescent="0.35">
      <c r="A72" s="138"/>
      <c r="B72" s="255" t="s">
        <v>292</v>
      </c>
      <c r="C72" s="543" t="s">
        <v>353</v>
      </c>
      <c r="D72" s="543"/>
      <c r="E72" s="543"/>
      <c r="F72" s="543"/>
      <c r="G72" s="543"/>
      <c r="H72" s="544"/>
    </row>
    <row r="73" spans="1:8" x14ac:dyDescent="0.35">
      <c r="A73" s="138"/>
      <c r="B73" s="196"/>
      <c r="C73" s="244"/>
      <c r="D73" s="244"/>
      <c r="E73" s="244"/>
      <c r="F73" s="244"/>
      <c r="G73" s="244"/>
      <c r="H73" s="245"/>
    </row>
    <row r="74" spans="1:8" x14ac:dyDescent="0.35">
      <c r="A74" s="95" t="s">
        <v>132</v>
      </c>
      <c r="B74" s="100" t="s">
        <v>293</v>
      </c>
      <c r="C74" s="97"/>
      <c r="D74" s="97"/>
      <c r="E74" s="118"/>
      <c r="F74" s="118"/>
      <c r="G74" s="118"/>
      <c r="H74" s="190"/>
    </row>
    <row r="75" spans="1:8" x14ac:dyDescent="0.35">
      <c r="A75" s="138"/>
      <c r="B75" s="495" t="s">
        <v>367</v>
      </c>
      <c r="C75" s="495"/>
      <c r="D75" s="495"/>
      <c r="E75" s="495"/>
      <c r="F75" s="495"/>
      <c r="G75" s="495"/>
      <c r="H75" s="496"/>
    </row>
    <row r="76" spans="1:8" x14ac:dyDescent="0.35">
      <c r="A76" s="95"/>
      <c r="B76" s="495"/>
      <c r="C76" s="495"/>
      <c r="D76" s="495"/>
      <c r="E76" s="495"/>
      <c r="F76" s="495"/>
      <c r="G76" s="495"/>
      <c r="H76" s="496"/>
    </row>
    <row r="77" spans="1:8" x14ac:dyDescent="0.35">
      <c r="A77" s="95"/>
      <c r="B77" s="97"/>
      <c r="C77" s="97"/>
      <c r="D77" s="97"/>
      <c r="E77" s="118"/>
      <c r="F77" s="118"/>
      <c r="G77" s="118"/>
      <c r="H77" s="190"/>
    </row>
    <row r="78" spans="1:8" x14ac:dyDescent="0.35">
      <c r="A78" s="95"/>
      <c r="B78" s="495" t="s">
        <v>364</v>
      </c>
      <c r="C78" s="495"/>
      <c r="D78" s="495"/>
      <c r="E78" s="495"/>
      <c r="F78" s="495"/>
      <c r="G78" s="495"/>
      <c r="H78" s="496"/>
    </row>
    <row r="79" spans="1:8" x14ac:dyDescent="0.35">
      <c r="A79" s="95"/>
      <c r="B79" s="495"/>
      <c r="C79" s="495"/>
      <c r="D79" s="495"/>
      <c r="E79" s="495"/>
      <c r="F79" s="495"/>
      <c r="G79" s="495"/>
      <c r="H79" s="496"/>
    </row>
    <row r="80" spans="1:8" x14ac:dyDescent="0.35">
      <c r="A80" s="95"/>
      <c r="B80" s="495"/>
      <c r="C80" s="495"/>
      <c r="D80" s="495"/>
      <c r="E80" s="495"/>
      <c r="F80" s="495"/>
      <c r="G80" s="495"/>
      <c r="H80" s="496"/>
    </row>
    <row r="81" spans="1:8" x14ac:dyDescent="0.35">
      <c r="A81" s="95"/>
      <c r="B81" s="495"/>
      <c r="C81" s="495"/>
      <c r="D81" s="495"/>
      <c r="E81" s="495"/>
      <c r="F81" s="495"/>
      <c r="G81" s="495"/>
      <c r="H81" s="496"/>
    </row>
    <row r="82" spans="1:8" x14ac:dyDescent="0.35">
      <c r="A82" s="95"/>
      <c r="B82" s="97"/>
      <c r="C82" s="97"/>
      <c r="D82" s="97"/>
      <c r="E82" s="118"/>
      <c r="F82" s="118"/>
      <c r="G82" s="118"/>
      <c r="H82" s="190"/>
    </row>
    <row r="83" spans="1:8" x14ac:dyDescent="0.35">
      <c r="A83" s="95"/>
      <c r="B83" s="100" t="s">
        <v>413</v>
      </c>
      <c r="C83" s="97"/>
      <c r="D83" s="483"/>
      <c r="E83" s="483"/>
      <c r="F83" s="483"/>
      <c r="G83" s="483"/>
      <c r="H83" s="484"/>
    </row>
    <row r="84" spans="1:8" x14ac:dyDescent="0.35">
      <c r="A84" s="95"/>
      <c r="B84" s="97"/>
      <c r="C84" s="169"/>
      <c r="D84" s="169"/>
      <c r="E84" s="169"/>
      <c r="F84" s="169"/>
      <c r="G84" s="169"/>
      <c r="H84" s="170"/>
    </row>
    <row r="85" spans="1:8" x14ac:dyDescent="0.35">
      <c r="A85" s="95"/>
      <c r="B85" s="97"/>
      <c r="C85" s="97"/>
      <c r="D85" s="101"/>
      <c r="E85" s="197"/>
      <c r="F85" s="197"/>
      <c r="G85" s="197"/>
      <c r="H85" s="198"/>
    </row>
    <row r="86" spans="1:8" x14ac:dyDescent="0.35">
      <c r="A86" s="95"/>
      <c r="B86" s="97"/>
      <c r="C86" s="97"/>
      <c r="D86" s="101" t="s">
        <v>366</v>
      </c>
      <c r="E86" s="197" t="s">
        <v>295</v>
      </c>
      <c r="F86" s="197" t="s">
        <v>300</v>
      </c>
      <c r="G86" s="197"/>
      <c r="H86" s="198"/>
    </row>
    <row r="87" spans="1:8" x14ac:dyDescent="0.35">
      <c r="A87" s="95"/>
      <c r="B87" s="199" t="s">
        <v>365</v>
      </c>
      <c r="C87" s="108"/>
      <c r="D87" s="200" t="s">
        <v>303</v>
      </c>
      <c r="E87" s="201" t="s">
        <v>296</v>
      </c>
      <c r="F87" s="201" t="s">
        <v>299</v>
      </c>
      <c r="G87" s="246" t="s">
        <v>304</v>
      </c>
      <c r="H87" s="247"/>
    </row>
    <row r="88" spans="1:8" x14ac:dyDescent="0.35">
      <c r="A88" s="95"/>
      <c r="B88" s="189" t="s">
        <v>318</v>
      </c>
      <c r="C88" s="97"/>
      <c r="D88" s="97"/>
      <c r="E88" s="118"/>
      <c r="F88" s="97"/>
      <c r="G88" s="118"/>
      <c r="H88" s="190"/>
    </row>
    <row r="89" spans="1:8" x14ac:dyDescent="0.35">
      <c r="A89" s="95"/>
      <c r="B89" s="97"/>
      <c r="C89" s="202" t="e">
        <f>IF(E68="Yes", "Complete Analysis", "N/A - Do Not Complete")</f>
        <v>#DIV/0!</v>
      </c>
      <c r="D89" s="317"/>
      <c r="E89" s="312"/>
      <c r="F89" s="117" t="e">
        <f>E89/E95</f>
        <v>#DIV/0!</v>
      </c>
      <c r="G89" s="503"/>
      <c r="H89" s="504"/>
    </row>
    <row r="90" spans="1:8" x14ac:dyDescent="0.35">
      <c r="A90" s="95"/>
      <c r="B90" s="97"/>
      <c r="C90" s="97"/>
      <c r="D90" s="317"/>
      <c r="E90" s="312"/>
      <c r="F90" s="117" t="e">
        <f>E90/E95</f>
        <v>#DIV/0!</v>
      </c>
      <c r="G90" s="503"/>
      <c r="H90" s="504"/>
    </row>
    <row r="91" spans="1:8" x14ac:dyDescent="0.35">
      <c r="A91" s="95"/>
      <c r="B91" s="97"/>
      <c r="C91" s="97"/>
      <c r="D91" s="317"/>
      <c r="E91" s="312"/>
      <c r="F91" s="117" t="e">
        <f>E91/E95</f>
        <v>#DIV/0!</v>
      </c>
      <c r="G91" s="503"/>
      <c r="H91" s="504"/>
    </row>
    <row r="92" spans="1:8" x14ac:dyDescent="0.35">
      <c r="A92" s="95"/>
      <c r="B92" s="97"/>
      <c r="C92" s="97"/>
      <c r="D92" s="317"/>
      <c r="E92" s="312"/>
      <c r="F92" s="117" t="e">
        <f>E92/E95</f>
        <v>#DIV/0!</v>
      </c>
      <c r="G92" s="503"/>
      <c r="H92" s="504"/>
    </row>
    <row r="93" spans="1:8" x14ac:dyDescent="0.35">
      <c r="A93" s="95"/>
      <c r="B93" s="97"/>
      <c r="C93" s="97"/>
      <c r="D93" s="317"/>
      <c r="E93" s="312"/>
      <c r="F93" s="117" t="e">
        <f>E93/E95</f>
        <v>#DIV/0!</v>
      </c>
      <c r="G93" s="503"/>
      <c r="H93" s="504"/>
    </row>
    <row r="94" spans="1:8" x14ac:dyDescent="0.35">
      <c r="A94" s="95"/>
      <c r="B94" s="97"/>
      <c r="C94" s="97"/>
      <c r="D94" s="318"/>
      <c r="E94" s="319"/>
      <c r="F94" s="117" t="e">
        <f>E94/E95</f>
        <v>#DIV/0!</v>
      </c>
      <c r="G94" s="507"/>
      <c r="H94" s="508"/>
    </row>
    <row r="95" spans="1:8" x14ac:dyDescent="0.35">
      <c r="A95" s="95"/>
      <c r="B95" s="97"/>
      <c r="C95" s="203"/>
      <c r="D95" s="203" t="s">
        <v>322</v>
      </c>
      <c r="E95" s="204">
        <f>SUM(E89:E94)</f>
        <v>0</v>
      </c>
      <c r="F95" s="118"/>
      <c r="G95" s="205" t="s">
        <v>305</v>
      </c>
      <c r="H95" s="323"/>
    </row>
    <row r="96" spans="1:8" x14ac:dyDescent="0.35">
      <c r="A96" s="95"/>
      <c r="B96" s="97"/>
      <c r="C96" s="97"/>
      <c r="D96" s="97"/>
      <c r="E96" s="118"/>
      <c r="F96" s="118"/>
      <c r="G96" s="118"/>
      <c r="H96" s="190"/>
    </row>
    <row r="97" spans="1:8" x14ac:dyDescent="0.35">
      <c r="A97" s="95"/>
      <c r="B97" s="97" t="s">
        <v>319</v>
      </c>
      <c r="C97" s="97"/>
      <c r="D97" s="97"/>
      <c r="E97" s="118"/>
      <c r="F97" s="118"/>
      <c r="G97" s="118"/>
      <c r="H97" s="190"/>
    </row>
    <row r="98" spans="1:8" x14ac:dyDescent="0.35">
      <c r="A98" s="95"/>
      <c r="B98" s="97"/>
      <c r="C98" s="202" t="e">
        <f>IF(F68="Yes", "Complete Analysis", "N/A - Do Not Complete")</f>
        <v>#DIV/0!</v>
      </c>
      <c r="D98" s="317"/>
      <c r="E98" s="312"/>
      <c r="F98" s="117" t="e">
        <f>E98/E104</f>
        <v>#DIV/0!</v>
      </c>
      <c r="G98" s="503"/>
      <c r="H98" s="504"/>
    </row>
    <row r="99" spans="1:8" x14ac:dyDescent="0.35">
      <c r="A99" s="95"/>
      <c r="B99" s="97"/>
      <c r="C99" s="97"/>
      <c r="D99" s="317"/>
      <c r="E99" s="312"/>
      <c r="F99" s="117" t="e">
        <f>E99/E104</f>
        <v>#DIV/0!</v>
      </c>
      <c r="G99" s="503"/>
      <c r="H99" s="504"/>
    </row>
    <row r="100" spans="1:8" x14ac:dyDescent="0.35">
      <c r="A100" s="95"/>
      <c r="B100" s="97"/>
      <c r="C100" s="97"/>
      <c r="D100" s="317"/>
      <c r="E100" s="312"/>
      <c r="F100" s="117" t="e">
        <f>E100/E104</f>
        <v>#DIV/0!</v>
      </c>
      <c r="G100" s="503"/>
      <c r="H100" s="504"/>
    </row>
    <row r="101" spans="1:8" x14ac:dyDescent="0.35">
      <c r="A101" s="95"/>
      <c r="B101" s="97"/>
      <c r="C101" s="97"/>
      <c r="D101" s="317"/>
      <c r="E101" s="312"/>
      <c r="F101" s="117" t="e">
        <f>E101/E104</f>
        <v>#DIV/0!</v>
      </c>
      <c r="G101" s="503"/>
      <c r="H101" s="504"/>
    </row>
    <row r="102" spans="1:8" x14ac:dyDescent="0.35">
      <c r="A102" s="95"/>
      <c r="B102" s="97"/>
      <c r="C102" s="97"/>
      <c r="D102" s="317"/>
      <c r="E102" s="312"/>
      <c r="F102" s="117" t="e">
        <f>E102/E104</f>
        <v>#DIV/0!</v>
      </c>
      <c r="G102" s="503"/>
      <c r="H102" s="504"/>
    </row>
    <row r="103" spans="1:8" x14ac:dyDescent="0.35">
      <c r="A103" s="95"/>
      <c r="B103" s="97"/>
      <c r="C103" s="97"/>
      <c r="D103" s="318"/>
      <c r="E103" s="319"/>
      <c r="F103" s="117" t="e">
        <f>E103/E104</f>
        <v>#DIV/0!</v>
      </c>
      <c r="G103" s="507"/>
      <c r="H103" s="508"/>
    </row>
    <row r="104" spans="1:8" x14ac:dyDescent="0.35">
      <c r="A104" s="95"/>
      <c r="B104" s="97"/>
      <c r="C104" s="97"/>
      <c r="D104" s="203" t="s">
        <v>323</v>
      </c>
      <c r="E104" s="204">
        <f>SUM(E98:E103)</f>
        <v>0</v>
      </c>
      <c r="F104" s="118"/>
      <c r="G104" s="205" t="s">
        <v>305</v>
      </c>
      <c r="H104" s="323"/>
    </row>
    <row r="105" spans="1:8" x14ac:dyDescent="0.35">
      <c r="A105" s="95"/>
      <c r="B105" s="97"/>
      <c r="C105" s="97"/>
      <c r="D105" s="203"/>
      <c r="E105" s="177"/>
      <c r="F105" s="118"/>
      <c r="G105" s="205"/>
      <c r="H105" s="249"/>
    </row>
    <row r="106" spans="1:8" x14ac:dyDescent="0.35">
      <c r="A106" s="138"/>
      <c r="B106" s="97" t="s">
        <v>320</v>
      </c>
      <c r="C106" s="97"/>
      <c r="D106" s="97"/>
      <c r="E106" s="118"/>
      <c r="F106" s="118"/>
      <c r="G106" s="118"/>
      <c r="H106" s="190"/>
    </row>
    <row r="107" spans="1:8" x14ac:dyDescent="0.35">
      <c r="A107" s="138"/>
      <c r="B107" s="97"/>
      <c r="C107" s="202" t="e">
        <f>IF(G68="Yes", "Complete Analysis", "N/A - Do Not Complete")</f>
        <v>#DIV/0!</v>
      </c>
      <c r="D107" s="317"/>
      <c r="E107" s="312"/>
      <c r="F107" s="117" t="e">
        <f>E107/E113</f>
        <v>#DIV/0!</v>
      </c>
      <c r="G107" s="503"/>
      <c r="H107" s="504"/>
    </row>
    <row r="108" spans="1:8" x14ac:dyDescent="0.35">
      <c r="A108" s="138"/>
      <c r="B108" s="97"/>
      <c r="C108" s="97"/>
      <c r="D108" s="317"/>
      <c r="E108" s="312"/>
      <c r="F108" s="117" t="e">
        <f>E108/E113</f>
        <v>#DIV/0!</v>
      </c>
      <c r="G108" s="503"/>
      <c r="H108" s="504"/>
    </row>
    <row r="109" spans="1:8" x14ac:dyDescent="0.35">
      <c r="A109" s="138"/>
      <c r="B109" s="97"/>
      <c r="C109" s="97"/>
      <c r="D109" s="317"/>
      <c r="E109" s="312"/>
      <c r="F109" s="117" t="e">
        <f>E109/E113</f>
        <v>#DIV/0!</v>
      </c>
      <c r="G109" s="503"/>
      <c r="H109" s="504"/>
    </row>
    <row r="110" spans="1:8" x14ac:dyDescent="0.35">
      <c r="A110" s="138"/>
      <c r="B110" s="97"/>
      <c r="C110" s="97"/>
      <c r="D110" s="317"/>
      <c r="E110" s="312"/>
      <c r="F110" s="117" t="e">
        <f>E110/E113</f>
        <v>#DIV/0!</v>
      </c>
      <c r="G110" s="503"/>
      <c r="H110" s="504"/>
    </row>
    <row r="111" spans="1:8" x14ac:dyDescent="0.35">
      <c r="A111" s="138"/>
      <c r="B111" s="97"/>
      <c r="C111" s="97"/>
      <c r="D111" s="317"/>
      <c r="E111" s="312"/>
      <c r="F111" s="117" t="e">
        <f>E111/E113</f>
        <v>#DIV/0!</v>
      </c>
      <c r="G111" s="503"/>
      <c r="H111" s="504"/>
    </row>
    <row r="112" spans="1:8" x14ac:dyDescent="0.35">
      <c r="A112" s="138"/>
      <c r="B112" s="97"/>
      <c r="C112" s="97"/>
      <c r="D112" s="318"/>
      <c r="E112" s="319"/>
      <c r="F112" s="117" t="e">
        <f>E112/E113</f>
        <v>#DIV/0!</v>
      </c>
      <c r="G112" s="507"/>
      <c r="H112" s="508"/>
    </row>
    <row r="113" spans="1:8" x14ac:dyDescent="0.35">
      <c r="A113" s="138"/>
      <c r="B113" s="97"/>
      <c r="C113" s="97"/>
      <c r="D113" s="203" t="s">
        <v>324</v>
      </c>
      <c r="E113" s="204">
        <f>SUM(E107:E112)</f>
        <v>0</v>
      </c>
      <c r="F113" s="118"/>
      <c r="G113" s="205" t="s">
        <v>305</v>
      </c>
      <c r="H113" s="323"/>
    </row>
    <row r="114" spans="1:8" x14ac:dyDescent="0.35">
      <c r="A114" s="138"/>
      <c r="B114" s="97"/>
      <c r="C114" s="97"/>
      <c r="D114" s="97"/>
      <c r="E114" s="118"/>
      <c r="F114" s="118"/>
      <c r="G114" s="118"/>
      <c r="H114" s="190"/>
    </row>
    <row r="115" spans="1:8" x14ac:dyDescent="0.35">
      <c r="A115" s="138"/>
      <c r="B115" s="97" t="s">
        <v>321</v>
      </c>
      <c r="C115" s="97"/>
      <c r="D115" s="97"/>
      <c r="E115" s="118"/>
      <c r="F115" s="118"/>
      <c r="G115" s="118"/>
      <c r="H115" s="190"/>
    </row>
    <row r="116" spans="1:8" x14ac:dyDescent="0.35">
      <c r="A116" s="138"/>
      <c r="B116" s="97"/>
      <c r="C116" s="202" t="e">
        <f>IF(H68="Yes", "Complete Analysis", "N/A - Do Not Complete")</f>
        <v>#DIV/0!</v>
      </c>
      <c r="D116" s="317"/>
      <c r="E116" s="312"/>
      <c r="F116" s="117" t="e">
        <f>E116/E122</f>
        <v>#DIV/0!</v>
      </c>
      <c r="G116" s="503"/>
      <c r="H116" s="504"/>
    </row>
    <row r="117" spans="1:8" x14ac:dyDescent="0.35">
      <c r="A117" s="138"/>
      <c r="B117" s="97"/>
      <c r="C117" s="202"/>
      <c r="D117" s="317"/>
      <c r="E117" s="312"/>
      <c r="F117" s="117" t="e">
        <f>E117/E122</f>
        <v>#DIV/0!</v>
      </c>
      <c r="G117" s="503"/>
      <c r="H117" s="504"/>
    </row>
    <row r="118" spans="1:8" x14ac:dyDescent="0.35">
      <c r="A118" s="138"/>
      <c r="B118" s="97"/>
      <c r="C118" s="202"/>
      <c r="D118" s="317"/>
      <c r="E118" s="312"/>
      <c r="F118" s="117" t="e">
        <f>E118/E122</f>
        <v>#DIV/0!</v>
      </c>
      <c r="G118" s="503"/>
      <c r="H118" s="504"/>
    </row>
    <row r="119" spans="1:8" x14ac:dyDescent="0.35">
      <c r="A119" s="138"/>
      <c r="B119" s="97"/>
      <c r="C119" s="202"/>
      <c r="D119" s="317"/>
      <c r="E119" s="312"/>
      <c r="F119" s="117" t="e">
        <f>E119/E122</f>
        <v>#DIV/0!</v>
      </c>
      <c r="G119" s="503"/>
      <c r="H119" s="504"/>
    </row>
    <row r="120" spans="1:8" x14ac:dyDescent="0.35">
      <c r="A120" s="138"/>
      <c r="B120" s="97"/>
      <c r="C120" s="202"/>
      <c r="D120" s="317"/>
      <c r="E120" s="312"/>
      <c r="F120" s="117" t="e">
        <f>E120/E122</f>
        <v>#DIV/0!</v>
      </c>
      <c r="G120" s="503"/>
      <c r="H120" s="504"/>
    </row>
    <row r="121" spans="1:8" x14ac:dyDescent="0.35">
      <c r="A121" s="138"/>
      <c r="B121" s="97"/>
      <c r="C121" s="202"/>
      <c r="D121" s="318"/>
      <c r="E121" s="319"/>
      <c r="F121" s="117" t="e">
        <f>E121/E122</f>
        <v>#DIV/0!</v>
      </c>
      <c r="G121" s="507"/>
      <c r="H121" s="508"/>
    </row>
    <row r="122" spans="1:8" x14ac:dyDescent="0.35">
      <c r="A122" s="138"/>
      <c r="B122" s="97"/>
      <c r="C122" s="202"/>
      <c r="D122" s="203" t="s">
        <v>325</v>
      </c>
      <c r="E122" s="204">
        <f>SUM(E116:E121)</f>
        <v>0</v>
      </c>
      <c r="F122" s="117"/>
      <c r="G122" s="205" t="s">
        <v>305</v>
      </c>
      <c r="H122" s="323"/>
    </row>
    <row r="123" spans="1:8" ht="15" thickBot="1" x14ac:dyDescent="0.4">
      <c r="A123" s="154"/>
      <c r="B123" s="122"/>
      <c r="C123" s="208"/>
      <c r="D123" s="209"/>
      <c r="E123" s="209"/>
      <c r="F123" s="210"/>
      <c r="G123" s="123"/>
      <c r="H123" s="211"/>
    </row>
    <row r="124" spans="1:8" ht="15" thickBot="1" x14ac:dyDescent="0.4">
      <c r="A124" s="97"/>
      <c r="B124" s="97"/>
      <c r="C124" s="202"/>
      <c r="D124" s="97"/>
      <c r="E124" s="177"/>
      <c r="F124" s="118"/>
      <c r="G124" s="118"/>
      <c r="H124" s="118"/>
    </row>
    <row r="125" spans="1:8" ht="16" thickBot="1" x14ac:dyDescent="0.4">
      <c r="A125" s="469" t="s">
        <v>405</v>
      </c>
      <c r="B125" s="470"/>
      <c r="C125" s="470"/>
      <c r="D125" s="470"/>
      <c r="E125" s="470"/>
      <c r="F125" s="470"/>
      <c r="G125" s="470"/>
      <c r="H125" s="471"/>
    </row>
    <row r="126" spans="1:8" ht="15" customHeight="1" x14ac:dyDescent="0.35">
      <c r="A126" s="95" t="s">
        <v>134</v>
      </c>
      <c r="B126" s="250" t="s">
        <v>369</v>
      </c>
      <c r="C126" s="250"/>
      <c r="D126" s="250"/>
      <c r="E126" s="250"/>
      <c r="F126" s="250"/>
      <c r="G126" s="250"/>
      <c r="H126" s="251"/>
    </row>
    <row r="127" spans="1:8" x14ac:dyDescent="0.35">
      <c r="A127" s="138"/>
      <c r="B127" s="97"/>
      <c r="C127" s="97"/>
      <c r="D127" s="97"/>
      <c r="E127" s="97"/>
      <c r="F127" s="97"/>
      <c r="G127" s="97"/>
      <c r="H127" s="98"/>
    </row>
    <row r="128" spans="1:8" x14ac:dyDescent="0.35">
      <c r="A128" s="95"/>
      <c r="B128" s="100" t="s">
        <v>413</v>
      </c>
      <c r="C128" s="97"/>
      <c r="D128" s="483"/>
      <c r="E128" s="483"/>
      <c r="F128" s="483"/>
      <c r="G128" s="483"/>
      <c r="H128" s="484"/>
    </row>
    <row r="129" spans="1:8" x14ac:dyDescent="0.35">
      <c r="A129" s="95"/>
      <c r="B129" s="97"/>
      <c r="C129" s="169"/>
      <c r="D129" s="169"/>
      <c r="E129" s="169"/>
      <c r="F129" s="169"/>
      <c r="G129" s="169"/>
      <c r="H129" s="170"/>
    </row>
    <row r="130" spans="1:8" x14ac:dyDescent="0.35">
      <c r="A130" s="138"/>
      <c r="B130" s="97"/>
      <c r="C130" s="97"/>
      <c r="D130" s="97"/>
      <c r="E130" s="532" t="s">
        <v>290</v>
      </c>
      <c r="F130" s="533"/>
      <c r="G130" s="533"/>
      <c r="H130" s="534"/>
    </row>
    <row r="131" spans="1:8" x14ac:dyDescent="0.35">
      <c r="A131" s="138"/>
      <c r="B131" s="97"/>
      <c r="C131" s="97"/>
      <c r="D131" s="97"/>
      <c r="E131" s="103" t="s">
        <v>138</v>
      </c>
      <c r="F131" s="103" t="s">
        <v>138</v>
      </c>
      <c r="G131" s="103" t="s">
        <v>138</v>
      </c>
      <c r="H131" s="171" t="s">
        <v>138</v>
      </c>
    </row>
    <row r="132" spans="1:8" x14ac:dyDescent="0.35">
      <c r="A132" s="138"/>
      <c r="B132" s="97"/>
      <c r="C132" s="97"/>
      <c r="D132" s="97"/>
      <c r="E132" s="104" t="s">
        <v>257</v>
      </c>
      <c r="F132" s="104" t="s">
        <v>312</v>
      </c>
      <c r="G132" s="104" t="s">
        <v>313</v>
      </c>
      <c r="H132" s="105" t="s">
        <v>314</v>
      </c>
    </row>
    <row r="133" spans="1:8" x14ac:dyDescent="0.35">
      <c r="A133" s="138"/>
      <c r="B133" s="106" t="s">
        <v>200</v>
      </c>
      <c r="C133" s="107"/>
      <c r="D133" s="108"/>
      <c r="E133" s="111" t="s">
        <v>195</v>
      </c>
      <c r="F133" s="111" t="s">
        <v>259</v>
      </c>
      <c r="G133" s="111" t="s">
        <v>258</v>
      </c>
      <c r="H133" s="242" t="s">
        <v>315</v>
      </c>
    </row>
    <row r="134" spans="1:8" ht="22" customHeight="1" x14ac:dyDescent="0.35">
      <c r="A134" s="138"/>
      <c r="B134" s="113" t="s">
        <v>287</v>
      </c>
      <c r="C134" s="103"/>
      <c r="D134" s="103"/>
      <c r="E134" s="103"/>
      <c r="F134" s="103"/>
      <c r="G134" s="103"/>
      <c r="H134" s="171"/>
    </row>
    <row r="135" spans="1:8" ht="15" customHeight="1" x14ac:dyDescent="0.35">
      <c r="A135" s="138"/>
      <c r="B135" s="511"/>
      <c r="C135" s="514"/>
      <c r="D135" s="512"/>
      <c r="E135" s="317"/>
      <c r="F135" s="317"/>
      <c r="G135" s="342"/>
      <c r="H135" s="343"/>
    </row>
    <row r="136" spans="1:8" x14ac:dyDescent="0.35">
      <c r="A136" s="138"/>
      <c r="B136" s="511"/>
      <c r="C136" s="514"/>
      <c r="D136" s="512"/>
      <c r="E136" s="317"/>
      <c r="F136" s="317"/>
      <c r="G136" s="342"/>
      <c r="H136" s="343"/>
    </row>
    <row r="137" spans="1:8" x14ac:dyDescent="0.35">
      <c r="A137" s="138"/>
      <c r="B137" s="511"/>
      <c r="C137" s="514"/>
      <c r="D137" s="512"/>
      <c r="E137" s="317"/>
      <c r="F137" s="317"/>
      <c r="G137" s="342"/>
      <c r="H137" s="343"/>
    </row>
    <row r="138" spans="1:8" x14ac:dyDescent="0.35">
      <c r="A138" s="138"/>
      <c r="B138" s="511"/>
      <c r="C138" s="514"/>
      <c r="D138" s="512"/>
      <c r="E138" s="317"/>
      <c r="F138" s="317"/>
      <c r="G138" s="342"/>
      <c r="H138" s="343"/>
    </row>
    <row r="139" spans="1:8" x14ac:dyDescent="0.35">
      <c r="A139" s="138"/>
      <c r="B139" s="511"/>
      <c r="C139" s="514"/>
      <c r="D139" s="512"/>
      <c r="E139" s="317"/>
      <c r="F139" s="317"/>
      <c r="G139" s="342"/>
      <c r="H139" s="343"/>
    </row>
    <row r="140" spans="1:8" x14ac:dyDescent="0.35">
      <c r="A140" s="138"/>
      <c r="B140" s="511"/>
      <c r="C140" s="514"/>
      <c r="D140" s="512"/>
      <c r="E140" s="317"/>
      <c r="F140" s="317"/>
      <c r="G140" s="342"/>
      <c r="H140" s="343"/>
    </row>
    <row r="141" spans="1:8" x14ac:dyDescent="0.35">
      <c r="A141" s="138"/>
      <c r="B141" s="511"/>
      <c r="C141" s="514"/>
      <c r="D141" s="512"/>
      <c r="E141" s="317"/>
      <c r="F141" s="317"/>
      <c r="G141" s="342"/>
      <c r="H141" s="343"/>
    </row>
    <row r="142" spans="1:8" x14ac:dyDescent="0.35">
      <c r="A142" s="138"/>
      <c r="B142" s="511"/>
      <c r="C142" s="514"/>
      <c r="D142" s="512"/>
      <c r="E142" s="317"/>
      <c r="F142" s="317"/>
      <c r="G142" s="342"/>
      <c r="H142" s="343"/>
    </row>
    <row r="143" spans="1:8" x14ac:dyDescent="0.35">
      <c r="A143" s="138"/>
      <c r="B143" s="511"/>
      <c r="C143" s="514"/>
      <c r="D143" s="512"/>
      <c r="E143" s="317"/>
      <c r="F143" s="317"/>
      <c r="G143" s="342"/>
      <c r="H143" s="343"/>
    </row>
    <row r="144" spans="1:8" x14ac:dyDescent="0.35">
      <c r="A144" s="138"/>
      <c r="B144" s="511"/>
      <c r="C144" s="514"/>
      <c r="D144" s="512"/>
      <c r="E144" s="317"/>
      <c r="F144" s="317"/>
      <c r="G144" s="342"/>
      <c r="H144" s="343"/>
    </row>
    <row r="145" spans="1:8" x14ac:dyDescent="0.35">
      <c r="A145" s="138"/>
      <c r="B145" s="485" t="s">
        <v>153</v>
      </c>
      <c r="C145" s="486"/>
      <c r="D145" s="487"/>
      <c r="E145" s="317"/>
      <c r="F145" s="317"/>
      <c r="G145" s="342"/>
      <c r="H145" s="343"/>
    </row>
    <row r="146" spans="1:8" x14ac:dyDescent="0.35">
      <c r="A146" s="138"/>
      <c r="B146" s="511"/>
      <c r="C146" s="514"/>
      <c r="D146" s="512"/>
      <c r="E146" s="317"/>
      <c r="F146" s="317"/>
      <c r="G146" s="342"/>
      <c r="H146" s="343"/>
    </row>
    <row r="147" spans="1:8" ht="22" customHeight="1" x14ac:dyDescent="0.35">
      <c r="A147" s="138"/>
      <c r="B147" s="113" t="s">
        <v>288</v>
      </c>
      <c r="C147" s="146"/>
      <c r="D147" s="177"/>
      <c r="E147" s="177"/>
      <c r="F147" s="177"/>
      <c r="G147" s="178"/>
      <c r="H147" s="179"/>
    </row>
    <row r="148" spans="1:8" ht="15" customHeight="1" x14ac:dyDescent="0.35">
      <c r="A148" s="138"/>
      <c r="B148" s="511"/>
      <c r="C148" s="514"/>
      <c r="D148" s="512"/>
      <c r="E148" s="317"/>
      <c r="F148" s="317"/>
      <c r="G148" s="342"/>
      <c r="H148" s="343"/>
    </row>
    <row r="149" spans="1:8" x14ac:dyDescent="0.35">
      <c r="A149" s="138"/>
      <c r="B149" s="511"/>
      <c r="C149" s="514"/>
      <c r="D149" s="512"/>
      <c r="E149" s="317"/>
      <c r="F149" s="317"/>
      <c r="G149" s="342"/>
      <c r="H149" s="343"/>
    </row>
    <row r="150" spans="1:8" x14ac:dyDescent="0.35">
      <c r="A150" s="138"/>
      <c r="B150" s="511"/>
      <c r="C150" s="514"/>
      <c r="D150" s="512"/>
      <c r="E150" s="317"/>
      <c r="F150" s="317"/>
      <c r="G150" s="342"/>
      <c r="H150" s="343"/>
    </row>
    <row r="151" spans="1:8" x14ac:dyDescent="0.35">
      <c r="A151" s="138"/>
      <c r="B151" s="511"/>
      <c r="C151" s="514"/>
      <c r="D151" s="512"/>
      <c r="E151" s="317"/>
      <c r="F151" s="317"/>
      <c r="G151" s="342"/>
      <c r="H151" s="343"/>
    </row>
    <row r="152" spans="1:8" x14ac:dyDescent="0.35">
      <c r="A152" s="138"/>
      <c r="B152" s="511"/>
      <c r="C152" s="514"/>
      <c r="D152" s="512"/>
      <c r="E152" s="317"/>
      <c r="F152" s="317"/>
      <c r="G152" s="342"/>
      <c r="H152" s="343"/>
    </row>
    <row r="153" spans="1:8" x14ac:dyDescent="0.35">
      <c r="A153" s="138"/>
      <c r="B153" s="511"/>
      <c r="C153" s="514"/>
      <c r="D153" s="512"/>
      <c r="E153" s="317"/>
      <c r="F153" s="317"/>
      <c r="G153" s="342"/>
      <c r="H153" s="343"/>
    </row>
    <row r="154" spans="1:8" x14ac:dyDescent="0.35">
      <c r="A154" s="138"/>
      <c r="B154" s="511"/>
      <c r="C154" s="514"/>
      <c r="D154" s="512"/>
      <c r="E154" s="317"/>
      <c r="F154" s="317"/>
      <c r="G154" s="342"/>
      <c r="H154" s="343"/>
    </row>
    <row r="155" spans="1:8" x14ac:dyDescent="0.35">
      <c r="A155" s="138"/>
      <c r="B155" s="511"/>
      <c r="C155" s="514"/>
      <c r="D155" s="512"/>
      <c r="E155" s="317"/>
      <c r="F155" s="317"/>
      <c r="G155" s="342"/>
      <c r="H155" s="343"/>
    </row>
    <row r="156" spans="1:8" x14ac:dyDescent="0.35">
      <c r="A156" s="138"/>
      <c r="B156" s="511"/>
      <c r="C156" s="514"/>
      <c r="D156" s="512"/>
      <c r="E156" s="317"/>
      <c r="F156" s="317"/>
      <c r="G156" s="342"/>
      <c r="H156" s="343"/>
    </row>
    <row r="157" spans="1:8" x14ac:dyDescent="0.35">
      <c r="A157" s="138"/>
      <c r="B157" s="511"/>
      <c r="C157" s="514"/>
      <c r="D157" s="512"/>
      <c r="E157" s="317"/>
      <c r="F157" s="317"/>
      <c r="G157" s="342"/>
      <c r="H157" s="343"/>
    </row>
    <row r="158" spans="1:8" x14ac:dyDescent="0.35">
      <c r="A158" s="138"/>
      <c r="B158" s="485" t="s">
        <v>153</v>
      </c>
      <c r="C158" s="486"/>
      <c r="D158" s="487"/>
      <c r="E158" s="317"/>
      <c r="F158" s="317"/>
      <c r="G158" s="342"/>
      <c r="H158" s="343"/>
    </row>
    <row r="159" spans="1:8" x14ac:dyDescent="0.35">
      <c r="A159" s="138"/>
      <c r="B159" s="511"/>
      <c r="C159" s="514"/>
      <c r="D159" s="512"/>
      <c r="E159" s="317"/>
      <c r="F159" s="317"/>
      <c r="G159" s="342"/>
      <c r="H159" s="343"/>
    </row>
    <row r="160" spans="1:8" x14ac:dyDescent="0.35">
      <c r="A160" s="138"/>
      <c r="B160" s="180"/>
      <c r="C160" s="153"/>
      <c r="D160" s="252"/>
      <c r="E160" s="252"/>
      <c r="F160" s="252"/>
      <c r="G160" s="252"/>
      <c r="H160" s="253"/>
    </row>
    <row r="161" spans="1:8" x14ac:dyDescent="0.35">
      <c r="A161" s="95" t="s">
        <v>135</v>
      </c>
      <c r="B161" s="151" t="s">
        <v>336</v>
      </c>
      <c r="C161" s="152"/>
      <c r="D161" s="152"/>
      <c r="E161" s="153"/>
      <c r="F161" s="153"/>
      <c r="G161" s="153"/>
      <c r="H161" s="212"/>
    </row>
    <row r="162" spans="1:8" x14ac:dyDescent="0.35">
      <c r="A162" s="138"/>
      <c r="B162" s="480"/>
      <c r="C162" s="480"/>
      <c r="D162" s="480"/>
      <c r="E162" s="480"/>
      <c r="F162" s="480"/>
      <c r="G162" s="480"/>
      <c r="H162" s="481"/>
    </row>
    <row r="163" spans="1:8" x14ac:dyDescent="0.35">
      <c r="A163" s="138"/>
      <c r="B163" s="480"/>
      <c r="C163" s="480"/>
      <c r="D163" s="480"/>
      <c r="E163" s="480"/>
      <c r="F163" s="480"/>
      <c r="G163" s="480"/>
      <c r="H163" s="481"/>
    </row>
    <row r="164" spans="1:8" ht="15" thickBot="1" x14ac:dyDescent="0.4">
      <c r="A164" s="154"/>
      <c r="B164" s="214"/>
      <c r="C164" s="215"/>
      <c r="D164" s="215"/>
      <c r="E164" s="215"/>
      <c r="F164" s="215"/>
      <c r="G164" s="215"/>
      <c r="H164" s="254"/>
    </row>
  </sheetData>
  <sheetProtection algorithmName="SHA-512" hashValue="LHo3c6R+9f4LLFNRLSVW/7CPD+QbxEO0qV7XB63s4mFCE4vF5q/JYDBonVC+PoCnfBgDbovSqlB8ZZURd01LuQ==" saltValue="Mz8nvtCUZ/oPWcJi2lksCA=="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E39:E50 E52:E64 E66:E69 B88:H95 E135:E146 E148:E159">
    <cfRule type="expression" dxfId="334" priority="5">
      <formula>$F$11="no"</formula>
    </cfRule>
  </conditionalFormatting>
  <conditionalFormatting sqref="F39:F50 F52:F64 F66:F69 B97:H104 F135:F146 F148:F159">
    <cfRule type="expression" dxfId="333" priority="4">
      <formula>$F$13="no"</formula>
    </cfRule>
  </conditionalFormatting>
  <conditionalFormatting sqref="G39:G50 G52:G64 G66:G69 B106:H113 G135:G146 G148:G159">
    <cfRule type="expression" dxfId="332" priority="3">
      <formula>$F$15="no"</formula>
    </cfRule>
  </conditionalFormatting>
  <conditionalFormatting sqref="H39:H50 H52:H64 H66:H69 B115:H122 H135:H146 H148:H159">
    <cfRule type="expression" dxfId="331" priority="2">
      <formula>$F$17="no"</formula>
    </cfRule>
  </conditionalFormatting>
  <conditionalFormatting sqref="A27:H164">
    <cfRule type="expression" dxfId="330" priority="1">
      <formula>AND($F$11="no",$F$13="no",$F$15="no",$F$17="no")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F11 F17 F13 F15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E4C4-6930-4DD4-A5B9-C0DA85D0021C}">
  <sheetPr>
    <tabColor rgb="FF92D050"/>
  </sheetPr>
  <dimension ref="A1:O151"/>
  <sheetViews>
    <sheetView showGridLines="0" zoomScaleNormal="100" workbookViewId="0">
      <selection activeCell="L34" sqref="L34"/>
    </sheetView>
  </sheetViews>
  <sheetFormatPr defaultColWidth="9.08984375" defaultRowHeight="14.5" x14ac:dyDescent="0.35"/>
  <cols>
    <col min="1" max="1" width="3" style="64" customWidth="1"/>
    <col min="2" max="2" width="13" style="64" customWidth="1"/>
    <col min="3" max="3" width="39.90625" style="64" customWidth="1"/>
    <col min="4" max="8" width="18.453125" style="64" customWidth="1"/>
    <col min="9" max="9" width="2.7265625" style="64" customWidth="1"/>
    <col min="10" max="16384" width="9.08984375" style="64"/>
  </cols>
  <sheetData>
    <row r="1" spans="1:10" ht="18.75" customHeight="1" x14ac:dyDescent="0.45">
      <c r="A1" s="63" t="str">
        <f>'[2]Cover and Instructions'!A1</f>
        <v>Georgia Families MHPAEA Parity</v>
      </c>
      <c r="H1" s="65" t="s">
        <v>571</v>
      </c>
    </row>
    <row r="2" spans="1:10" ht="26" x14ac:dyDescent="0.6">
      <c r="A2" s="66" t="s">
        <v>16</v>
      </c>
    </row>
    <row r="3" spans="1:10" ht="21" x14ac:dyDescent="0.5">
      <c r="A3" s="68" t="s">
        <v>435</v>
      </c>
    </row>
    <row r="5" spans="1:10" x14ac:dyDescent="0.35">
      <c r="A5" s="70" t="s">
        <v>0</v>
      </c>
      <c r="C5" s="71" t="str">
        <f>'[2]Cover and Instructions'!$D$4</f>
        <v>CareSource</v>
      </c>
      <c r="D5" s="71"/>
      <c r="E5" s="71"/>
      <c r="F5" s="71"/>
      <c r="G5" s="71"/>
      <c r="H5" s="71"/>
    </row>
    <row r="6" spans="1:10" x14ac:dyDescent="0.35">
      <c r="A6" s="70" t="s">
        <v>514</v>
      </c>
      <c r="C6" s="71" t="str">
        <f>'[2]Cover and Instructions'!D5</f>
        <v>Title XIX Adults</v>
      </c>
      <c r="D6" s="71"/>
      <c r="E6" s="71"/>
      <c r="F6" s="71"/>
      <c r="G6" s="71"/>
      <c r="H6" s="71"/>
    </row>
    <row r="7" spans="1:10" ht="15" thickBot="1" x14ac:dyDescent="0.4"/>
    <row r="8" spans="1:10" x14ac:dyDescent="0.35">
      <c r="A8" s="73" t="s">
        <v>375</v>
      </c>
      <c r="B8" s="74"/>
      <c r="C8" s="74"/>
      <c r="D8" s="74"/>
      <c r="E8" s="74"/>
      <c r="F8" s="74"/>
      <c r="G8" s="74"/>
      <c r="H8" s="75"/>
    </row>
    <row r="9" spans="1:10" ht="15" customHeight="1" x14ac:dyDescent="0.35">
      <c r="A9" s="76" t="s">
        <v>374</v>
      </c>
      <c r="B9" s="447"/>
      <c r="C9" s="447"/>
      <c r="D9" s="447"/>
      <c r="E9" s="447"/>
      <c r="F9" s="447"/>
      <c r="G9" s="447"/>
      <c r="H9" s="78"/>
    </row>
    <row r="10" spans="1:10" x14ac:dyDescent="0.35">
      <c r="A10" s="79"/>
      <c r="B10" s="84"/>
      <c r="C10" s="84"/>
      <c r="D10" s="84"/>
      <c r="E10" s="84"/>
      <c r="F10" s="84"/>
      <c r="G10" s="84"/>
      <c r="H10" s="81"/>
    </row>
    <row r="11" spans="1:10" x14ac:dyDescent="0.35">
      <c r="A11" s="82" t="s">
        <v>370</v>
      </c>
      <c r="B11" s="404" t="s">
        <v>436</v>
      </c>
      <c r="C11" s="84"/>
      <c r="D11" s="84"/>
      <c r="E11" s="84"/>
      <c r="F11" s="163" t="s">
        <v>372</v>
      </c>
      <c r="G11" s="403" t="str">
        <f>IF(F11="yes","  Complete Section 1 and Section 2","")</f>
        <v/>
      </c>
      <c r="H11" s="81"/>
    </row>
    <row r="12" spans="1:10" ht="6" customHeight="1" x14ac:dyDescent="0.35">
      <c r="A12" s="82"/>
      <c r="B12" s="404"/>
      <c r="C12" s="84"/>
      <c r="D12" s="84"/>
      <c r="E12" s="84"/>
      <c r="F12" s="84"/>
      <c r="G12" s="84"/>
      <c r="H12" s="81"/>
    </row>
    <row r="13" spans="1:10" x14ac:dyDescent="0.35">
      <c r="A13" s="82" t="s">
        <v>373</v>
      </c>
      <c r="B13" s="404" t="s">
        <v>437</v>
      </c>
      <c r="C13" s="84"/>
      <c r="D13" s="84"/>
      <c r="E13" s="84"/>
      <c r="F13" s="85" t="s">
        <v>372</v>
      </c>
      <c r="G13" s="403" t="str">
        <f>IF(F13="yes","  Complete Section 1 and Section 2","")</f>
        <v/>
      </c>
      <c r="H13" s="81"/>
    </row>
    <row r="14" spans="1:10" ht="6" customHeight="1" x14ac:dyDescent="0.35">
      <c r="A14" s="82"/>
      <c r="B14" s="404"/>
      <c r="C14" s="84"/>
      <c r="D14" s="84"/>
      <c r="E14" s="84"/>
      <c r="F14" s="84"/>
      <c r="G14" s="84"/>
      <c r="H14" s="81"/>
    </row>
    <row r="15" spans="1:10" x14ac:dyDescent="0.35">
      <c r="A15" s="82" t="s">
        <v>378</v>
      </c>
      <c r="B15" s="404" t="s">
        <v>438</v>
      </c>
      <c r="C15" s="84"/>
      <c r="D15" s="84"/>
      <c r="E15" s="84"/>
      <c r="F15" s="85" t="s">
        <v>372</v>
      </c>
      <c r="G15" s="403" t="str">
        <f>IF(F15="yes","  Complete Section 1 and Section 2","")</f>
        <v/>
      </c>
      <c r="H15" s="81"/>
      <c r="J15" s="166"/>
    </row>
    <row r="16" spans="1:10" ht="6" customHeight="1" x14ac:dyDescent="0.35">
      <c r="A16" s="82"/>
      <c r="B16" s="404"/>
      <c r="C16" s="84"/>
      <c r="D16" s="84"/>
      <c r="E16" s="84"/>
      <c r="F16" s="84"/>
      <c r="G16" s="84"/>
      <c r="H16" s="81"/>
      <c r="J16" s="166"/>
    </row>
    <row r="17" spans="1:8" x14ac:dyDescent="0.35">
      <c r="A17" s="82" t="s">
        <v>379</v>
      </c>
      <c r="B17" s="404" t="s">
        <v>439</v>
      </c>
      <c r="C17" s="84"/>
      <c r="D17" s="84"/>
      <c r="E17" s="84"/>
      <c r="F17" s="85" t="s">
        <v>372</v>
      </c>
      <c r="G17" s="403" t="str">
        <f>IF(F17="yes","  Complete Section 1 and Section 2","")</f>
        <v/>
      </c>
      <c r="H17" s="81"/>
    </row>
    <row r="18" spans="1:8" ht="6" customHeight="1" x14ac:dyDescent="0.35">
      <c r="A18" s="82"/>
      <c r="B18" s="404"/>
      <c r="C18" s="84"/>
      <c r="D18" s="84"/>
      <c r="E18" s="84"/>
      <c r="F18" s="84"/>
      <c r="G18" s="84"/>
      <c r="H18" s="256"/>
    </row>
    <row r="19" spans="1:8" x14ac:dyDescent="0.35">
      <c r="A19" s="82" t="s">
        <v>492</v>
      </c>
      <c r="B19" s="547" t="s">
        <v>573</v>
      </c>
      <c r="C19" s="547"/>
      <c r="D19" s="547"/>
      <c r="E19" s="547"/>
      <c r="F19" s="547"/>
      <c r="G19" s="547"/>
      <c r="H19" s="537"/>
    </row>
    <row r="20" spans="1:8" x14ac:dyDescent="0.35">
      <c r="A20" s="240"/>
      <c r="B20" s="547"/>
      <c r="C20" s="547"/>
      <c r="D20" s="547"/>
      <c r="E20" s="547"/>
      <c r="F20" s="547"/>
      <c r="G20" s="547"/>
      <c r="H20" s="537"/>
    </row>
    <row r="21" spans="1:8" x14ac:dyDescent="0.35">
      <c r="A21" s="240"/>
      <c r="B21" s="547"/>
      <c r="C21" s="547"/>
      <c r="D21" s="547"/>
      <c r="E21" s="547"/>
      <c r="F21" s="547"/>
      <c r="G21" s="547"/>
      <c r="H21" s="537"/>
    </row>
    <row r="22" spans="1:8" x14ac:dyDescent="0.35">
      <c r="A22" s="240"/>
      <c r="B22" s="547"/>
      <c r="C22" s="547"/>
      <c r="D22" s="547"/>
      <c r="E22" s="547"/>
      <c r="F22" s="547"/>
      <c r="G22" s="547"/>
      <c r="H22" s="537"/>
    </row>
    <row r="23" spans="1:8" x14ac:dyDescent="0.35">
      <c r="A23" s="82"/>
      <c r="B23" s="501" t="s">
        <v>609</v>
      </c>
      <c r="C23" s="548"/>
      <c r="D23" s="548"/>
      <c r="E23" s="548"/>
      <c r="F23" s="548"/>
      <c r="G23" s="548"/>
      <c r="H23" s="549"/>
    </row>
    <row r="24" spans="1:8" x14ac:dyDescent="0.35">
      <c r="A24" s="82"/>
      <c r="B24" s="550"/>
      <c r="C24" s="550"/>
      <c r="D24" s="550"/>
      <c r="E24" s="550"/>
      <c r="F24" s="550"/>
      <c r="G24" s="550"/>
      <c r="H24" s="551"/>
    </row>
    <row r="25" spans="1:8" ht="15" thickBot="1" x14ac:dyDescent="0.4">
      <c r="A25" s="89"/>
      <c r="B25" s="90"/>
      <c r="C25" s="91"/>
      <c r="D25" s="91"/>
      <c r="E25" s="91"/>
      <c r="F25" s="91"/>
      <c r="G25" s="91"/>
      <c r="H25" s="257"/>
    </row>
    <row r="26" spans="1:8" ht="15" thickBot="1" x14ac:dyDescent="0.4"/>
    <row r="27" spans="1:8" ht="16" thickBot="1" x14ac:dyDescent="0.4">
      <c r="A27" s="469" t="s">
        <v>406</v>
      </c>
      <c r="B27" s="470"/>
      <c r="C27" s="470"/>
      <c r="D27" s="470"/>
      <c r="E27" s="470"/>
      <c r="F27" s="470"/>
      <c r="G27" s="470"/>
      <c r="H27" s="471"/>
    </row>
    <row r="28" spans="1:8" x14ac:dyDescent="0.35">
      <c r="A28" s="95" t="s">
        <v>130</v>
      </c>
      <c r="B28" s="493" t="s">
        <v>360</v>
      </c>
      <c r="C28" s="493"/>
      <c r="D28" s="493"/>
      <c r="E28" s="493"/>
      <c r="F28" s="493"/>
      <c r="G28" s="493"/>
      <c r="H28" s="494"/>
    </row>
    <row r="29" spans="1:8" x14ac:dyDescent="0.35">
      <c r="A29" s="95"/>
      <c r="B29" s="529"/>
      <c r="C29" s="529"/>
      <c r="D29" s="529"/>
      <c r="E29" s="529"/>
      <c r="F29" s="529"/>
      <c r="G29" s="529"/>
      <c r="H29" s="496"/>
    </row>
    <row r="30" spans="1:8" x14ac:dyDescent="0.35">
      <c r="A30" s="95"/>
      <c r="B30" s="407" t="s">
        <v>309</v>
      </c>
      <c r="C30" s="241"/>
      <c r="D30" s="241"/>
      <c r="E30" s="241"/>
      <c r="F30" s="241"/>
      <c r="G30" s="241"/>
      <c r="H30" s="102"/>
    </row>
    <row r="31" spans="1:8" x14ac:dyDescent="0.35">
      <c r="A31" s="95"/>
      <c r="C31" s="241"/>
      <c r="D31" s="241"/>
      <c r="E31" s="241"/>
      <c r="F31" s="241"/>
      <c r="G31" s="241"/>
      <c r="H31" s="102"/>
    </row>
    <row r="32" spans="1:8" x14ac:dyDescent="0.35">
      <c r="A32" s="95"/>
      <c r="B32" s="70" t="s">
        <v>413</v>
      </c>
      <c r="C32" s="241"/>
      <c r="D32" s="241"/>
      <c r="E32" s="545"/>
      <c r="F32" s="545"/>
      <c r="G32" s="545"/>
      <c r="H32" s="546"/>
    </row>
    <row r="33" spans="1:10" x14ac:dyDescent="0.35">
      <c r="A33" s="95"/>
      <c r="C33" s="241"/>
      <c r="D33" s="241"/>
      <c r="E33" s="241"/>
      <c r="F33" s="241"/>
      <c r="G33" s="241"/>
      <c r="H33" s="102"/>
    </row>
    <row r="34" spans="1:10" ht="15" customHeight="1" x14ac:dyDescent="0.35">
      <c r="A34" s="138"/>
      <c r="B34" s="241"/>
      <c r="C34" s="241"/>
      <c r="D34" s="241"/>
      <c r="E34" s="527" t="s">
        <v>358</v>
      </c>
      <c r="F34" s="527"/>
      <c r="G34" s="527"/>
      <c r="H34" s="498"/>
    </row>
    <row r="35" spans="1:10" x14ac:dyDescent="0.35">
      <c r="A35" s="138"/>
      <c r="E35" s="241" t="s">
        <v>311</v>
      </c>
      <c r="F35" s="241" t="s">
        <v>311</v>
      </c>
      <c r="G35" s="241" t="s">
        <v>311</v>
      </c>
      <c r="H35" s="102" t="s">
        <v>311</v>
      </c>
      <c r="J35" s="241"/>
    </row>
    <row r="36" spans="1:10" x14ac:dyDescent="0.35">
      <c r="A36" s="138"/>
      <c r="B36" s="408"/>
      <c r="C36" s="408"/>
      <c r="D36" s="408" t="s">
        <v>180</v>
      </c>
      <c r="E36" s="408" t="s">
        <v>440</v>
      </c>
      <c r="F36" s="408" t="s">
        <v>440</v>
      </c>
      <c r="G36" s="408" t="s">
        <v>440</v>
      </c>
      <c r="H36" s="171" t="s">
        <v>314</v>
      </c>
      <c r="J36" s="408"/>
    </row>
    <row r="37" spans="1:10" x14ac:dyDescent="0.35">
      <c r="A37" s="138"/>
      <c r="B37" s="409" t="s">
        <v>193</v>
      </c>
      <c r="C37" s="107"/>
      <c r="D37" s="107" t="s">
        <v>158</v>
      </c>
      <c r="E37" s="107" t="s">
        <v>195</v>
      </c>
      <c r="F37" s="107" t="s">
        <v>442</v>
      </c>
      <c r="G37" s="107" t="s">
        <v>441</v>
      </c>
      <c r="H37" s="172" t="s">
        <v>315</v>
      </c>
      <c r="J37" s="408"/>
    </row>
    <row r="38" spans="1:10" ht="22.15" customHeight="1" x14ac:dyDescent="0.35">
      <c r="A38" s="138"/>
      <c r="B38" s="411" t="s">
        <v>287</v>
      </c>
      <c r="C38" s="408"/>
      <c r="D38" s="408"/>
      <c r="E38" s="408"/>
      <c r="F38" s="408"/>
      <c r="G38" s="408"/>
      <c r="H38" s="171"/>
    </row>
    <row r="39" spans="1:10" x14ac:dyDescent="0.35">
      <c r="A39" s="138"/>
      <c r="B39" s="553"/>
      <c r="C39" s="553"/>
      <c r="D39" s="412"/>
      <c r="E39" s="412"/>
      <c r="F39" s="312"/>
      <c r="G39" s="412"/>
      <c r="H39" s="415"/>
      <c r="J39" s="176"/>
    </row>
    <row r="40" spans="1:10" x14ac:dyDescent="0.35">
      <c r="A40" s="138"/>
      <c r="B40" s="553"/>
      <c r="C40" s="553"/>
      <c r="D40" s="412"/>
      <c r="E40" s="412"/>
      <c r="F40" s="312"/>
      <c r="G40" s="412"/>
      <c r="H40" s="415"/>
    </row>
    <row r="41" spans="1:10" x14ac:dyDescent="0.35">
      <c r="A41" s="138"/>
      <c r="B41" s="553"/>
      <c r="C41" s="553"/>
      <c r="D41" s="312"/>
      <c r="E41" s="312"/>
      <c r="F41" s="312"/>
      <c r="G41" s="414"/>
      <c r="H41" s="415"/>
    </row>
    <row r="42" spans="1:10" x14ac:dyDescent="0.35">
      <c r="A42" s="138"/>
      <c r="B42" s="518" t="s">
        <v>153</v>
      </c>
      <c r="C42" s="518"/>
      <c r="D42" s="312"/>
      <c r="E42" s="312"/>
      <c r="F42" s="312"/>
      <c r="G42" s="414"/>
      <c r="H42" s="415"/>
    </row>
    <row r="43" spans="1:10" x14ac:dyDescent="0.35">
      <c r="A43" s="138"/>
      <c r="B43" s="482"/>
      <c r="C43" s="482"/>
      <c r="D43" s="312"/>
      <c r="E43" s="312"/>
      <c r="F43" s="312"/>
      <c r="G43" s="414"/>
      <c r="H43" s="415"/>
    </row>
    <row r="44" spans="1:10" ht="22.15" customHeight="1" x14ac:dyDescent="0.35">
      <c r="A44" s="138"/>
      <c r="B44" s="411" t="s">
        <v>288</v>
      </c>
      <c r="C44" s="416"/>
      <c r="D44" s="417"/>
      <c r="E44" s="417"/>
      <c r="F44" s="417"/>
      <c r="G44" s="418"/>
      <c r="H44" s="419"/>
    </row>
    <row r="45" spans="1:10" x14ac:dyDescent="0.35">
      <c r="A45" s="138"/>
      <c r="B45" s="482"/>
      <c r="C45" s="482"/>
      <c r="D45" s="312"/>
      <c r="E45" s="312"/>
      <c r="F45" s="312"/>
      <c r="G45" s="414"/>
      <c r="H45" s="415"/>
    </row>
    <row r="46" spans="1:10" x14ac:dyDescent="0.35">
      <c r="A46" s="138"/>
      <c r="B46" s="511"/>
      <c r="C46" s="512"/>
      <c r="D46" s="312"/>
      <c r="E46" s="312"/>
      <c r="F46" s="312"/>
      <c r="G46" s="414"/>
      <c r="H46" s="415"/>
    </row>
    <row r="47" spans="1:10" x14ac:dyDescent="0.35">
      <c r="A47" s="138"/>
      <c r="B47" s="511"/>
      <c r="C47" s="512"/>
      <c r="D47" s="312"/>
      <c r="E47" s="312"/>
      <c r="F47" s="312"/>
      <c r="G47" s="414"/>
      <c r="H47" s="415"/>
    </row>
    <row r="48" spans="1:10" x14ac:dyDescent="0.35">
      <c r="A48" s="138"/>
      <c r="B48" s="485" t="s">
        <v>153</v>
      </c>
      <c r="C48" s="487"/>
      <c r="D48" s="312"/>
      <c r="E48" s="312"/>
      <c r="F48" s="312"/>
      <c r="G48" s="414"/>
      <c r="H48" s="415"/>
    </row>
    <row r="49" spans="1:8" x14ac:dyDescent="0.35">
      <c r="A49" s="138"/>
      <c r="B49" s="482"/>
      <c r="C49" s="482"/>
      <c r="D49" s="312"/>
      <c r="E49" s="312"/>
      <c r="F49" s="312"/>
      <c r="G49" s="414"/>
      <c r="H49" s="415"/>
    </row>
    <row r="50" spans="1:8" x14ac:dyDescent="0.35">
      <c r="A50" s="138"/>
      <c r="B50" s="420"/>
      <c r="C50" s="421"/>
      <c r="D50" s="422">
        <f>SUM(D39:D49)</f>
        <v>0</v>
      </c>
      <c r="E50" s="448">
        <f>SUM(E39:E49)</f>
        <v>0</v>
      </c>
      <c r="F50" s="258">
        <f>SUM(F39:F49)</f>
        <v>0</v>
      </c>
      <c r="G50" s="448">
        <f>SUM(G39:G49)</f>
        <v>0</v>
      </c>
      <c r="H50" s="259">
        <f>SUM(H39:H49)</f>
        <v>0</v>
      </c>
    </row>
    <row r="51" spans="1:8" x14ac:dyDescent="0.35">
      <c r="A51" s="95" t="s">
        <v>131</v>
      </c>
      <c r="B51" s="70" t="s">
        <v>297</v>
      </c>
      <c r="C51" s="421"/>
      <c r="D51" s="425"/>
      <c r="E51" s="425"/>
      <c r="F51" s="425"/>
      <c r="G51" s="418"/>
      <c r="H51" s="419"/>
    </row>
    <row r="52" spans="1:8" x14ac:dyDescent="0.35">
      <c r="A52" s="138"/>
      <c r="C52" s="64" t="s">
        <v>283</v>
      </c>
      <c r="D52" s="422">
        <f>D50</f>
        <v>0</v>
      </c>
      <c r="E52" s="422">
        <f t="shared" ref="E52:H52" si="0">E50</f>
        <v>0</v>
      </c>
      <c r="F52" s="423">
        <f t="shared" si="0"/>
        <v>0</v>
      </c>
      <c r="G52" s="422">
        <f t="shared" si="0"/>
        <v>0</v>
      </c>
      <c r="H52" s="243">
        <f t="shared" si="0"/>
        <v>0</v>
      </c>
    </row>
    <row r="53" spans="1:8" x14ac:dyDescent="0.35">
      <c r="A53" s="138"/>
      <c r="C53" s="64" t="s">
        <v>284</v>
      </c>
      <c r="E53" s="117" t="e">
        <f>E52/D52</f>
        <v>#DIV/0!</v>
      </c>
      <c r="F53" s="117" t="e">
        <f>F52/D52</f>
        <v>#DIV/0!</v>
      </c>
      <c r="G53" s="117" t="e">
        <f>G52/D52</f>
        <v>#DIV/0!</v>
      </c>
      <c r="H53" s="188" t="e">
        <f>H52/D52</f>
        <v>#DIV/0!</v>
      </c>
    </row>
    <row r="54" spans="1:8" x14ac:dyDescent="0.35">
      <c r="A54" s="138"/>
      <c r="C54" s="64" t="s">
        <v>298</v>
      </c>
      <c r="E54" s="118" t="e">
        <f t="shared" ref="E54:H54" si="1">IF(E53&gt;=(2/3),"Yes","No")</f>
        <v>#DIV/0!</v>
      </c>
      <c r="F54" s="118" t="e">
        <f t="shared" si="1"/>
        <v>#DIV/0!</v>
      </c>
      <c r="G54" s="118" t="e">
        <f t="shared" si="1"/>
        <v>#DIV/0!</v>
      </c>
      <c r="H54" s="190" t="e">
        <f t="shared" si="1"/>
        <v>#DIV/0!</v>
      </c>
    </row>
    <row r="55" spans="1:8" x14ac:dyDescent="0.35">
      <c r="A55" s="138"/>
      <c r="E55" s="193" t="e">
        <f t="shared" ref="E55:H55" si="2">IF(E54="No", "Note A", "Note B")</f>
        <v>#DIV/0!</v>
      </c>
      <c r="F55" s="193" t="e">
        <f t="shared" si="2"/>
        <v>#DIV/0!</v>
      </c>
      <c r="G55" s="193" t="e">
        <f t="shared" si="2"/>
        <v>#DIV/0!</v>
      </c>
      <c r="H55" s="226" t="e">
        <f t="shared" si="2"/>
        <v>#DIV/0!</v>
      </c>
    </row>
    <row r="56" spans="1:8" x14ac:dyDescent="0.35">
      <c r="A56" s="138"/>
      <c r="E56" s="193"/>
      <c r="F56" s="193"/>
      <c r="G56" s="193"/>
      <c r="H56" s="226"/>
    </row>
    <row r="57" spans="1:8" ht="15" customHeight="1" x14ac:dyDescent="0.35">
      <c r="A57" s="138"/>
      <c r="B57" s="430" t="s">
        <v>291</v>
      </c>
      <c r="C57" s="420" t="s">
        <v>316</v>
      </c>
      <c r="D57" s="420"/>
      <c r="E57" s="420"/>
      <c r="F57" s="420"/>
      <c r="G57" s="420"/>
      <c r="H57" s="245"/>
    </row>
    <row r="58" spans="1:8" ht="30.15" customHeight="1" x14ac:dyDescent="0.35">
      <c r="A58" s="138"/>
      <c r="B58" s="449" t="s">
        <v>292</v>
      </c>
      <c r="C58" s="552" t="s">
        <v>353</v>
      </c>
      <c r="D58" s="552"/>
      <c r="E58" s="552"/>
      <c r="F58" s="552"/>
      <c r="G58" s="552"/>
      <c r="H58" s="544"/>
    </row>
    <row r="59" spans="1:8" x14ac:dyDescent="0.35">
      <c r="A59" s="138"/>
      <c r="B59" s="431"/>
      <c r="C59" s="420"/>
      <c r="D59" s="420"/>
      <c r="E59" s="420"/>
      <c r="F59" s="420"/>
      <c r="G59" s="420"/>
      <c r="H59" s="245"/>
    </row>
    <row r="60" spans="1:8" x14ac:dyDescent="0.35">
      <c r="A60" s="95" t="s">
        <v>132</v>
      </c>
      <c r="B60" s="70" t="s">
        <v>293</v>
      </c>
      <c r="E60" s="118"/>
      <c r="F60" s="118"/>
      <c r="G60" s="118"/>
      <c r="H60" s="190"/>
    </row>
    <row r="61" spans="1:8" x14ac:dyDescent="0.35">
      <c r="A61" s="138"/>
      <c r="B61" s="529" t="s">
        <v>367</v>
      </c>
      <c r="C61" s="529"/>
      <c r="D61" s="529"/>
      <c r="E61" s="529"/>
      <c r="F61" s="529"/>
      <c r="G61" s="529"/>
      <c r="H61" s="496"/>
    </row>
    <row r="62" spans="1:8" x14ac:dyDescent="0.35">
      <c r="A62" s="95"/>
      <c r="B62" s="529"/>
      <c r="C62" s="529"/>
      <c r="D62" s="529"/>
      <c r="E62" s="529"/>
      <c r="F62" s="529"/>
      <c r="G62" s="529"/>
      <c r="H62" s="496"/>
    </row>
    <row r="63" spans="1:8" x14ac:dyDescent="0.35">
      <c r="A63" s="95"/>
      <c r="E63" s="118"/>
      <c r="F63" s="118"/>
      <c r="G63" s="118"/>
      <c r="H63" s="190"/>
    </row>
    <row r="64" spans="1:8" x14ac:dyDescent="0.35">
      <c r="A64" s="95"/>
      <c r="B64" s="529" t="s">
        <v>364</v>
      </c>
      <c r="C64" s="529"/>
      <c r="D64" s="529"/>
      <c r="E64" s="529"/>
      <c r="F64" s="529"/>
      <c r="G64" s="529"/>
      <c r="H64" s="496"/>
    </row>
    <row r="65" spans="1:10" x14ac:dyDescent="0.35">
      <c r="A65" s="95"/>
      <c r="B65" s="529"/>
      <c r="C65" s="529"/>
      <c r="D65" s="529"/>
      <c r="E65" s="529"/>
      <c r="F65" s="529"/>
      <c r="G65" s="529"/>
      <c r="H65" s="496"/>
    </row>
    <row r="66" spans="1:10" x14ac:dyDescent="0.35">
      <c r="A66" s="95"/>
      <c r="B66" s="529"/>
      <c r="C66" s="529"/>
      <c r="D66" s="529"/>
      <c r="E66" s="529"/>
      <c r="F66" s="529"/>
      <c r="G66" s="529"/>
      <c r="H66" s="496"/>
    </row>
    <row r="67" spans="1:10" x14ac:dyDescent="0.35">
      <c r="A67" s="95"/>
      <c r="B67" s="529"/>
      <c r="C67" s="529"/>
      <c r="D67" s="529"/>
      <c r="E67" s="529"/>
      <c r="F67" s="529"/>
      <c r="G67" s="529"/>
      <c r="H67" s="496"/>
    </row>
    <row r="68" spans="1:10" x14ac:dyDescent="0.35">
      <c r="A68" s="95"/>
      <c r="E68" s="118"/>
      <c r="F68" s="118"/>
      <c r="G68" s="118"/>
      <c r="H68" s="190"/>
    </row>
    <row r="69" spans="1:10" x14ac:dyDescent="0.35">
      <c r="A69" s="95"/>
      <c r="B69" s="70" t="s">
        <v>413</v>
      </c>
      <c r="C69" s="241"/>
      <c r="D69" s="241"/>
      <c r="E69" s="530"/>
      <c r="F69" s="530"/>
      <c r="G69" s="530"/>
      <c r="H69" s="484"/>
      <c r="J69" s="176"/>
    </row>
    <row r="70" spans="1:10" x14ac:dyDescent="0.35">
      <c r="A70" s="95"/>
      <c r="D70" s="241"/>
      <c r="E70" s="197"/>
      <c r="F70" s="197"/>
      <c r="G70" s="197"/>
      <c r="H70" s="198"/>
    </row>
    <row r="71" spans="1:10" x14ac:dyDescent="0.35">
      <c r="A71" s="95"/>
      <c r="D71" s="241" t="s">
        <v>366</v>
      </c>
      <c r="E71" s="197" t="s">
        <v>295</v>
      </c>
      <c r="F71" s="197" t="s">
        <v>300</v>
      </c>
      <c r="G71" s="197"/>
      <c r="H71" s="198"/>
    </row>
    <row r="72" spans="1:10" x14ac:dyDescent="0.35">
      <c r="A72" s="95"/>
      <c r="B72" s="199" t="s">
        <v>365</v>
      </c>
      <c r="C72" s="108"/>
      <c r="D72" s="200" t="s">
        <v>303</v>
      </c>
      <c r="E72" s="399" t="s">
        <v>296</v>
      </c>
      <c r="F72" s="399" t="s">
        <v>299</v>
      </c>
      <c r="G72" s="246" t="s">
        <v>304</v>
      </c>
      <c r="H72" s="247"/>
    </row>
    <row r="73" spans="1:10" x14ac:dyDescent="0.35">
      <c r="A73" s="95"/>
      <c r="B73" s="64" t="s">
        <v>458</v>
      </c>
      <c r="E73" s="118"/>
      <c r="G73" s="118"/>
      <c r="H73" s="190"/>
    </row>
    <row r="74" spans="1:10" x14ac:dyDescent="0.35">
      <c r="A74" s="95"/>
      <c r="C74" s="432" t="e">
        <f>IF(E54="Yes", "Complete Analysis", "N/A - Do Not Complete")</f>
        <v>#DIV/0!</v>
      </c>
      <c r="D74" s="324"/>
      <c r="E74" s="412"/>
      <c r="F74" s="117" t="e">
        <f t="shared" ref="F74:F75" si="3">E74/$E$80</f>
        <v>#DIV/0!</v>
      </c>
      <c r="G74" s="503"/>
      <c r="H74" s="504"/>
    </row>
    <row r="75" spans="1:10" x14ac:dyDescent="0.35">
      <c r="A75" s="95"/>
      <c r="D75" s="324"/>
      <c r="E75" s="412"/>
      <c r="F75" s="117" t="e">
        <f t="shared" si="3"/>
        <v>#DIV/0!</v>
      </c>
      <c r="G75" s="503"/>
      <c r="H75" s="504"/>
    </row>
    <row r="76" spans="1:10" x14ac:dyDescent="0.35">
      <c r="A76" s="95"/>
      <c r="D76" s="317"/>
      <c r="E76" s="312"/>
      <c r="F76" s="117" t="e">
        <f>E76/$E$80</f>
        <v>#DIV/0!</v>
      </c>
      <c r="G76" s="503"/>
      <c r="H76" s="504"/>
    </row>
    <row r="77" spans="1:10" x14ac:dyDescent="0.35">
      <c r="A77" s="95"/>
      <c r="D77" s="317"/>
      <c r="E77" s="312"/>
      <c r="F77" s="117" t="e">
        <f>E77/E80</f>
        <v>#DIV/0!</v>
      </c>
      <c r="G77" s="503"/>
      <c r="H77" s="504"/>
    </row>
    <row r="78" spans="1:10" x14ac:dyDescent="0.35">
      <c r="A78" s="95"/>
      <c r="D78" s="317"/>
      <c r="E78" s="312"/>
      <c r="F78" s="117" t="e">
        <f>E78/E80</f>
        <v>#DIV/0!</v>
      </c>
      <c r="G78" s="503"/>
      <c r="H78" s="504"/>
    </row>
    <row r="79" spans="1:10" x14ac:dyDescent="0.35">
      <c r="A79" s="95"/>
      <c r="D79" s="318"/>
      <c r="E79" s="319"/>
      <c r="F79" s="117" t="e">
        <f>E79/E80</f>
        <v>#DIV/0!</v>
      </c>
      <c r="G79" s="507"/>
      <c r="H79" s="508"/>
    </row>
    <row r="80" spans="1:10" x14ac:dyDescent="0.35">
      <c r="A80" s="95"/>
      <c r="C80" s="433"/>
      <c r="D80" s="433" t="s">
        <v>322</v>
      </c>
      <c r="E80" s="439">
        <f>SUM(E74:E79)</f>
        <v>0</v>
      </c>
      <c r="F80" s="118"/>
      <c r="G80" s="239" t="s">
        <v>473</v>
      </c>
      <c r="H80" s="344"/>
      <c r="J80" s="176"/>
    </row>
    <row r="81" spans="1:8" x14ac:dyDescent="0.35">
      <c r="A81" s="95"/>
      <c r="C81" s="433"/>
      <c r="D81" s="433"/>
      <c r="E81" s="229"/>
      <c r="F81" s="118"/>
      <c r="G81" s="239" t="s">
        <v>472</v>
      </c>
      <c r="H81" s="345"/>
    </row>
    <row r="82" spans="1:8" x14ac:dyDescent="0.35">
      <c r="A82" s="95"/>
      <c r="E82" s="118"/>
      <c r="F82" s="118"/>
      <c r="G82" s="118"/>
      <c r="H82" s="190"/>
    </row>
    <row r="83" spans="1:8" x14ac:dyDescent="0.35">
      <c r="A83" s="95"/>
      <c r="B83" s="64" t="s">
        <v>459</v>
      </c>
      <c r="E83" s="118"/>
      <c r="F83" s="118"/>
      <c r="G83" s="118"/>
      <c r="H83" s="190"/>
    </row>
    <row r="84" spans="1:8" x14ac:dyDescent="0.35">
      <c r="A84" s="95"/>
      <c r="C84" s="432" t="e">
        <f>IF(F54="Yes", "Complete Analysis", "N/A - Do Not Complete")</f>
        <v>#DIV/0!</v>
      </c>
      <c r="D84" s="317"/>
      <c r="E84" s="312"/>
      <c r="F84" s="117" t="e">
        <f>E84/E90</f>
        <v>#DIV/0!</v>
      </c>
      <c r="G84" s="503"/>
      <c r="H84" s="504"/>
    </row>
    <row r="85" spans="1:8" x14ac:dyDescent="0.35">
      <c r="A85" s="95"/>
      <c r="D85" s="317"/>
      <c r="E85" s="312"/>
      <c r="F85" s="117" t="e">
        <f>E85/E90</f>
        <v>#DIV/0!</v>
      </c>
      <c r="G85" s="503"/>
      <c r="H85" s="504"/>
    </row>
    <row r="86" spans="1:8" x14ac:dyDescent="0.35">
      <c r="A86" s="95"/>
      <c r="D86" s="317"/>
      <c r="E86" s="312"/>
      <c r="F86" s="117" t="e">
        <f>E86/E90</f>
        <v>#DIV/0!</v>
      </c>
      <c r="G86" s="503"/>
      <c r="H86" s="504"/>
    </row>
    <row r="87" spans="1:8" x14ac:dyDescent="0.35">
      <c r="A87" s="95"/>
      <c r="D87" s="317"/>
      <c r="E87" s="312"/>
      <c r="F87" s="117" t="e">
        <f>E87/E90</f>
        <v>#DIV/0!</v>
      </c>
      <c r="G87" s="503"/>
      <c r="H87" s="504"/>
    </row>
    <row r="88" spans="1:8" x14ac:dyDescent="0.35">
      <c r="A88" s="95"/>
      <c r="D88" s="317"/>
      <c r="E88" s="312"/>
      <c r="F88" s="117" t="e">
        <f>E88/E90</f>
        <v>#DIV/0!</v>
      </c>
      <c r="G88" s="503"/>
      <c r="H88" s="504"/>
    </row>
    <row r="89" spans="1:8" x14ac:dyDescent="0.35">
      <c r="A89" s="95"/>
      <c r="D89" s="318"/>
      <c r="E89" s="319"/>
      <c r="F89" s="117" t="e">
        <f>E89/E90</f>
        <v>#DIV/0!</v>
      </c>
      <c r="G89" s="507"/>
      <c r="H89" s="508"/>
    </row>
    <row r="90" spans="1:8" x14ac:dyDescent="0.35">
      <c r="A90" s="95"/>
      <c r="D90" s="433" t="s">
        <v>323</v>
      </c>
      <c r="E90" s="434">
        <f>SUM(E84:E89)</f>
        <v>0</v>
      </c>
      <c r="F90" s="118"/>
      <c r="G90" s="205" t="s">
        <v>305</v>
      </c>
      <c r="H90" s="323"/>
    </row>
    <row r="91" spans="1:8" x14ac:dyDescent="0.35">
      <c r="A91" s="95"/>
      <c r="D91" s="433"/>
      <c r="E91" s="417"/>
      <c r="F91" s="118"/>
      <c r="G91" s="205"/>
      <c r="H91" s="249"/>
    </row>
    <row r="92" spans="1:8" x14ac:dyDescent="0.35">
      <c r="A92" s="138"/>
      <c r="B92" s="64" t="s">
        <v>460</v>
      </c>
      <c r="E92" s="118"/>
      <c r="F92" s="118"/>
      <c r="G92" s="118"/>
      <c r="H92" s="190"/>
    </row>
    <row r="93" spans="1:8" x14ac:dyDescent="0.35">
      <c r="A93" s="138"/>
      <c r="C93" s="432" t="e">
        <f>IF(G54="Yes", "Complete Analysis", "N/A - Do Not Complete")</f>
        <v>#DIV/0!</v>
      </c>
      <c r="D93" s="317"/>
      <c r="E93" s="312"/>
      <c r="F93" s="117" t="e">
        <f>E93/E99</f>
        <v>#DIV/0!</v>
      </c>
      <c r="G93" s="503"/>
      <c r="H93" s="504"/>
    </row>
    <row r="94" spans="1:8" x14ac:dyDescent="0.35">
      <c r="A94" s="138"/>
      <c r="D94" s="317"/>
      <c r="E94" s="312"/>
      <c r="F94" s="117" t="e">
        <f>E94/E99</f>
        <v>#DIV/0!</v>
      </c>
      <c r="G94" s="503"/>
      <c r="H94" s="504"/>
    </row>
    <row r="95" spans="1:8" x14ac:dyDescent="0.35">
      <c r="A95" s="138"/>
      <c r="D95" s="317"/>
      <c r="E95" s="312"/>
      <c r="F95" s="117" t="e">
        <f>E95/E99</f>
        <v>#DIV/0!</v>
      </c>
      <c r="G95" s="503"/>
      <c r="H95" s="504"/>
    </row>
    <row r="96" spans="1:8" x14ac:dyDescent="0.35">
      <c r="A96" s="138"/>
      <c r="D96" s="317"/>
      <c r="E96" s="312"/>
      <c r="F96" s="117" t="e">
        <f>E96/E99</f>
        <v>#DIV/0!</v>
      </c>
      <c r="G96" s="503"/>
      <c r="H96" s="504"/>
    </row>
    <row r="97" spans="1:8" x14ac:dyDescent="0.35">
      <c r="A97" s="138"/>
      <c r="D97" s="317"/>
      <c r="E97" s="312"/>
      <c r="F97" s="117" t="e">
        <f>E97/E99</f>
        <v>#DIV/0!</v>
      </c>
      <c r="G97" s="503"/>
      <c r="H97" s="504"/>
    </row>
    <row r="98" spans="1:8" x14ac:dyDescent="0.35">
      <c r="A98" s="138"/>
      <c r="D98" s="318"/>
      <c r="E98" s="319"/>
      <c r="F98" s="117" t="e">
        <f>E98/E99</f>
        <v>#DIV/0!</v>
      </c>
      <c r="G98" s="507"/>
      <c r="H98" s="508"/>
    </row>
    <row r="99" spans="1:8" x14ac:dyDescent="0.35">
      <c r="A99" s="138"/>
      <c r="D99" s="433" t="s">
        <v>324</v>
      </c>
      <c r="E99" s="434">
        <f>SUM(E93:E98)</f>
        <v>0</v>
      </c>
      <c r="F99" s="118"/>
      <c r="G99" s="205" t="s">
        <v>305</v>
      </c>
      <c r="H99" s="323"/>
    </row>
    <row r="100" spans="1:8" x14ac:dyDescent="0.35">
      <c r="A100" s="138"/>
      <c r="E100" s="118"/>
      <c r="F100" s="118"/>
      <c r="G100" s="118"/>
      <c r="H100" s="190"/>
    </row>
    <row r="101" spans="1:8" x14ac:dyDescent="0.35">
      <c r="A101" s="138"/>
      <c r="B101" s="64" t="s">
        <v>321</v>
      </c>
      <c r="E101" s="118"/>
      <c r="F101" s="118"/>
      <c r="G101" s="118"/>
      <c r="H101" s="190"/>
    </row>
    <row r="102" spans="1:8" x14ac:dyDescent="0.35">
      <c r="A102" s="138"/>
      <c r="C102" s="432" t="e">
        <f>IF(H54="Yes", "Complete Analysis", "N/A - Do Not Complete")</f>
        <v>#DIV/0!</v>
      </c>
      <c r="D102" s="317"/>
      <c r="E102" s="312"/>
      <c r="F102" s="117" t="e">
        <f>E102/E108</f>
        <v>#DIV/0!</v>
      </c>
      <c r="G102" s="503"/>
      <c r="H102" s="504"/>
    </row>
    <row r="103" spans="1:8" x14ac:dyDescent="0.35">
      <c r="A103" s="138"/>
      <c r="C103" s="432"/>
      <c r="D103" s="317"/>
      <c r="E103" s="312"/>
      <c r="F103" s="117" t="e">
        <f>E103/E108</f>
        <v>#DIV/0!</v>
      </c>
      <c r="G103" s="503"/>
      <c r="H103" s="504"/>
    </row>
    <row r="104" spans="1:8" x14ac:dyDescent="0.35">
      <c r="A104" s="138"/>
      <c r="C104" s="432"/>
      <c r="D104" s="317"/>
      <c r="E104" s="312"/>
      <c r="F104" s="117" t="e">
        <f>E104/E108</f>
        <v>#DIV/0!</v>
      </c>
      <c r="G104" s="503"/>
      <c r="H104" s="504"/>
    </row>
    <row r="105" spans="1:8" x14ac:dyDescent="0.35">
      <c r="A105" s="138"/>
      <c r="C105" s="432"/>
      <c r="D105" s="317"/>
      <c r="E105" s="312"/>
      <c r="F105" s="117" t="e">
        <f>E105/E108</f>
        <v>#DIV/0!</v>
      </c>
      <c r="G105" s="503"/>
      <c r="H105" s="504"/>
    </row>
    <row r="106" spans="1:8" x14ac:dyDescent="0.35">
      <c r="A106" s="138"/>
      <c r="C106" s="432"/>
      <c r="D106" s="317"/>
      <c r="E106" s="312"/>
      <c r="F106" s="117" t="e">
        <f>E106/E108</f>
        <v>#DIV/0!</v>
      </c>
      <c r="G106" s="503"/>
      <c r="H106" s="504"/>
    </row>
    <row r="107" spans="1:8" x14ac:dyDescent="0.35">
      <c r="A107" s="138"/>
      <c r="C107" s="432"/>
      <c r="D107" s="318"/>
      <c r="E107" s="319"/>
      <c r="F107" s="117" t="e">
        <f>E107/E108</f>
        <v>#DIV/0!</v>
      </c>
      <c r="G107" s="507"/>
      <c r="H107" s="508"/>
    </row>
    <row r="108" spans="1:8" x14ac:dyDescent="0.35">
      <c r="A108" s="138"/>
      <c r="C108" s="432"/>
      <c r="D108" s="433" t="s">
        <v>325</v>
      </c>
      <c r="E108" s="434">
        <f>SUM(E102:E107)</f>
        <v>0</v>
      </c>
      <c r="F108" s="117"/>
      <c r="G108" s="205" t="s">
        <v>305</v>
      </c>
      <c r="H108" s="323"/>
    </row>
    <row r="109" spans="1:8" ht="15" thickBot="1" x14ac:dyDescent="0.4">
      <c r="A109" s="154"/>
      <c r="B109" s="122"/>
      <c r="C109" s="208"/>
      <c r="D109" s="440"/>
      <c r="E109" s="440"/>
      <c r="F109" s="210"/>
      <c r="G109" s="123"/>
      <c r="H109" s="211"/>
    </row>
    <row r="110" spans="1:8" ht="15" thickBot="1" x14ac:dyDescent="0.4">
      <c r="C110" s="432"/>
      <c r="E110" s="417"/>
      <c r="F110" s="118"/>
      <c r="G110" s="118"/>
      <c r="H110" s="118"/>
    </row>
    <row r="111" spans="1:8" ht="16" thickBot="1" x14ac:dyDescent="0.4">
      <c r="A111" s="469" t="s">
        <v>434</v>
      </c>
      <c r="B111" s="470"/>
      <c r="C111" s="470"/>
      <c r="D111" s="470"/>
      <c r="E111" s="470"/>
      <c r="F111" s="470"/>
      <c r="G111" s="470"/>
      <c r="H111" s="471"/>
    </row>
    <row r="112" spans="1:8" ht="15" customHeight="1" x14ac:dyDescent="0.35">
      <c r="A112" s="95" t="s">
        <v>134</v>
      </c>
      <c r="B112" s="96" t="s">
        <v>369</v>
      </c>
      <c r="C112" s="96"/>
      <c r="D112" s="96"/>
      <c r="E112" s="96"/>
      <c r="F112" s="96"/>
      <c r="G112" s="96"/>
      <c r="H112" s="450"/>
    </row>
    <row r="113" spans="1:8" x14ac:dyDescent="0.35">
      <c r="A113" s="138"/>
      <c r="H113" s="98"/>
    </row>
    <row r="114" spans="1:8" x14ac:dyDescent="0.35">
      <c r="A114" s="95"/>
      <c r="B114" s="70" t="s">
        <v>413</v>
      </c>
      <c r="C114" s="241"/>
      <c r="D114" s="241"/>
      <c r="E114" s="545"/>
      <c r="F114" s="545"/>
      <c r="G114" s="545"/>
      <c r="H114" s="546"/>
    </row>
    <row r="115" spans="1:8" x14ac:dyDescent="0.35">
      <c r="A115" s="95"/>
      <c r="C115" s="241"/>
      <c r="D115" s="241"/>
      <c r="E115" s="241"/>
      <c r="F115" s="241"/>
      <c r="G115" s="241"/>
      <c r="H115" s="102"/>
    </row>
    <row r="116" spans="1:8" x14ac:dyDescent="0.35">
      <c r="A116" s="138"/>
      <c r="E116" s="527" t="s">
        <v>290</v>
      </c>
      <c r="F116" s="527"/>
      <c r="G116" s="527"/>
      <c r="H116" s="498"/>
    </row>
    <row r="117" spans="1:8" x14ac:dyDescent="0.35">
      <c r="A117" s="138"/>
      <c r="E117" s="408" t="s">
        <v>138</v>
      </c>
      <c r="F117" s="408" t="s">
        <v>138</v>
      </c>
      <c r="G117" s="408" t="s">
        <v>138</v>
      </c>
      <c r="H117" s="171" t="s">
        <v>138</v>
      </c>
    </row>
    <row r="118" spans="1:8" x14ac:dyDescent="0.35">
      <c r="A118" s="138"/>
      <c r="E118" s="408" t="s">
        <v>257</v>
      </c>
      <c r="F118" s="408" t="s">
        <v>440</v>
      </c>
      <c r="G118" s="408" t="s">
        <v>440</v>
      </c>
      <c r="H118" s="171" t="s">
        <v>314</v>
      </c>
    </row>
    <row r="119" spans="1:8" x14ac:dyDescent="0.35">
      <c r="A119" s="138"/>
      <c r="B119" s="409" t="s">
        <v>201</v>
      </c>
      <c r="C119" s="107"/>
      <c r="D119" s="108"/>
      <c r="E119" s="107" t="s">
        <v>195</v>
      </c>
      <c r="F119" s="107" t="s">
        <v>442</v>
      </c>
      <c r="G119" s="107" t="s">
        <v>441</v>
      </c>
      <c r="H119" s="172" t="s">
        <v>315</v>
      </c>
    </row>
    <row r="120" spans="1:8" ht="22.15" customHeight="1" x14ac:dyDescent="0.35">
      <c r="A120" s="138"/>
      <c r="B120" s="411" t="s">
        <v>287</v>
      </c>
      <c r="C120" s="408"/>
      <c r="D120" s="408"/>
      <c r="E120" s="408"/>
      <c r="F120" s="408"/>
      <c r="G120" s="408"/>
      <c r="H120" s="171"/>
    </row>
    <row r="121" spans="1:8" x14ac:dyDescent="0.35">
      <c r="A121" s="138"/>
      <c r="B121" s="488"/>
      <c r="C121" s="488"/>
      <c r="D121" s="488"/>
      <c r="E121" s="346"/>
      <c r="F121" s="329"/>
      <c r="G121" s="398"/>
      <c r="H121" s="330"/>
    </row>
    <row r="122" spans="1:8" x14ac:dyDescent="0.35">
      <c r="A122" s="138"/>
      <c r="B122" s="482"/>
      <c r="C122" s="482"/>
      <c r="D122" s="482"/>
      <c r="E122" s="346"/>
      <c r="F122" s="329"/>
      <c r="G122" s="398"/>
      <c r="H122" s="330"/>
    </row>
    <row r="123" spans="1:8" x14ac:dyDescent="0.35">
      <c r="A123" s="138"/>
      <c r="B123" s="482"/>
      <c r="C123" s="482"/>
      <c r="D123" s="482"/>
      <c r="E123" s="346"/>
      <c r="F123" s="329"/>
      <c r="G123" s="398"/>
      <c r="H123" s="330"/>
    </row>
    <row r="124" spans="1:8" x14ac:dyDescent="0.35">
      <c r="A124" s="138"/>
      <c r="B124" s="482"/>
      <c r="C124" s="482"/>
      <c r="D124" s="482"/>
      <c r="E124" s="329"/>
      <c r="F124" s="329"/>
      <c r="G124" s="398"/>
      <c r="H124" s="330"/>
    </row>
    <row r="125" spans="1:8" x14ac:dyDescent="0.35">
      <c r="A125" s="138"/>
      <c r="B125" s="482"/>
      <c r="C125" s="482"/>
      <c r="D125" s="482"/>
      <c r="E125" s="329"/>
      <c r="F125" s="329"/>
      <c r="G125" s="398"/>
      <c r="H125" s="330"/>
    </row>
    <row r="126" spans="1:8" x14ac:dyDescent="0.35">
      <c r="A126" s="138"/>
      <c r="B126" s="482"/>
      <c r="C126" s="482"/>
      <c r="D126" s="482"/>
      <c r="E126" s="329"/>
      <c r="F126" s="329"/>
      <c r="G126" s="398"/>
      <c r="H126" s="330"/>
    </row>
    <row r="127" spans="1:8" x14ac:dyDescent="0.35">
      <c r="A127" s="138"/>
      <c r="B127" s="511"/>
      <c r="C127" s="514"/>
      <c r="D127" s="512"/>
      <c r="E127" s="329"/>
      <c r="F127" s="329"/>
      <c r="G127" s="398"/>
      <c r="H127" s="330"/>
    </row>
    <row r="128" spans="1:8" x14ac:dyDescent="0.35">
      <c r="A128" s="138"/>
      <c r="B128" s="511"/>
      <c r="C128" s="514"/>
      <c r="D128" s="512"/>
      <c r="E128" s="329"/>
      <c r="F128" s="329"/>
      <c r="G128" s="398"/>
      <c r="H128" s="330"/>
    </row>
    <row r="129" spans="1:8" x14ac:dyDescent="0.35">
      <c r="A129" s="138"/>
      <c r="B129" s="511"/>
      <c r="C129" s="514"/>
      <c r="D129" s="512"/>
      <c r="E129" s="329"/>
      <c r="F129" s="329"/>
      <c r="G129" s="398"/>
      <c r="H129" s="330"/>
    </row>
    <row r="130" spans="1:8" x14ac:dyDescent="0.35">
      <c r="A130" s="138"/>
      <c r="B130" s="511"/>
      <c r="C130" s="514"/>
      <c r="D130" s="512"/>
      <c r="E130" s="329"/>
      <c r="F130" s="329"/>
      <c r="G130" s="398"/>
      <c r="H130" s="330"/>
    </row>
    <row r="131" spans="1:8" x14ac:dyDescent="0.35">
      <c r="A131" s="138"/>
      <c r="B131" s="555" t="s">
        <v>153</v>
      </c>
      <c r="C131" s="556"/>
      <c r="D131" s="557"/>
      <c r="E131" s="329"/>
      <c r="F131" s="329"/>
      <c r="G131" s="398"/>
      <c r="H131" s="330"/>
    </row>
    <row r="132" spans="1:8" x14ac:dyDescent="0.35">
      <c r="A132" s="138"/>
      <c r="B132" s="482"/>
      <c r="C132" s="482"/>
      <c r="D132" s="482"/>
      <c r="E132" s="329"/>
      <c r="F132" s="329"/>
      <c r="G132" s="398"/>
      <c r="H132" s="330"/>
    </row>
    <row r="133" spans="1:8" ht="22.15" customHeight="1" x14ac:dyDescent="0.35">
      <c r="A133" s="138"/>
      <c r="B133" s="411" t="s">
        <v>288</v>
      </c>
      <c r="C133" s="416"/>
      <c r="D133" s="417"/>
      <c r="E133" s="417"/>
      <c r="F133" s="417"/>
      <c r="G133" s="418"/>
      <c r="H133" s="419"/>
    </row>
    <row r="134" spans="1:8" x14ac:dyDescent="0.35">
      <c r="A134" s="138"/>
      <c r="B134" s="482"/>
      <c r="C134" s="482"/>
      <c r="D134" s="482"/>
      <c r="E134" s="329"/>
      <c r="F134" s="329"/>
      <c r="G134" s="329"/>
      <c r="H134" s="330"/>
    </row>
    <row r="135" spans="1:8" x14ac:dyDescent="0.35">
      <c r="A135" s="138"/>
      <c r="B135" s="491"/>
      <c r="C135" s="554"/>
      <c r="D135" s="492"/>
      <c r="E135" s="329"/>
      <c r="F135" s="329"/>
      <c r="G135" s="329"/>
      <c r="H135" s="330"/>
    </row>
    <row r="136" spans="1:8" x14ac:dyDescent="0.35">
      <c r="A136" s="138"/>
      <c r="B136" s="491"/>
      <c r="C136" s="554"/>
      <c r="D136" s="492"/>
      <c r="E136" s="329"/>
      <c r="F136" s="329"/>
      <c r="G136" s="329"/>
      <c r="H136" s="330"/>
    </row>
    <row r="137" spans="1:8" x14ac:dyDescent="0.35">
      <c r="A137" s="138"/>
      <c r="B137" s="491"/>
      <c r="C137" s="554"/>
      <c r="D137" s="492"/>
      <c r="E137" s="329"/>
      <c r="F137" s="329"/>
      <c r="G137" s="329"/>
      <c r="H137" s="330"/>
    </row>
    <row r="138" spans="1:8" x14ac:dyDescent="0.35">
      <c r="A138" s="138"/>
      <c r="B138" s="491"/>
      <c r="C138" s="554"/>
      <c r="D138" s="492"/>
      <c r="E138" s="329"/>
      <c r="F138" s="329"/>
      <c r="G138" s="329"/>
      <c r="H138" s="330"/>
    </row>
    <row r="139" spans="1:8" x14ac:dyDescent="0.35">
      <c r="A139" s="138"/>
      <c r="B139" s="491"/>
      <c r="C139" s="554"/>
      <c r="D139" s="492"/>
      <c r="E139" s="329"/>
      <c r="F139" s="329"/>
      <c r="G139" s="329"/>
      <c r="H139" s="330"/>
    </row>
    <row r="140" spans="1:8" x14ac:dyDescent="0.35">
      <c r="A140" s="138"/>
      <c r="B140" s="491"/>
      <c r="C140" s="554"/>
      <c r="D140" s="492"/>
      <c r="E140" s="329"/>
      <c r="F140" s="329"/>
      <c r="G140" s="329"/>
      <c r="H140" s="330"/>
    </row>
    <row r="141" spans="1:8" x14ac:dyDescent="0.35">
      <c r="A141" s="138"/>
      <c r="B141" s="491"/>
      <c r="C141" s="554"/>
      <c r="D141" s="492"/>
      <c r="E141" s="329"/>
      <c r="F141" s="329"/>
      <c r="G141" s="329"/>
      <c r="H141" s="330"/>
    </row>
    <row r="142" spans="1:8" x14ac:dyDescent="0.35">
      <c r="A142" s="138"/>
      <c r="B142" s="491"/>
      <c r="C142" s="554"/>
      <c r="D142" s="492"/>
      <c r="E142" s="329"/>
      <c r="F142" s="329"/>
      <c r="G142" s="329"/>
      <c r="H142" s="330"/>
    </row>
    <row r="143" spans="1:8" x14ac:dyDescent="0.35">
      <c r="A143" s="138"/>
      <c r="B143" s="491"/>
      <c r="C143" s="554"/>
      <c r="D143" s="492"/>
      <c r="E143" s="329"/>
      <c r="F143" s="329"/>
      <c r="G143" s="329"/>
      <c r="H143" s="330"/>
    </row>
    <row r="144" spans="1:8" x14ac:dyDescent="0.35">
      <c r="A144" s="138"/>
      <c r="B144" s="555" t="s">
        <v>153</v>
      </c>
      <c r="C144" s="556"/>
      <c r="D144" s="557"/>
      <c r="E144" s="329"/>
      <c r="F144" s="329"/>
      <c r="G144" s="329"/>
      <c r="H144" s="330"/>
    </row>
    <row r="145" spans="1:15" x14ac:dyDescent="0.35">
      <c r="A145" s="138"/>
      <c r="B145" s="482"/>
      <c r="C145" s="482"/>
      <c r="D145" s="482"/>
      <c r="E145" s="329"/>
      <c r="F145" s="329"/>
      <c r="G145" s="329"/>
      <c r="H145" s="330"/>
    </row>
    <row r="146" spans="1:15" x14ac:dyDescent="0.35">
      <c r="A146" s="138"/>
      <c r="B146" s="441"/>
      <c r="C146" s="441"/>
      <c r="D146" s="441"/>
      <c r="E146" s="421"/>
      <c r="F146" s="421"/>
      <c r="G146" s="421"/>
      <c r="H146" s="442"/>
    </row>
    <row r="147" spans="1:15" x14ac:dyDescent="0.35">
      <c r="A147" s="95" t="s">
        <v>135</v>
      </c>
      <c r="B147" s="443" t="s">
        <v>336</v>
      </c>
      <c r="C147" s="441"/>
      <c r="D147" s="441"/>
      <c r="E147" s="421"/>
      <c r="F147" s="421"/>
      <c r="G147" s="421"/>
      <c r="H147" s="442"/>
      <c r="J147" s="176"/>
    </row>
    <row r="148" spans="1:15" x14ac:dyDescent="0.35">
      <c r="A148" s="138"/>
      <c r="B148" s="513"/>
      <c r="C148" s="513"/>
      <c r="D148" s="513"/>
      <c r="E148" s="513"/>
      <c r="F148" s="513"/>
      <c r="G148" s="513"/>
      <c r="H148" s="481"/>
      <c r="I148" s="260"/>
      <c r="J148" s="261"/>
      <c r="K148" s="261"/>
      <c r="L148" s="261"/>
      <c r="M148" s="261"/>
      <c r="N148" s="261"/>
      <c r="O148" s="261"/>
    </row>
    <row r="149" spans="1:15" ht="71" customHeight="1" x14ac:dyDescent="0.35">
      <c r="A149" s="138"/>
      <c r="B149" s="513"/>
      <c r="C149" s="513"/>
      <c r="D149" s="513"/>
      <c r="E149" s="513"/>
      <c r="F149" s="513"/>
      <c r="G149" s="513"/>
      <c r="H149" s="481"/>
      <c r="I149" s="260"/>
      <c r="J149" s="261"/>
      <c r="K149" s="261"/>
      <c r="L149" s="261"/>
      <c r="M149" s="261"/>
      <c r="N149" s="261"/>
      <c r="O149" s="261"/>
    </row>
    <row r="150" spans="1:15" ht="15" thickBot="1" x14ac:dyDescent="0.4">
      <c r="A150" s="154"/>
      <c r="B150" s="444"/>
      <c r="C150" s="445"/>
      <c r="D150" s="445"/>
      <c r="E150" s="445"/>
      <c r="F150" s="445"/>
      <c r="G150" s="445"/>
      <c r="H150" s="451"/>
    </row>
    <row r="151" spans="1:15" x14ac:dyDescent="0.35">
      <c r="B151" s="410"/>
      <c r="C151" s="421"/>
      <c r="D151" s="421"/>
      <c r="E151" s="421"/>
      <c r="F151" s="421"/>
      <c r="G151" s="421"/>
      <c r="H151" s="421"/>
    </row>
  </sheetData>
  <sheetProtection algorithmName="SHA-512" hashValue="VYV1BEynBOQL1QRIMTIq/IkastleN2LBWFTyCsCu2wcmE4xVipoF3MxVjq15ks3oJkW/8cNiGKqfftzIPzORxw==" saltValue="P3if3BXkEzGeECVVc5oo1g==" spinCount="100000" sheet="1" objects="1" scenarios="1" insertRows="0"/>
  <mergeCells count="73">
    <mergeCell ref="B148:H149"/>
    <mergeCell ref="B140:D140"/>
    <mergeCell ref="B141:D141"/>
    <mergeCell ref="B142:D142"/>
    <mergeCell ref="B143:D143"/>
    <mergeCell ref="B144:D144"/>
    <mergeCell ref="B145:D145"/>
    <mergeCell ref="B139:D139"/>
    <mergeCell ref="B127:D127"/>
    <mergeCell ref="B128:D128"/>
    <mergeCell ref="B129:D129"/>
    <mergeCell ref="B130:D130"/>
    <mergeCell ref="B131:D131"/>
    <mergeCell ref="B132:D132"/>
    <mergeCell ref="B134:D134"/>
    <mergeCell ref="B135:D135"/>
    <mergeCell ref="B136:D136"/>
    <mergeCell ref="B137:D137"/>
    <mergeCell ref="B138:D138"/>
    <mergeCell ref="B126:D126"/>
    <mergeCell ref="G105:H105"/>
    <mergeCell ref="G106:H106"/>
    <mergeCell ref="G107:H107"/>
    <mergeCell ref="A111:H111"/>
    <mergeCell ref="E114:H114"/>
    <mergeCell ref="E116:H116"/>
    <mergeCell ref="B121:D121"/>
    <mergeCell ref="B122:D122"/>
    <mergeCell ref="B123:D123"/>
    <mergeCell ref="B124:D124"/>
    <mergeCell ref="B125:D125"/>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C58:H58"/>
    <mergeCell ref="E34:H34"/>
    <mergeCell ref="B39:C39"/>
    <mergeCell ref="B40:C40"/>
    <mergeCell ref="B41:C41"/>
    <mergeCell ref="B42:C42"/>
    <mergeCell ref="B43:C43"/>
    <mergeCell ref="B45:C45"/>
    <mergeCell ref="B46:C46"/>
    <mergeCell ref="B47:C47"/>
    <mergeCell ref="B48:C48"/>
    <mergeCell ref="B49:C49"/>
    <mergeCell ref="E32:H32"/>
    <mergeCell ref="B19:H22"/>
    <mergeCell ref="B23:H23"/>
    <mergeCell ref="B24:H24"/>
    <mergeCell ref="A27:H27"/>
    <mergeCell ref="B28:H29"/>
  </mergeCells>
  <conditionalFormatting sqref="E52:E55 E134:E145 E45:E50 E39:E43 E121:E132 B73:H81">
    <cfRule type="expression" dxfId="329" priority="2">
      <formula>$F$11="no"</formula>
    </cfRule>
  </conditionalFormatting>
  <conditionalFormatting sqref="F52:F55 F134:F145 B83:H90 F45:F50 F39:F43 F121:F132">
    <cfRule type="expression" dxfId="328" priority="3">
      <formula>$F$13="no"</formula>
    </cfRule>
  </conditionalFormatting>
  <conditionalFormatting sqref="G52:G55 G134:G145 B92:H99 G45:G50 G39:G43 G121:G132">
    <cfRule type="expression" dxfId="327" priority="4">
      <formula>$F$15="no"</formula>
    </cfRule>
  </conditionalFormatting>
  <conditionalFormatting sqref="H52:H55 H134:H145 B101:H108 H45:H50 H39:H43 H121:H132">
    <cfRule type="expression" dxfId="326" priority="5">
      <formula>$F$17="no"</formula>
    </cfRule>
  </conditionalFormatting>
  <conditionalFormatting sqref="A27:H150">
    <cfRule type="expression" dxfId="325" priority="1">
      <formula>AND($F$11="no",$F$13="no",$F$15="no",$F$17="no")</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2"/>
  <sheetViews>
    <sheetView showGridLines="0" zoomScaleNormal="100" workbookViewId="0">
      <pane ySplit="4" topLeftCell="A5" activePane="bottomLeft" state="frozen"/>
      <selection pane="bottomLeft" activeCell="A2" sqref="A2"/>
    </sheetView>
  </sheetViews>
  <sheetFormatPr defaultRowHeight="14.5" x14ac:dyDescent="0.35"/>
  <cols>
    <col min="2" max="2" width="49" customWidth="1"/>
    <col min="3" max="3" width="7.54296875" customWidth="1"/>
    <col min="4" max="4" width="49" customWidth="1"/>
  </cols>
  <sheetData>
    <row r="1" spans="1:5" ht="18.5" x14ac:dyDescent="0.45">
      <c r="A1" s="2" t="str">
        <f>'Cover and Instructions'!A1</f>
        <v>Georgia Families MHPAEA Parity</v>
      </c>
      <c r="E1" s="62" t="s">
        <v>571</v>
      </c>
    </row>
    <row r="2" spans="1:5" ht="26" x14ac:dyDescent="0.6">
      <c r="A2" s="3" t="s">
        <v>16</v>
      </c>
    </row>
    <row r="3" spans="1:5" ht="21" x14ac:dyDescent="0.5">
      <c r="A3" s="7" t="s">
        <v>19</v>
      </c>
    </row>
    <row r="5" spans="1:5" x14ac:dyDescent="0.35">
      <c r="A5" s="12" t="s">
        <v>85</v>
      </c>
    </row>
    <row r="6" spans="1:5" x14ac:dyDescent="0.35">
      <c r="A6" s="8"/>
    </row>
    <row r="7" spans="1:5" x14ac:dyDescent="0.35">
      <c r="A7" s="454" t="s">
        <v>22</v>
      </c>
      <c r="B7" s="454"/>
      <c r="C7" s="454"/>
      <c r="D7" s="454"/>
      <c r="E7" s="454"/>
    </row>
    <row r="8" spans="1:5" x14ac:dyDescent="0.35">
      <c r="A8" s="454"/>
      <c r="B8" s="454"/>
      <c r="C8" s="454"/>
      <c r="D8" s="454"/>
      <c r="E8" s="454"/>
    </row>
    <row r="9" spans="1:5" x14ac:dyDescent="0.35">
      <c r="A9" s="6"/>
      <c r="B9" s="6"/>
      <c r="C9" s="6"/>
      <c r="D9" s="6"/>
      <c r="E9" s="6"/>
    </row>
    <row r="10" spans="1:5" x14ac:dyDescent="0.35">
      <c r="A10" s="454" t="s">
        <v>21</v>
      </c>
      <c r="B10" s="454"/>
      <c r="C10" s="454"/>
      <c r="D10" s="454"/>
      <c r="E10" s="454"/>
    </row>
    <row r="11" spans="1:5" x14ac:dyDescent="0.35">
      <c r="A11" s="454"/>
      <c r="B11" s="454"/>
      <c r="C11" s="454"/>
      <c r="D11" s="454"/>
      <c r="E11" s="454"/>
    </row>
    <row r="12" spans="1:5" x14ac:dyDescent="0.35">
      <c r="A12" s="6"/>
      <c r="B12" s="6"/>
      <c r="C12" s="6"/>
      <c r="D12" s="6"/>
      <c r="E12" s="6"/>
    </row>
    <row r="13" spans="1:5" x14ac:dyDescent="0.35">
      <c r="A13" s="454" t="s">
        <v>20</v>
      </c>
      <c r="B13" s="454"/>
      <c r="C13" s="454"/>
      <c r="D13" s="454"/>
      <c r="E13" s="454"/>
    </row>
    <row r="14" spans="1:5" x14ac:dyDescent="0.35">
      <c r="A14" s="454"/>
      <c r="B14" s="454"/>
      <c r="C14" s="454"/>
      <c r="D14" s="454"/>
      <c r="E14" s="454"/>
    </row>
    <row r="15" spans="1:5" x14ac:dyDescent="0.35">
      <c r="A15" s="6"/>
      <c r="B15" s="6"/>
      <c r="C15" s="6"/>
      <c r="D15" s="6"/>
      <c r="E15" s="6"/>
    </row>
    <row r="16" spans="1:5" x14ac:dyDescent="0.35">
      <c r="A16" s="454" t="s">
        <v>102</v>
      </c>
      <c r="B16" s="454"/>
      <c r="C16" s="454"/>
      <c r="D16" s="454"/>
      <c r="E16" s="454"/>
    </row>
    <row r="17" spans="1:5" x14ac:dyDescent="0.35">
      <c r="A17" s="454"/>
      <c r="B17" s="454"/>
      <c r="C17" s="454"/>
      <c r="D17" s="454"/>
      <c r="E17" s="454"/>
    </row>
    <row r="18" spans="1:5" x14ac:dyDescent="0.35">
      <c r="A18" s="454"/>
      <c r="B18" s="454"/>
      <c r="C18" s="454"/>
      <c r="D18" s="454"/>
      <c r="E18" s="454"/>
    </row>
    <row r="19" spans="1:5" x14ac:dyDescent="0.35">
      <c r="A19" s="454" t="s">
        <v>103</v>
      </c>
      <c r="B19" s="454"/>
      <c r="C19" s="454"/>
      <c r="D19" s="454"/>
      <c r="E19" s="454"/>
    </row>
    <row r="20" spans="1:5" x14ac:dyDescent="0.35">
      <c r="A20" s="454"/>
      <c r="B20" s="454"/>
      <c r="C20" s="454"/>
      <c r="D20" s="454"/>
      <c r="E20" s="454"/>
    </row>
    <row r="21" spans="1:5" x14ac:dyDescent="0.35">
      <c r="A21" s="6"/>
      <c r="B21" s="6"/>
      <c r="C21" s="6"/>
      <c r="D21" s="6"/>
      <c r="E21" s="6"/>
    </row>
    <row r="22" spans="1:5" x14ac:dyDescent="0.35">
      <c r="A22" s="454" t="s">
        <v>104</v>
      </c>
      <c r="B22" s="454"/>
      <c r="C22" s="454"/>
      <c r="D22" s="454"/>
      <c r="E22" s="454"/>
    </row>
    <row r="23" spans="1:5" x14ac:dyDescent="0.35">
      <c r="A23" s="454"/>
      <c r="B23" s="454"/>
      <c r="C23" s="454"/>
      <c r="D23" s="454"/>
      <c r="E23" s="454"/>
    </row>
    <row r="24" spans="1:5" x14ac:dyDescent="0.35">
      <c r="A24" s="6"/>
      <c r="B24" s="6"/>
      <c r="C24" s="6"/>
      <c r="D24" s="6"/>
      <c r="E24" s="6"/>
    </row>
    <row r="25" spans="1:5" x14ac:dyDescent="0.35">
      <c r="A25" s="454" t="s">
        <v>105</v>
      </c>
      <c r="B25" s="454"/>
      <c r="C25" s="454"/>
      <c r="D25" s="454"/>
      <c r="E25" s="454"/>
    </row>
    <row r="26" spans="1:5" x14ac:dyDescent="0.35">
      <c r="A26" s="454"/>
      <c r="B26" s="454"/>
      <c r="C26" s="454"/>
      <c r="D26" s="454"/>
      <c r="E26" s="454"/>
    </row>
    <row r="27" spans="1:5" x14ac:dyDescent="0.35">
      <c r="A27" s="454"/>
      <c r="B27" s="454"/>
      <c r="C27" s="454"/>
      <c r="D27" s="454"/>
      <c r="E27" s="454"/>
    </row>
    <row r="28" spans="1:5" x14ac:dyDescent="0.35">
      <c r="A28" s="454"/>
      <c r="B28" s="454"/>
      <c r="C28" s="454"/>
      <c r="D28" s="454"/>
      <c r="E28" s="454"/>
    </row>
    <row r="29" spans="1:5" x14ac:dyDescent="0.35">
      <c r="A29" s="454"/>
      <c r="B29" s="454"/>
      <c r="C29" s="454"/>
      <c r="D29" s="454"/>
      <c r="E29" s="454"/>
    </row>
    <row r="31" spans="1:5" x14ac:dyDescent="0.35">
      <c r="A31" s="12" t="s">
        <v>97</v>
      </c>
    </row>
    <row r="33" spans="1:15" x14ac:dyDescent="0.35">
      <c r="A33" t="s">
        <v>481</v>
      </c>
    </row>
    <row r="35" spans="1:15" s="14" customFormat="1" x14ac:dyDescent="0.35">
      <c r="A35" s="463" t="s">
        <v>525</v>
      </c>
      <c r="B35" s="463"/>
      <c r="C35" s="463"/>
      <c r="D35" s="463"/>
      <c r="E35" s="463"/>
    </row>
    <row r="36" spans="1:15" s="14" customFormat="1" x14ac:dyDescent="0.35">
      <c r="A36" s="463"/>
      <c r="B36" s="463"/>
      <c r="C36" s="463"/>
      <c r="D36" s="463"/>
      <c r="E36" s="463"/>
    </row>
    <row r="37" spans="1:15" s="14" customFormat="1" x14ac:dyDescent="0.35">
      <c r="A37" s="463"/>
      <c r="B37" s="463"/>
      <c r="C37" s="463"/>
      <c r="D37" s="463"/>
      <c r="E37" s="463"/>
    </row>
    <row r="38" spans="1:15" s="14" customFormat="1" x14ac:dyDescent="0.35">
      <c r="A38" s="43"/>
      <c r="B38" s="43"/>
      <c r="C38" s="43"/>
      <c r="D38" s="43"/>
      <c r="E38" s="43"/>
    </row>
    <row r="39" spans="1:15" s="14" customFormat="1" x14ac:dyDescent="0.35">
      <c r="A39" s="463" t="s">
        <v>535</v>
      </c>
      <c r="B39" s="463"/>
      <c r="C39" s="463"/>
      <c r="D39" s="463"/>
      <c r="E39" s="463"/>
    </row>
    <row r="40" spans="1:15" s="14" customFormat="1" x14ac:dyDescent="0.35">
      <c r="A40" s="463"/>
      <c r="B40" s="463"/>
      <c r="C40" s="463"/>
      <c r="D40" s="463"/>
      <c r="E40" s="463"/>
    </row>
    <row r="41" spans="1:15" s="14" customFormat="1" x14ac:dyDescent="0.35">
      <c r="A41" s="463"/>
      <c r="B41" s="463"/>
      <c r="C41" s="463"/>
      <c r="D41" s="463"/>
      <c r="E41" s="463"/>
    </row>
    <row r="42" spans="1:15" s="14" customFormat="1" x14ac:dyDescent="0.35">
      <c r="A42" s="463"/>
      <c r="B42" s="463"/>
      <c r="C42" s="463"/>
      <c r="D42" s="463"/>
      <c r="E42" s="463"/>
    </row>
    <row r="43" spans="1:15" s="14" customFormat="1" x14ac:dyDescent="0.35">
      <c r="A43" s="463"/>
      <c r="B43" s="463"/>
      <c r="C43" s="463"/>
      <c r="D43" s="463"/>
      <c r="E43" s="463"/>
    </row>
    <row r="44" spans="1:15" s="14" customFormat="1" x14ac:dyDescent="0.35">
      <c r="A44" s="43"/>
      <c r="B44" s="49"/>
      <c r="C44" s="49"/>
      <c r="D44" s="49"/>
      <c r="E44" s="43"/>
      <c r="O44" s="50"/>
    </row>
    <row r="45" spans="1:15" s="14" customFormat="1" x14ac:dyDescent="0.35">
      <c r="A45" s="43"/>
      <c r="B45" s="50" t="s">
        <v>202</v>
      </c>
      <c r="C45" s="50"/>
      <c r="D45" s="50" t="s">
        <v>569</v>
      </c>
      <c r="E45" s="43"/>
      <c r="O45" s="51"/>
    </row>
    <row r="46" spans="1:15" s="14" customFormat="1" x14ac:dyDescent="0.35">
      <c r="A46" s="43"/>
      <c r="B46" s="51" t="s">
        <v>536</v>
      </c>
      <c r="C46" s="51"/>
      <c r="D46" s="51" t="s">
        <v>555</v>
      </c>
      <c r="E46" s="43"/>
      <c r="O46" s="51"/>
    </row>
    <row r="47" spans="1:15" s="14" customFormat="1" x14ac:dyDescent="0.35">
      <c r="A47" s="43"/>
      <c r="B47" s="51" t="s">
        <v>537</v>
      </c>
      <c r="C47" s="51"/>
      <c r="D47" s="51" t="s">
        <v>556</v>
      </c>
      <c r="E47" s="43"/>
      <c r="O47" s="51"/>
    </row>
    <row r="48" spans="1:15" s="14" customFormat="1" x14ac:dyDescent="0.35">
      <c r="A48" s="43"/>
      <c r="B48" s="51" t="s">
        <v>538</v>
      </c>
      <c r="C48" s="51"/>
      <c r="D48" s="51" t="s">
        <v>557</v>
      </c>
      <c r="E48" s="43"/>
      <c r="O48" s="51"/>
    </row>
    <row r="49" spans="1:15" s="14" customFormat="1" x14ac:dyDescent="0.35">
      <c r="A49" s="43"/>
      <c r="B49" s="51" t="s">
        <v>539</v>
      </c>
      <c r="C49" s="51"/>
      <c r="D49" s="51" t="s">
        <v>558</v>
      </c>
      <c r="E49" s="43"/>
      <c r="O49" s="51"/>
    </row>
    <row r="50" spans="1:15" s="14" customFormat="1" x14ac:dyDescent="0.35">
      <c r="A50" s="43"/>
      <c r="B50" s="51" t="s">
        <v>540</v>
      </c>
      <c r="C50" s="51"/>
      <c r="D50" s="51" t="s">
        <v>559</v>
      </c>
      <c r="E50" s="43"/>
      <c r="O50" s="51"/>
    </row>
    <row r="51" spans="1:15" s="14" customFormat="1" x14ac:dyDescent="0.35">
      <c r="A51" s="43"/>
      <c r="B51" s="51" t="s">
        <v>541</v>
      </c>
      <c r="C51" s="51"/>
      <c r="D51" s="51" t="s">
        <v>560</v>
      </c>
      <c r="E51" s="43"/>
      <c r="K51" s="58"/>
      <c r="O51" s="50"/>
    </row>
    <row r="52" spans="1:15" s="14" customFormat="1" x14ac:dyDescent="0.35">
      <c r="A52" s="43"/>
      <c r="B52" s="14" t="s">
        <v>542</v>
      </c>
      <c r="C52" s="51"/>
      <c r="D52" s="463" t="s">
        <v>564</v>
      </c>
      <c r="E52" s="43"/>
      <c r="O52" s="51"/>
    </row>
    <row r="53" spans="1:15" s="14" customFormat="1" x14ac:dyDescent="0.35">
      <c r="A53" s="58"/>
      <c r="B53" s="14" t="s">
        <v>543</v>
      </c>
      <c r="C53" s="51"/>
      <c r="D53" s="463"/>
      <c r="E53" s="58"/>
      <c r="O53" s="51"/>
    </row>
    <row r="54" spans="1:15" s="14" customFormat="1" x14ac:dyDescent="0.35">
      <c r="A54" s="58"/>
      <c r="B54" s="14" t="s">
        <v>544</v>
      </c>
      <c r="C54" s="51"/>
      <c r="D54" s="463" t="s">
        <v>565</v>
      </c>
      <c r="E54" s="58"/>
      <c r="O54" s="51"/>
    </row>
    <row r="55" spans="1:15" s="14" customFormat="1" x14ac:dyDescent="0.35">
      <c r="A55" s="58"/>
      <c r="B55" s="14" t="s">
        <v>545</v>
      </c>
      <c r="C55" s="51"/>
      <c r="D55" s="463"/>
      <c r="E55" s="58"/>
      <c r="O55" s="51"/>
    </row>
    <row r="56" spans="1:15" s="14" customFormat="1" ht="15" customHeight="1" x14ac:dyDescent="0.35">
      <c r="A56" s="58"/>
      <c r="B56" s="14" t="s">
        <v>546</v>
      </c>
      <c r="C56" s="51"/>
      <c r="D56" s="463" t="s">
        <v>566</v>
      </c>
      <c r="E56" s="58"/>
      <c r="O56" s="51"/>
    </row>
    <row r="57" spans="1:15" s="14" customFormat="1" x14ac:dyDescent="0.35">
      <c r="A57" s="58"/>
      <c r="B57" s="14" t="s">
        <v>547</v>
      </c>
      <c r="C57" s="51"/>
      <c r="D57" s="463"/>
      <c r="E57" s="58"/>
      <c r="O57" s="51"/>
    </row>
    <row r="58" spans="1:15" s="14" customFormat="1" x14ac:dyDescent="0.35">
      <c r="A58" s="58"/>
      <c r="B58" s="14" t="s">
        <v>548</v>
      </c>
      <c r="C58" s="51"/>
      <c r="D58" s="463"/>
      <c r="E58" s="58"/>
      <c r="O58" s="51"/>
    </row>
    <row r="59" spans="1:15" s="14" customFormat="1" x14ac:dyDescent="0.35">
      <c r="A59" s="58"/>
      <c r="B59" s="14" t="s">
        <v>549</v>
      </c>
      <c r="C59" s="51"/>
      <c r="D59" s="463" t="s">
        <v>567</v>
      </c>
      <c r="E59" s="58"/>
      <c r="O59" s="50"/>
    </row>
    <row r="60" spans="1:15" s="14" customFormat="1" x14ac:dyDescent="0.35">
      <c r="A60" s="58"/>
      <c r="B60" s="463" t="s">
        <v>563</v>
      </c>
      <c r="C60" s="51"/>
      <c r="D60" s="463"/>
      <c r="E60" s="58"/>
      <c r="O60" s="51"/>
    </row>
    <row r="61" spans="1:15" s="14" customFormat="1" x14ac:dyDescent="0.35">
      <c r="A61" s="58"/>
      <c r="B61" s="463"/>
      <c r="C61" s="51"/>
      <c r="D61" s="463"/>
      <c r="E61" s="58"/>
      <c r="O61" s="51"/>
    </row>
    <row r="62" spans="1:15" s="14" customFormat="1" x14ac:dyDescent="0.35">
      <c r="A62" s="58"/>
      <c r="B62" s="14" t="s">
        <v>550</v>
      </c>
      <c r="C62" s="51"/>
      <c r="D62" s="463" t="s">
        <v>568</v>
      </c>
      <c r="E62" s="58"/>
      <c r="O62" s="51"/>
    </row>
    <row r="63" spans="1:15" s="14" customFormat="1" x14ac:dyDescent="0.35">
      <c r="A63" s="58"/>
      <c r="B63" s="14" t="s">
        <v>551</v>
      </c>
      <c r="C63" s="51"/>
      <c r="D63" s="463"/>
      <c r="E63" s="58"/>
      <c r="O63" s="51"/>
    </row>
    <row r="64" spans="1:15" s="14" customFormat="1" x14ac:dyDescent="0.35">
      <c r="A64" s="58"/>
      <c r="B64" s="14" t="s">
        <v>552</v>
      </c>
      <c r="C64" s="51"/>
      <c r="D64" s="463"/>
      <c r="E64" s="58"/>
      <c r="O64" s="51"/>
    </row>
    <row r="65" spans="1:15" s="14" customFormat="1" x14ac:dyDescent="0.35">
      <c r="A65" s="58"/>
      <c r="B65" s="14" t="s">
        <v>553</v>
      </c>
      <c r="C65" s="51"/>
      <c r="D65" s="58" t="s">
        <v>561</v>
      </c>
      <c r="E65" s="58"/>
      <c r="O65" s="51"/>
    </row>
    <row r="66" spans="1:15" s="14" customFormat="1" x14ac:dyDescent="0.35">
      <c r="A66" s="58"/>
      <c r="B66" s="14" t="s">
        <v>554</v>
      </c>
      <c r="C66" s="51"/>
      <c r="D66" s="58" t="s">
        <v>562</v>
      </c>
      <c r="E66" s="58"/>
    </row>
    <row r="67" spans="1:15" s="14" customFormat="1" x14ac:dyDescent="0.35">
      <c r="A67" s="58"/>
      <c r="C67" s="51"/>
      <c r="D67" s="58"/>
      <c r="E67" s="58"/>
    </row>
    <row r="68" spans="1:15" s="14" customFormat="1" x14ac:dyDescent="0.35">
      <c r="A68" s="43"/>
      <c r="B68" s="43"/>
      <c r="C68" s="43"/>
      <c r="D68" s="43"/>
      <c r="E68" s="43"/>
    </row>
    <row r="69" spans="1:15" s="14" customFormat="1" x14ac:dyDescent="0.35">
      <c r="A69" s="14" t="s">
        <v>526</v>
      </c>
    </row>
    <row r="70" spans="1:15" s="14" customFormat="1" x14ac:dyDescent="0.35"/>
    <row r="71" spans="1:15" s="14" customFormat="1" x14ac:dyDescent="0.35">
      <c r="A71" s="14" t="s">
        <v>445</v>
      </c>
    </row>
    <row r="72" spans="1:15" s="14" customFormat="1" x14ac:dyDescent="0.35"/>
  </sheetData>
  <sheetProtection algorithmName="SHA-512" hashValue="hEV9RcFA/RFfZJ1JUoo02ybuaU9W+ewRJ+fFofgzCdg6q9AJg4qV/rZq2a9NuD7PFdjI9A7vEcyIvMih9X+uwQ==" saltValue="BG2GgzsbfUCFUo57gDuonQ=="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20"/>
  <sheetViews>
    <sheetView showGridLines="0" zoomScaleNormal="100" workbookViewId="0">
      <pane xSplit="3" ySplit="11" topLeftCell="D12" activePane="bottomRight" state="frozen"/>
      <selection pane="topRight"/>
      <selection pane="bottomLeft"/>
      <selection pane="bottomRight" activeCell="D1" sqref="D1"/>
    </sheetView>
  </sheetViews>
  <sheetFormatPr defaultColWidth="9.1796875" defaultRowHeight="14.5" x14ac:dyDescent="0.35"/>
  <cols>
    <col min="1" max="1" width="15.7265625" style="64" customWidth="1"/>
    <col min="2" max="2" width="25.7265625" style="64" customWidth="1"/>
    <col min="3" max="3" width="22.7265625" style="64" customWidth="1"/>
    <col min="4" max="4" width="41.453125" style="262" customWidth="1"/>
    <col min="5" max="12" width="65.453125" style="64" customWidth="1"/>
    <col min="13" max="14" width="50.26953125" style="64" customWidth="1"/>
    <col min="15" max="15" width="51.1796875" style="64" customWidth="1"/>
    <col min="16" max="16384" width="9.179687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A4" s="70"/>
      <c r="B4" s="70"/>
      <c r="C4" s="71"/>
      <c r="D4" s="241"/>
    </row>
    <row r="5" spans="1:15" x14ac:dyDescent="0.35">
      <c r="A5" s="70" t="s">
        <v>0</v>
      </c>
      <c r="B5" s="71" t="str">
        <f>'Cover and Instructions'!D4</f>
        <v>CareSource</v>
      </c>
      <c r="C5" s="64" t="s">
        <v>216</v>
      </c>
    </row>
    <row r="6" spans="1:15" x14ac:dyDescent="0.35">
      <c r="A6" s="70" t="s">
        <v>514</v>
      </c>
      <c r="B6" s="71" t="str">
        <f>'Cover and Instructions'!D5</f>
        <v>Title XIX Adults</v>
      </c>
    </row>
    <row r="7" spans="1:15" x14ac:dyDescent="0.35">
      <c r="A7" s="70" t="s">
        <v>204</v>
      </c>
      <c r="B7" s="70" t="s">
        <v>205</v>
      </c>
      <c r="C7" s="71"/>
      <c r="D7" s="241"/>
    </row>
    <row r="8" spans="1:15" ht="15" thickBot="1" x14ac:dyDescent="0.4">
      <c r="A8" s="70"/>
      <c r="B8" s="70"/>
      <c r="C8" s="71"/>
      <c r="D8" s="263"/>
    </row>
    <row r="9" spans="1:15" ht="34.15" customHeight="1" thickBot="1" x14ac:dyDescent="0.4">
      <c r="A9" s="564" t="s">
        <v>280</v>
      </c>
      <c r="B9" s="565"/>
      <c r="C9" s="572" t="s">
        <v>228</v>
      </c>
      <c r="D9" s="580" t="s">
        <v>407</v>
      </c>
      <c r="E9" s="578" t="s">
        <v>343</v>
      </c>
      <c r="F9" s="579"/>
      <c r="G9" s="578" t="s">
        <v>344</v>
      </c>
      <c r="H9" s="579"/>
      <c r="I9" s="578" t="s">
        <v>345</v>
      </c>
      <c r="J9" s="579"/>
      <c r="K9" s="578" t="s">
        <v>443</v>
      </c>
      <c r="L9" s="579"/>
      <c r="M9" s="575" t="s">
        <v>184</v>
      </c>
      <c r="N9" s="575" t="s">
        <v>503</v>
      </c>
      <c r="O9" s="575" t="s">
        <v>446</v>
      </c>
    </row>
    <row r="10" spans="1:15" x14ac:dyDescent="0.35">
      <c r="A10" s="566"/>
      <c r="B10" s="567"/>
      <c r="C10" s="573"/>
      <c r="D10" s="581"/>
      <c r="E10" s="570" t="s">
        <v>211</v>
      </c>
      <c r="F10" s="571"/>
      <c r="G10" s="570" t="s">
        <v>211</v>
      </c>
      <c r="H10" s="571"/>
      <c r="I10" s="570" t="s">
        <v>211</v>
      </c>
      <c r="J10" s="571"/>
      <c r="K10" s="570" t="s">
        <v>211</v>
      </c>
      <c r="L10" s="571"/>
      <c r="M10" s="576"/>
      <c r="N10" s="576"/>
      <c r="O10" s="576"/>
    </row>
    <row r="11" spans="1:15" ht="46.9" customHeight="1" thickBot="1" x14ac:dyDescent="0.4">
      <c r="A11" s="568"/>
      <c r="B11" s="569"/>
      <c r="C11" s="574"/>
      <c r="D11" s="582"/>
      <c r="E11" s="264" t="s">
        <v>202</v>
      </c>
      <c r="F11" s="265" t="s">
        <v>203</v>
      </c>
      <c r="G11" s="264" t="s">
        <v>202</v>
      </c>
      <c r="H11" s="265" t="s">
        <v>203</v>
      </c>
      <c r="I11" s="264" t="s">
        <v>202</v>
      </c>
      <c r="J11" s="265" t="s">
        <v>203</v>
      </c>
      <c r="K11" s="264" t="s">
        <v>202</v>
      </c>
      <c r="L11" s="265" t="s">
        <v>203</v>
      </c>
      <c r="M11" s="577"/>
      <c r="N11" s="577"/>
      <c r="O11" s="577"/>
    </row>
    <row r="12" spans="1:15" ht="189" customHeight="1" thickBot="1" x14ac:dyDescent="0.4">
      <c r="A12" s="558" t="s">
        <v>447</v>
      </c>
      <c r="B12" s="559"/>
      <c r="C12" s="266" t="s">
        <v>225</v>
      </c>
      <c r="D12" s="267" t="s">
        <v>371</v>
      </c>
      <c r="E12" s="347" t="s">
        <v>684</v>
      </c>
      <c r="F12" s="347" t="s">
        <v>684</v>
      </c>
      <c r="G12" s="347" t="s">
        <v>684</v>
      </c>
      <c r="H12" s="347" t="s">
        <v>684</v>
      </c>
      <c r="I12" s="347" t="s">
        <v>714</v>
      </c>
      <c r="J12" s="347" t="s">
        <v>714</v>
      </c>
      <c r="K12" s="348" t="s">
        <v>662</v>
      </c>
      <c r="L12" s="348" t="s">
        <v>662</v>
      </c>
      <c r="M12" s="349" t="s">
        <v>627</v>
      </c>
      <c r="N12" s="350" t="s">
        <v>625</v>
      </c>
      <c r="O12" s="367" t="s">
        <v>669</v>
      </c>
    </row>
    <row r="13" spans="1:15" ht="189" customHeight="1" thickBot="1" x14ac:dyDescent="0.4">
      <c r="A13" s="560"/>
      <c r="B13" s="561"/>
      <c r="C13" s="268" t="s">
        <v>217</v>
      </c>
      <c r="D13" s="269" t="s">
        <v>371</v>
      </c>
      <c r="E13" s="351" t="s">
        <v>685</v>
      </c>
      <c r="F13" s="351" t="s">
        <v>685</v>
      </c>
      <c r="G13" s="347" t="s">
        <v>684</v>
      </c>
      <c r="H13" s="351" t="s">
        <v>685</v>
      </c>
      <c r="I13" s="347" t="s">
        <v>714</v>
      </c>
      <c r="J13" s="347" t="s">
        <v>714</v>
      </c>
      <c r="K13" s="353" t="s">
        <v>663</v>
      </c>
      <c r="L13" s="353" t="s">
        <v>663</v>
      </c>
      <c r="M13" s="360" t="s">
        <v>687</v>
      </c>
      <c r="N13" s="350" t="s">
        <v>688</v>
      </c>
      <c r="O13" s="367" t="s">
        <v>669</v>
      </c>
    </row>
    <row r="14" spans="1:15" ht="189" customHeight="1" thickBot="1" x14ac:dyDescent="0.4">
      <c r="A14" s="560"/>
      <c r="B14" s="561"/>
      <c r="C14" s="268" t="s">
        <v>218</v>
      </c>
      <c r="D14" s="269" t="s">
        <v>371</v>
      </c>
      <c r="E14" s="351" t="s">
        <v>686</v>
      </c>
      <c r="F14" s="351" t="s">
        <v>613</v>
      </c>
      <c r="G14" s="353" t="s">
        <v>614</v>
      </c>
      <c r="H14" s="354" t="s">
        <v>615</v>
      </c>
      <c r="I14" s="347" t="s">
        <v>714</v>
      </c>
      <c r="J14" s="347" t="s">
        <v>714</v>
      </c>
      <c r="K14" s="353" t="s">
        <v>664</v>
      </c>
      <c r="L14" s="353" t="s">
        <v>664</v>
      </c>
      <c r="M14" s="360" t="s">
        <v>687</v>
      </c>
      <c r="N14" s="350" t="s">
        <v>688</v>
      </c>
      <c r="O14" s="367" t="s">
        <v>669</v>
      </c>
    </row>
    <row r="15" spans="1:15" ht="189" customHeight="1" thickBot="1" x14ac:dyDescent="0.4">
      <c r="A15" s="560"/>
      <c r="B15" s="561"/>
      <c r="C15" s="268" t="s">
        <v>219</v>
      </c>
      <c r="D15" s="269" t="s">
        <v>371</v>
      </c>
      <c r="E15" s="351" t="s">
        <v>616</v>
      </c>
      <c r="F15" s="351" t="s">
        <v>616</v>
      </c>
      <c r="G15" s="351" t="s">
        <v>616</v>
      </c>
      <c r="H15" s="351" t="s">
        <v>616</v>
      </c>
      <c r="I15" s="347" t="s">
        <v>714</v>
      </c>
      <c r="J15" s="347" t="s">
        <v>714</v>
      </c>
      <c r="K15" s="353" t="s">
        <v>665</v>
      </c>
      <c r="L15" s="353" t="s">
        <v>665</v>
      </c>
      <c r="M15" s="355" t="s">
        <v>624</v>
      </c>
      <c r="N15" s="350" t="s">
        <v>625</v>
      </c>
      <c r="O15" s="367" t="s">
        <v>669</v>
      </c>
    </row>
    <row r="16" spans="1:15" ht="189" customHeight="1" thickBot="1" x14ac:dyDescent="0.4">
      <c r="A16" s="560"/>
      <c r="B16" s="561"/>
      <c r="C16" s="268" t="s">
        <v>220</v>
      </c>
      <c r="D16" s="269" t="s">
        <v>371</v>
      </c>
      <c r="E16" s="356" t="s">
        <v>617</v>
      </c>
      <c r="F16" s="356" t="s">
        <v>617</v>
      </c>
      <c r="G16" s="356" t="s">
        <v>617</v>
      </c>
      <c r="H16" s="356" t="s">
        <v>619</v>
      </c>
      <c r="I16" s="347" t="s">
        <v>714</v>
      </c>
      <c r="J16" s="347" t="s">
        <v>714</v>
      </c>
      <c r="K16" s="358" t="s">
        <v>666</v>
      </c>
      <c r="L16" s="359" t="s">
        <v>666</v>
      </c>
      <c r="M16" s="360" t="s">
        <v>626</v>
      </c>
      <c r="N16" s="350" t="s">
        <v>625</v>
      </c>
      <c r="O16" s="367" t="s">
        <v>669</v>
      </c>
    </row>
    <row r="17" spans="1:15" ht="189" customHeight="1" thickBot="1" x14ac:dyDescent="0.4">
      <c r="A17" s="560"/>
      <c r="B17" s="561"/>
      <c r="C17" s="268" t="s">
        <v>221</v>
      </c>
      <c r="D17" s="269" t="s">
        <v>371</v>
      </c>
      <c r="E17" s="356" t="s">
        <v>618</v>
      </c>
      <c r="F17" s="356" t="s">
        <v>618</v>
      </c>
      <c r="G17" s="358" t="s">
        <v>620</v>
      </c>
      <c r="H17" s="358" t="s">
        <v>620</v>
      </c>
      <c r="I17" s="347" t="s">
        <v>714</v>
      </c>
      <c r="J17" s="347" t="s">
        <v>714</v>
      </c>
      <c r="K17" s="358" t="s">
        <v>667</v>
      </c>
      <c r="L17" s="359" t="s">
        <v>667</v>
      </c>
      <c r="M17" s="360" t="s">
        <v>626</v>
      </c>
      <c r="N17" s="350" t="s">
        <v>625</v>
      </c>
      <c r="O17" s="367" t="s">
        <v>669</v>
      </c>
    </row>
    <row r="18" spans="1:15" ht="189" customHeight="1" x14ac:dyDescent="0.35">
      <c r="A18" s="560"/>
      <c r="B18" s="561"/>
      <c r="C18" s="268" t="s">
        <v>222</v>
      </c>
      <c r="D18" s="269" t="s">
        <v>371</v>
      </c>
      <c r="E18" s="351" t="s">
        <v>621</v>
      </c>
      <c r="F18" s="351" t="s">
        <v>621</v>
      </c>
      <c r="G18" s="353" t="s">
        <v>622</v>
      </c>
      <c r="H18" s="354" t="s">
        <v>623</v>
      </c>
      <c r="I18" s="347" t="s">
        <v>714</v>
      </c>
      <c r="J18" s="347" t="s">
        <v>714</v>
      </c>
      <c r="K18" s="353" t="s">
        <v>668</v>
      </c>
      <c r="L18" s="353" t="s">
        <v>668</v>
      </c>
      <c r="M18" s="355" t="s">
        <v>628</v>
      </c>
      <c r="N18" s="350" t="s">
        <v>625</v>
      </c>
      <c r="O18" s="367" t="s">
        <v>669</v>
      </c>
    </row>
    <row r="19" spans="1:15" ht="189" customHeight="1" x14ac:dyDescent="0.35">
      <c r="A19" s="560"/>
      <c r="B19" s="561"/>
      <c r="C19" s="268" t="s">
        <v>223</v>
      </c>
      <c r="D19" s="269" t="s">
        <v>372</v>
      </c>
      <c r="E19" s="351"/>
      <c r="F19" s="352"/>
      <c r="G19" s="351"/>
      <c r="H19" s="351"/>
      <c r="I19" s="351"/>
      <c r="J19" s="351"/>
      <c r="K19" s="351"/>
      <c r="L19" s="351"/>
      <c r="M19" s="355"/>
      <c r="N19" s="351"/>
      <c r="O19" s="351"/>
    </row>
    <row r="20" spans="1:15" ht="189" customHeight="1" thickBot="1" x14ac:dyDescent="0.4">
      <c r="A20" s="562"/>
      <c r="B20" s="563"/>
      <c r="C20" s="270" t="s">
        <v>224</v>
      </c>
      <c r="D20" s="271" t="s">
        <v>372</v>
      </c>
      <c r="E20" s="362"/>
      <c r="F20" s="362"/>
      <c r="G20" s="362"/>
      <c r="H20" s="362"/>
      <c r="I20" s="362"/>
      <c r="J20" s="362"/>
      <c r="K20" s="362"/>
      <c r="L20" s="362"/>
      <c r="M20" s="362"/>
      <c r="N20" s="362"/>
      <c r="O20" s="362"/>
    </row>
  </sheetData>
  <sheetProtection algorithmName="SHA-512" hashValue="fS5g8t7j2EkUp34ESe/JYyflzIimNOM/VnJGTdo19bI8q6nnscY4ojqS9MNHMeLDJcbf1vhS6yuxBr9IBDXJBA==" saltValue="PD593MLX0Ujf3P42LQEkyg==" spinCount="100000" sheet="1" objects="1" scenarios="1" formatColumns="0" formatRows="0"/>
  <customSheetViews>
    <customSheetView guid="{13810DCC-AA08-45AA-A2EB-614B3F1533B3}" topLeftCell="A6">
      <selection activeCell="D11" sqref="D11"/>
      <pageMargins left="0.7" right="0.7" top="0.75" bottom="0.75" header="0.3" footer="0.3"/>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K13:L13">
    <cfRule type="expression" dxfId="324" priority="143">
      <formula>$D$13="no"</formula>
    </cfRule>
  </conditionalFormatting>
  <conditionalFormatting sqref="K14:L14">
    <cfRule type="expression" dxfId="323" priority="142">
      <formula>$D$14="no"</formula>
    </cfRule>
  </conditionalFormatting>
  <conditionalFormatting sqref="K17:L17">
    <cfRule type="expression" dxfId="322" priority="139">
      <formula>$D$17="no"</formula>
    </cfRule>
  </conditionalFormatting>
  <conditionalFormatting sqref="E19:H19 K19:N19">
    <cfRule type="expression" dxfId="321" priority="137">
      <formula>$D$19="no"</formula>
    </cfRule>
  </conditionalFormatting>
  <conditionalFormatting sqref="E20:O20">
    <cfRule type="expression" dxfId="320" priority="136">
      <formula>$D$20="no"</formula>
    </cfRule>
  </conditionalFormatting>
  <conditionalFormatting sqref="K16:L16">
    <cfRule type="expression" dxfId="319" priority="120">
      <formula>$D$16="no"</formula>
    </cfRule>
  </conditionalFormatting>
  <conditionalFormatting sqref="E12">
    <cfRule type="expression" dxfId="318" priority="118">
      <formula>$D$12="no"</formula>
    </cfRule>
  </conditionalFormatting>
  <conditionalFormatting sqref="E13">
    <cfRule type="expression" dxfId="317" priority="117">
      <formula>$D$13="no"</formula>
    </cfRule>
  </conditionalFormatting>
  <conditionalFormatting sqref="E14">
    <cfRule type="expression" dxfId="316" priority="116">
      <formula>$D$14="no"</formula>
    </cfRule>
  </conditionalFormatting>
  <conditionalFormatting sqref="F14">
    <cfRule type="expression" dxfId="315" priority="113">
      <formula>$D$14="no"</formula>
    </cfRule>
  </conditionalFormatting>
  <conditionalFormatting sqref="G14">
    <cfRule type="expression" dxfId="314" priority="110">
      <formula>$D$14="no"</formula>
    </cfRule>
  </conditionalFormatting>
  <conditionalFormatting sqref="H14">
    <cfRule type="expression" dxfId="313" priority="107">
      <formula>$D$14="no"</formula>
    </cfRule>
  </conditionalFormatting>
  <conditionalFormatting sqref="E15">
    <cfRule type="expression" dxfId="312" priority="106">
      <formula>$D$15="no"</formula>
    </cfRule>
  </conditionalFormatting>
  <conditionalFormatting sqref="E16">
    <cfRule type="expression" dxfId="311" priority="105">
      <formula>$D$16="no"</formula>
    </cfRule>
  </conditionalFormatting>
  <conditionalFormatting sqref="E17">
    <cfRule type="expression" dxfId="310" priority="104">
      <formula>$D$17="no"</formula>
    </cfRule>
  </conditionalFormatting>
  <conditionalFormatting sqref="F17">
    <cfRule type="expression" dxfId="309" priority="103">
      <formula>$D$17="no"</formula>
    </cfRule>
  </conditionalFormatting>
  <conditionalFormatting sqref="F16">
    <cfRule type="expression" dxfId="308" priority="102">
      <formula>$D$16="no"</formula>
    </cfRule>
  </conditionalFormatting>
  <conditionalFormatting sqref="F15">
    <cfRule type="expression" dxfId="307" priority="101">
      <formula>$D$15="no"</formula>
    </cfRule>
  </conditionalFormatting>
  <conditionalFormatting sqref="G15">
    <cfRule type="expression" dxfId="306" priority="100">
      <formula>$D$15="no"</formula>
    </cfRule>
  </conditionalFormatting>
  <conditionalFormatting sqref="G16">
    <cfRule type="expression" dxfId="305" priority="99">
      <formula>$D$16="no"</formula>
    </cfRule>
  </conditionalFormatting>
  <conditionalFormatting sqref="G17">
    <cfRule type="expression" dxfId="304" priority="98">
      <formula>$D$17="no"</formula>
    </cfRule>
  </conditionalFormatting>
  <conditionalFormatting sqref="H15">
    <cfRule type="expression" dxfId="303" priority="97">
      <formula>$D$15="no"</formula>
    </cfRule>
  </conditionalFormatting>
  <conditionalFormatting sqref="H16">
    <cfRule type="expression" dxfId="302" priority="96">
      <formula>$D$16="no"</formula>
    </cfRule>
  </conditionalFormatting>
  <conditionalFormatting sqref="H17">
    <cfRule type="expression" dxfId="301" priority="95">
      <formula>$D$17="no"</formula>
    </cfRule>
  </conditionalFormatting>
  <conditionalFormatting sqref="E18">
    <cfRule type="expression" dxfId="300" priority="94">
      <formula>$D$18="no"</formula>
    </cfRule>
  </conditionalFormatting>
  <conditionalFormatting sqref="F18">
    <cfRule type="expression" dxfId="299" priority="93">
      <formula>$D$18="no"</formula>
    </cfRule>
  </conditionalFormatting>
  <conditionalFormatting sqref="G18">
    <cfRule type="expression" dxfId="298" priority="92">
      <formula>$D$18="no"</formula>
    </cfRule>
  </conditionalFormatting>
  <conditionalFormatting sqref="H18">
    <cfRule type="expression" dxfId="297" priority="91">
      <formula>$D$18="no"</formula>
    </cfRule>
  </conditionalFormatting>
  <conditionalFormatting sqref="M13">
    <cfRule type="expression" dxfId="296" priority="70">
      <formula>$D$16="no"</formula>
    </cfRule>
  </conditionalFormatting>
  <conditionalFormatting sqref="N13">
    <cfRule type="expression" dxfId="295" priority="69">
      <formula>$D$12="no"</formula>
    </cfRule>
  </conditionalFormatting>
  <conditionalFormatting sqref="M12">
    <cfRule type="expression" dxfId="294" priority="66">
      <formula>$D$12="no"</formula>
    </cfRule>
  </conditionalFormatting>
  <conditionalFormatting sqref="N12">
    <cfRule type="expression" dxfId="293" priority="65">
      <formula>$D$12="no"</formula>
    </cfRule>
  </conditionalFormatting>
  <conditionalFormatting sqref="M15">
    <cfRule type="expression" dxfId="292" priority="64">
      <formula>$D$15="no"</formula>
    </cfRule>
  </conditionalFormatting>
  <conditionalFormatting sqref="N15">
    <cfRule type="expression" dxfId="291" priority="63">
      <formula>$D$12="no"</formula>
    </cfRule>
  </conditionalFormatting>
  <conditionalFormatting sqref="N16">
    <cfRule type="expression" dxfId="290" priority="62">
      <formula>$D$12="no"</formula>
    </cfRule>
  </conditionalFormatting>
  <conditionalFormatting sqref="M16">
    <cfRule type="expression" dxfId="289" priority="61">
      <formula>$D$16="no"</formula>
    </cfRule>
  </conditionalFormatting>
  <conditionalFormatting sqref="M17">
    <cfRule type="expression" dxfId="288" priority="60">
      <formula>$D$16="no"</formula>
    </cfRule>
  </conditionalFormatting>
  <conditionalFormatting sqref="N17">
    <cfRule type="expression" dxfId="287" priority="59">
      <formula>$D$12="no"</formula>
    </cfRule>
  </conditionalFormatting>
  <conditionalFormatting sqref="M18">
    <cfRule type="expression" dxfId="286" priority="58">
      <formula>$D$18="no"</formula>
    </cfRule>
  </conditionalFormatting>
  <conditionalFormatting sqref="N18">
    <cfRule type="expression" dxfId="285" priority="57">
      <formula>$D$12="no"</formula>
    </cfRule>
  </conditionalFormatting>
  <conditionalFormatting sqref="K12">
    <cfRule type="expression" dxfId="284" priority="55">
      <formula>$D$12="no"</formula>
    </cfRule>
  </conditionalFormatting>
  <conditionalFormatting sqref="L12">
    <cfRule type="expression" dxfId="283" priority="54">
      <formula>$D$12="no"</formula>
    </cfRule>
  </conditionalFormatting>
  <conditionalFormatting sqref="K15">
    <cfRule type="expression" dxfId="282" priority="53">
      <formula>$D$14="no"</formula>
    </cfRule>
  </conditionalFormatting>
  <conditionalFormatting sqref="L15">
    <cfRule type="expression" dxfId="281" priority="52">
      <formula>$D$14="no"</formula>
    </cfRule>
  </conditionalFormatting>
  <conditionalFormatting sqref="K18">
    <cfRule type="expression" dxfId="280" priority="51">
      <formula>$D$13="no"</formula>
    </cfRule>
  </conditionalFormatting>
  <conditionalFormatting sqref="L18">
    <cfRule type="expression" dxfId="279" priority="50">
      <formula>$D$13="no"</formula>
    </cfRule>
  </conditionalFormatting>
  <conditionalFormatting sqref="O12:O18 O20">
    <cfRule type="expression" dxfId="278" priority="47">
      <formula>$D$12="no"</formula>
    </cfRule>
  </conditionalFormatting>
  <conditionalFormatting sqref="K20">
    <cfRule type="expression" dxfId="277" priority="46">
      <formula>$D$13="no"</formula>
    </cfRule>
  </conditionalFormatting>
  <conditionalFormatting sqref="L20">
    <cfRule type="expression" dxfId="276" priority="45">
      <formula>$D$13="no"</formula>
    </cfRule>
  </conditionalFormatting>
  <conditionalFormatting sqref="M20">
    <cfRule type="expression" dxfId="275" priority="44">
      <formula>$D$20="no"</formula>
    </cfRule>
  </conditionalFormatting>
  <conditionalFormatting sqref="N20">
    <cfRule type="expression" dxfId="274" priority="43">
      <formula>$D$20="no"</formula>
    </cfRule>
  </conditionalFormatting>
  <conditionalFormatting sqref="F12">
    <cfRule type="expression" dxfId="273" priority="42">
      <formula>$D$12="no"</formula>
    </cfRule>
  </conditionalFormatting>
  <conditionalFormatting sqref="G12">
    <cfRule type="expression" dxfId="272" priority="41">
      <formula>$D$12="no"</formula>
    </cfRule>
  </conditionalFormatting>
  <conditionalFormatting sqref="H12">
    <cfRule type="expression" dxfId="271" priority="40">
      <formula>$D$12="no"</formula>
    </cfRule>
  </conditionalFormatting>
  <conditionalFormatting sqref="F13">
    <cfRule type="expression" dxfId="270" priority="39">
      <formula>$D$13="no"</formula>
    </cfRule>
  </conditionalFormatting>
  <conditionalFormatting sqref="G13">
    <cfRule type="expression" dxfId="269" priority="37">
      <formula>$D$12="no"</formula>
    </cfRule>
  </conditionalFormatting>
  <conditionalFormatting sqref="H13">
    <cfRule type="expression" dxfId="268" priority="36">
      <formula>$D$13="no"</formula>
    </cfRule>
  </conditionalFormatting>
  <conditionalFormatting sqref="I13">
    <cfRule type="expression" dxfId="267" priority="35">
      <formula>$D$12="no"</formula>
    </cfRule>
  </conditionalFormatting>
  <conditionalFormatting sqref="I20">
    <cfRule type="expression" dxfId="266" priority="21">
      <formula>$D$12="no"</formula>
    </cfRule>
  </conditionalFormatting>
  <conditionalFormatting sqref="J20">
    <cfRule type="expression" dxfId="265" priority="20">
      <formula>$D$12="no"</formula>
    </cfRule>
  </conditionalFormatting>
  <conditionalFormatting sqref="M14">
    <cfRule type="expression" dxfId="264" priority="19">
      <formula>$D$16="no"</formula>
    </cfRule>
  </conditionalFormatting>
  <conditionalFormatting sqref="N14">
    <cfRule type="expression" dxfId="263" priority="18">
      <formula>$D$12="no"</formula>
    </cfRule>
  </conditionalFormatting>
  <conditionalFormatting sqref="I19">
    <cfRule type="expression" dxfId="262" priority="17">
      <formula>$D$19="no"</formula>
    </cfRule>
  </conditionalFormatting>
  <conditionalFormatting sqref="J19">
    <cfRule type="expression" dxfId="261" priority="16">
      <formula>$D$19="no"</formula>
    </cfRule>
  </conditionalFormatting>
  <conditionalFormatting sqref="O19">
    <cfRule type="expression" dxfId="260" priority="15">
      <formula>$D$19="no"</formula>
    </cfRule>
  </conditionalFormatting>
  <conditionalFormatting sqref="I12">
    <cfRule type="expression" dxfId="259" priority="13">
      <formula>$D$12="no"</formula>
    </cfRule>
  </conditionalFormatting>
  <conditionalFormatting sqref="J13">
    <cfRule type="expression" dxfId="258" priority="12">
      <formula>$D$12="no"</formula>
    </cfRule>
  </conditionalFormatting>
  <conditionalFormatting sqref="J12">
    <cfRule type="expression" dxfId="257" priority="11">
      <formula>$D$12="no"</formula>
    </cfRule>
  </conditionalFormatting>
  <conditionalFormatting sqref="I14">
    <cfRule type="expression" dxfId="256" priority="10">
      <formula>$D$12="no"</formula>
    </cfRule>
  </conditionalFormatting>
  <conditionalFormatting sqref="J14">
    <cfRule type="expression" dxfId="255" priority="9">
      <formula>$D$12="no"</formula>
    </cfRule>
  </conditionalFormatting>
  <conditionalFormatting sqref="I15">
    <cfRule type="expression" dxfId="254" priority="8">
      <formula>$D$12="no"</formula>
    </cfRule>
  </conditionalFormatting>
  <conditionalFormatting sqref="J15">
    <cfRule type="expression" dxfId="253" priority="7">
      <formula>$D$12="no"</formula>
    </cfRule>
  </conditionalFormatting>
  <conditionalFormatting sqref="I16">
    <cfRule type="expression" dxfId="252" priority="6">
      <formula>$D$12="no"</formula>
    </cfRule>
  </conditionalFormatting>
  <conditionalFormatting sqref="J16">
    <cfRule type="expression" dxfId="251" priority="5">
      <formula>$D$12="no"</formula>
    </cfRule>
  </conditionalFormatting>
  <conditionalFormatting sqref="I17">
    <cfRule type="expression" dxfId="250" priority="4">
      <formula>$D$12="no"</formula>
    </cfRule>
  </conditionalFormatting>
  <conditionalFormatting sqref="J17">
    <cfRule type="expression" dxfId="249" priority="3">
      <formula>$D$12="no"</formula>
    </cfRule>
  </conditionalFormatting>
  <conditionalFormatting sqref="I18">
    <cfRule type="expression" dxfId="248" priority="2">
      <formula>$D$12="no"</formula>
    </cfRule>
  </conditionalFormatting>
  <conditionalFormatting sqref="J18">
    <cfRule type="expression" dxfId="247" priority="1">
      <formula>$D$12="no"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D12:D20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Normal="100" workbookViewId="0">
      <pane xSplit="3" ySplit="11" topLeftCell="D12" activePane="bottomRight" state="frozen"/>
      <selection pane="topRight"/>
      <selection pane="bottomLeft"/>
      <selection pane="bottomRight" activeCell="D1" sqref="D1"/>
    </sheetView>
  </sheetViews>
  <sheetFormatPr defaultColWidth="8.81640625" defaultRowHeight="14.5" x14ac:dyDescent="0.35"/>
  <cols>
    <col min="1" max="1" width="16.26953125" style="64" customWidth="1"/>
    <col min="2" max="2" width="25.7265625" style="64" customWidth="1"/>
    <col min="3" max="3" width="22.7265625" style="64" customWidth="1"/>
    <col min="4" max="4" width="24.7265625" style="262" customWidth="1"/>
    <col min="5" max="12" width="74.179687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D4" s="241"/>
    </row>
    <row r="5" spans="1:15" x14ac:dyDescent="0.35">
      <c r="A5" s="70" t="s">
        <v>0</v>
      </c>
      <c r="B5" s="71" t="str">
        <f>'Cover and Instructions'!D4</f>
        <v>CareSource</v>
      </c>
      <c r="C5" s="71"/>
    </row>
    <row r="6" spans="1:15" x14ac:dyDescent="0.35">
      <c r="A6" s="70" t="s">
        <v>514</v>
      </c>
      <c r="B6" s="71" t="str">
        <f>'Cover and Instructions'!D5</f>
        <v>Title XIX Adults</v>
      </c>
      <c r="C6" s="71"/>
    </row>
    <row r="7" spans="1:15" x14ac:dyDescent="0.35">
      <c r="A7" s="70" t="s">
        <v>210</v>
      </c>
      <c r="B7" s="272" t="s">
        <v>209</v>
      </c>
      <c r="D7" s="241"/>
    </row>
    <row r="8" spans="1:15" ht="15" thickBot="1" x14ac:dyDescent="0.4">
      <c r="D8" s="241"/>
    </row>
    <row r="9" spans="1:15" ht="44.25" customHeight="1" thickBot="1" x14ac:dyDescent="0.4">
      <c r="A9" s="564" t="s">
        <v>280</v>
      </c>
      <c r="B9" s="565"/>
      <c r="C9" s="572" t="s">
        <v>251</v>
      </c>
      <c r="D9" s="580" t="s">
        <v>407</v>
      </c>
      <c r="E9" s="583" t="s">
        <v>343</v>
      </c>
      <c r="F9" s="583"/>
      <c r="G9" s="578" t="s">
        <v>344</v>
      </c>
      <c r="H9" s="579"/>
      <c r="I9" s="578" t="s">
        <v>345</v>
      </c>
      <c r="J9" s="579"/>
      <c r="K9" s="578" t="s">
        <v>443</v>
      </c>
      <c r="L9" s="579"/>
      <c r="M9" s="575" t="s">
        <v>184</v>
      </c>
      <c r="N9" s="575" t="s">
        <v>503</v>
      </c>
      <c r="O9" s="575" t="s">
        <v>446</v>
      </c>
    </row>
    <row r="10" spans="1:15" ht="28.5" customHeight="1" x14ac:dyDescent="0.35">
      <c r="A10" s="566"/>
      <c r="B10" s="567"/>
      <c r="C10" s="573"/>
      <c r="D10" s="581"/>
      <c r="E10" s="584" t="s">
        <v>211</v>
      </c>
      <c r="F10" s="584"/>
      <c r="G10" s="570" t="s">
        <v>211</v>
      </c>
      <c r="H10" s="571"/>
      <c r="I10" s="570" t="s">
        <v>211</v>
      </c>
      <c r="J10" s="571"/>
      <c r="K10" s="570" t="s">
        <v>211</v>
      </c>
      <c r="L10" s="571"/>
      <c r="M10" s="576"/>
      <c r="N10" s="576"/>
      <c r="O10" s="576"/>
    </row>
    <row r="11" spans="1:15" ht="28.5" customHeight="1" thickBot="1" x14ac:dyDescent="0.4">
      <c r="A11" s="568"/>
      <c r="B11" s="569"/>
      <c r="C11" s="574"/>
      <c r="D11" s="582"/>
      <c r="E11" s="273" t="s">
        <v>202</v>
      </c>
      <c r="F11" s="274" t="s">
        <v>203</v>
      </c>
      <c r="G11" s="273" t="s">
        <v>202</v>
      </c>
      <c r="H11" s="275" t="s">
        <v>203</v>
      </c>
      <c r="I11" s="273" t="s">
        <v>202</v>
      </c>
      <c r="J11" s="275" t="s">
        <v>203</v>
      </c>
      <c r="K11" s="273" t="s">
        <v>202</v>
      </c>
      <c r="L11" s="275" t="s">
        <v>203</v>
      </c>
      <c r="M11" s="577"/>
      <c r="N11" s="577"/>
      <c r="O11" s="577"/>
    </row>
    <row r="12" spans="1:15" ht="223.5" customHeight="1" thickBot="1" x14ac:dyDescent="0.4">
      <c r="A12" s="558" t="s">
        <v>451</v>
      </c>
      <c r="B12" s="559"/>
      <c r="C12" s="268" t="s">
        <v>227</v>
      </c>
      <c r="D12" s="267" t="s">
        <v>371</v>
      </c>
      <c r="E12" s="347" t="s">
        <v>684</v>
      </c>
      <c r="F12" s="347" t="s">
        <v>684</v>
      </c>
      <c r="G12" s="347" t="s">
        <v>684</v>
      </c>
      <c r="H12" s="347" t="s">
        <v>684</v>
      </c>
      <c r="I12" s="347" t="s">
        <v>715</v>
      </c>
      <c r="J12" s="347" t="s">
        <v>715</v>
      </c>
      <c r="K12" s="366" t="s">
        <v>689</v>
      </c>
      <c r="L12" s="366" t="s">
        <v>689</v>
      </c>
      <c r="M12" s="349" t="s">
        <v>627</v>
      </c>
      <c r="N12" s="350" t="s">
        <v>625</v>
      </c>
      <c r="O12" s="367" t="s">
        <v>669</v>
      </c>
    </row>
    <row r="13" spans="1:15" ht="223.5" customHeight="1" x14ac:dyDescent="0.35">
      <c r="A13" s="560"/>
      <c r="B13" s="561"/>
      <c r="C13" s="268" t="s">
        <v>229</v>
      </c>
      <c r="D13" s="276" t="s">
        <v>371</v>
      </c>
      <c r="E13" s="351" t="s">
        <v>629</v>
      </c>
      <c r="F13" s="352" t="s">
        <v>630</v>
      </c>
      <c r="G13" s="353" t="s">
        <v>631</v>
      </c>
      <c r="H13" s="354" t="s">
        <v>632</v>
      </c>
      <c r="I13" s="347" t="s">
        <v>715</v>
      </c>
      <c r="J13" s="347" t="s">
        <v>715</v>
      </c>
      <c r="K13" s="353" t="s">
        <v>663</v>
      </c>
      <c r="L13" s="353" t="s">
        <v>663</v>
      </c>
      <c r="M13" s="360" t="s">
        <v>687</v>
      </c>
      <c r="N13" s="350" t="s">
        <v>688</v>
      </c>
      <c r="O13" s="367" t="s">
        <v>669</v>
      </c>
    </row>
    <row r="14" spans="1:15" ht="223.5" customHeight="1" thickBot="1" x14ac:dyDescent="0.4">
      <c r="A14" s="560"/>
      <c r="B14" s="561"/>
      <c r="C14" s="268" t="s">
        <v>230</v>
      </c>
      <c r="D14" s="276" t="s">
        <v>372</v>
      </c>
      <c r="E14" s="368"/>
      <c r="F14" s="368"/>
      <c r="G14" s="368"/>
      <c r="H14" s="368"/>
      <c r="I14" s="368"/>
      <c r="J14" s="368"/>
      <c r="K14" s="368"/>
      <c r="L14" s="368"/>
      <c r="M14" s="368"/>
      <c r="N14" s="368"/>
      <c r="O14" s="368"/>
    </row>
    <row r="15" spans="1:15" ht="223.5" customHeight="1" thickBot="1" x14ac:dyDescent="0.4">
      <c r="A15" s="560"/>
      <c r="B15" s="561"/>
      <c r="C15" s="268" t="s">
        <v>231</v>
      </c>
      <c r="D15" s="276" t="s">
        <v>371</v>
      </c>
      <c r="E15" s="368" t="s">
        <v>633</v>
      </c>
      <c r="F15" s="368" t="s">
        <v>633</v>
      </c>
      <c r="G15" s="368" t="s">
        <v>633</v>
      </c>
      <c r="H15" s="368" t="s">
        <v>633</v>
      </c>
      <c r="I15" s="347" t="s">
        <v>715</v>
      </c>
      <c r="J15" s="347" t="s">
        <v>715</v>
      </c>
      <c r="K15" s="353" t="s">
        <v>674</v>
      </c>
      <c r="L15" s="353" t="s">
        <v>674</v>
      </c>
      <c r="M15" s="372" t="s">
        <v>624</v>
      </c>
      <c r="N15" s="350" t="s">
        <v>625</v>
      </c>
      <c r="O15" s="367" t="s">
        <v>669</v>
      </c>
    </row>
    <row r="16" spans="1:15" ht="223.5" customHeight="1" thickBot="1" x14ac:dyDescent="0.4">
      <c r="A16" s="560"/>
      <c r="B16" s="561"/>
      <c r="C16" s="268" t="s">
        <v>232</v>
      </c>
      <c r="D16" s="276" t="s">
        <v>371</v>
      </c>
      <c r="E16" s="356" t="s">
        <v>690</v>
      </c>
      <c r="F16" s="356" t="s">
        <v>691</v>
      </c>
      <c r="G16" s="356" t="s">
        <v>690</v>
      </c>
      <c r="H16" s="356" t="s">
        <v>691</v>
      </c>
      <c r="I16" s="347" t="s">
        <v>715</v>
      </c>
      <c r="J16" s="347" t="s">
        <v>715</v>
      </c>
      <c r="K16" s="358" t="s">
        <v>692</v>
      </c>
      <c r="L16" s="358" t="s">
        <v>692</v>
      </c>
      <c r="M16" s="374" t="s">
        <v>626</v>
      </c>
      <c r="N16" s="350" t="s">
        <v>625</v>
      </c>
      <c r="O16" s="367" t="s">
        <v>669</v>
      </c>
    </row>
    <row r="17" spans="1:15" ht="223.5" customHeight="1" thickBot="1" x14ac:dyDescent="0.4">
      <c r="A17" s="560"/>
      <c r="B17" s="561"/>
      <c r="C17" s="268" t="s">
        <v>233</v>
      </c>
      <c r="D17" s="276" t="s">
        <v>371</v>
      </c>
      <c r="E17" s="356" t="s">
        <v>634</v>
      </c>
      <c r="F17" s="356" t="s">
        <v>634</v>
      </c>
      <c r="G17" s="358" t="s">
        <v>635</v>
      </c>
      <c r="H17" s="358" t="s">
        <v>635</v>
      </c>
      <c r="I17" s="347" t="s">
        <v>715</v>
      </c>
      <c r="J17" s="347" t="s">
        <v>715</v>
      </c>
      <c r="K17" s="366" t="s">
        <v>673</v>
      </c>
      <c r="L17" s="366" t="s">
        <v>673</v>
      </c>
      <c r="M17" s="374" t="s">
        <v>626</v>
      </c>
      <c r="N17" s="350" t="s">
        <v>625</v>
      </c>
      <c r="O17" s="367" t="s">
        <v>669</v>
      </c>
    </row>
    <row r="18" spans="1:15" ht="223.5" customHeight="1" x14ac:dyDescent="0.35">
      <c r="A18" s="560"/>
      <c r="B18" s="561"/>
      <c r="C18" s="268" t="s">
        <v>234</v>
      </c>
      <c r="D18" s="276" t="s">
        <v>371</v>
      </c>
      <c r="E18" s="351" t="s">
        <v>621</v>
      </c>
      <c r="F18" s="351" t="s">
        <v>621</v>
      </c>
      <c r="G18" s="353" t="s">
        <v>693</v>
      </c>
      <c r="H18" s="354" t="s">
        <v>694</v>
      </c>
      <c r="I18" s="347" t="s">
        <v>715</v>
      </c>
      <c r="J18" s="347" t="s">
        <v>715</v>
      </c>
      <c r="K18" s="353" t="s">
        <v>675</v>
      </c>
      <c r="L18" s="353" t="s">
        <v>675</v>
      </c>
      <c r="M18" s="374" t="s">
        <v>626</v>
      </c>
      <c r="N18" s="350" t="s">
        <v>625</v>
      </c>
      <c r="O18" s="367" t="s">
        <v>669</v>
      </c>
    </row>
    <row r="19" spans="1:15" ht="223.5" customHeight="1" x14ac:dyDescent="0.35">
      <c r="A19" s="560"/>
      <c r="B19" s="561"/>
      <c r="C19" s="268" t="s">
        <v>235</v>
      </c>
      <c r="D19" s="276" t="s">
        <v>372</v>
      </c>
      <c r="E19" s="368"/>
      <c r="F19" s="368"/>
      <c r="G19" s="368"/>
      <c r="H19" s="368"/>
      <c r="I19" s="368"/>
      <c r="J19" s="368"/>
      <c r="K19" s="368"/>
      <c r="L19" s="368"/>
      <c r="M19" s="368"/>
      <c r="N19" s="368"/>
      <c r="O19" s="368"/>
    </row>
    <row r="20" spans="1:15" ht="223.5" customHeight="1" thickBot="1" x14ac:dyDescent="0.4">
      <c r="A20" s="562"/>
      <c r="B20" s="563"/>
      <c r="C20" s="270" t="s">
        <v>236</v>
      </c>
      <c r="D20" s="277" t="s">
        <v>372</v>
      </c>
      <c r="E20" s="368"/>
      <c r="F20" s="368"/>
      <c r="G20" s="368"/>
      <c r="H20" s="368"/>
      <c r="I20" s="368"/>
      <c r="J20" s="368"/>
      <c r="K20" s="368"/>
      <c r="L20" s="368"/>
      <c r="M20" s="368"/>
      <c r="N20" s="368"/>
      <c r="O20" s="368"/>
    </row>
  </sheetData>
  <sheetProtection algorithmName="SHA-512" hashValue="1MtgzUlUmqIg2mDL+1o8K0hUXD7plYaw0MkiWslbwy8s8u/XFI3d+TiK34lzP/xBEN2G5AzJ3gSq6BWqp8rf2g==" saltValue="V4SiTkecWubMiOeaNBT+Dg==" spinCount="100000" sheet="1" objects="1" scenarios="1" formatColumns="0" formatRows="0"/>
  <customSheetViews>
    <customSheetView guid="{13810DCC-AA08-45AA-A2EB-614B3F1533B3}" topLeftCell="A3">
      <selection activeCell="D12" sqref="D12"/>
      <pageMargins left="0.7" right="0.7" top="0.75" bottom="0.75" header="0.3" footer="0.3"/>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9:O20">
    <cfRule type="expression" dxfId="246" priority="142">
      <formula>$D$19="no"</formula>
    </cfRule>
  </conditionalFormatting>
  <conditionalFormatting sqref="E20:H20">
    <cfRule type="expression" dxfId="245" priority="141">
      <formula>$D$20="no"</formula>
    </cfRule>
  </conditionalFormatting>
  <conditionalFormatting sqref="E13">
    <cfRule type="expression" dxfId="244" priority="122">
      <formula>$D$13="no"</formula>
    </cfRule>
  </conditionalFormatting>
  <conditionalFormatting sqref="F13">
    <cfRule type="expression" dxfId="243" priority="121">
      <formula>$D$13="no"</formula>
    </cfRule>
  </conditionalFormatting>
  <conditionalFormatting sqref="G13">
    <cfRule type="expression" dxfId="242" priority="120">
      <formula>$D$13="no"</formula>
    </cfRule>
  </conditionalFormatting>
  <conditionalFormatting sqref="H13">
    <cfRule type="expression" dxfId="241" priority="119">
      <formula>$D$13="no"</formula>
    </cfRule>
  </conditionalFormatting>
  <conditionalFormatting sqref="E14:O14">
    <cfRule type="expression" dxfId="240" priority="118">
      <formula>$D$14="no"</formula>
    </cfRule>
  </conditionalFormatting>
  <conditionalFormatting sqref="F14">
    <cfRule type="expression" dxfId="239" priority="117">
      <formula>$D$14="no"</formula>
    </cfRule>
  </conditionalFormatting>
  <conditionalFormatting sqref="G14">
    <cfRule type="expression" dxfId="238" priority="116">
      <formula>$D$14="no"</formula>
    </cfRule>
  </conditionalFormatting>
  <conditionalFormatting sqref="H14">
    <cfRule type="expression" dxfId="237" priority="115">
      <formula>$D$14="no"</formula>
    </cfRule>
  </conditionalFormatting>
  <conditionalFormatting sqref="E15">
    <cfRule type="expression" dxfId="236" priority="114">
      <formula>$D$15="no"</formula>
    </cfRule>
  </conditionalFormatting>
  <conditionalFormatting sqref="F15">
    <cfRule type="expression" dxfId="235" priority="113">
      <formula>$D$15="no"</formula>
    </cfRule>
  </conditionalFormatting>
  <conditionalFormatting sqref="G15">
    <cfRule type="expression" dxfId="234" priority="112">
      <formula>$D$15="no"</formula>
    </cfRule>
  </conditionalFormatting>
  <conditionalFormatting sqref="H15">
    <cfRule type="expression" dxfId="233" priority="111">
      <formula>$D$15="no"</formula>
    </cfRule>
  </conditionalFormatting>
  <conditionalFormatting sqref="E16">
    <cfRule type="expression" dxfId="232" priority="110">
      <formula>$D$16="no"</formula>
    </cfRule>
  </conditionalFormatting>
  <conditionalFormatting sqref="F16">
    <cfRule type="expression" dxfId="231" priority="109">
      <formula>$D$16="no"</formula>
    </cfRule>
  </conditionalFormatting>
  <conditionalFormatting sqref="G16">
    <cfRule type="expression" dxfId="230" priority="108">
      <formula>$D$16="no"</formula>
    </cfRule>
  </conditionalFormatting>
  <conditionalFormatting sqref="H16">
    <cfRule type="expression" dxfId="229" priority="107">
      <formula>$D$16="no"</formula>
    </cfRule>
  </conditionalFormatting>
  <conditionalFormatting sqref="E17">
    <cfRule type="expression" dxfId="228" priority="106">
      <formula>$D$17="no"</formula>
    </cfRule>
  </conditionalFormatting>
  <conditionalFormatting sqref="F17">
    <cfRule type="expression" dxfId="227" priority="105">
      <formula>$D$17="no"</formula>
    </cfRule>
  </conditionalFormatting>
  <conditionalFormatting sqref="G17">
    <cfRule type="expression" dxfId="226" priority="104">
      <formula>$D$17="no"</formula>
    </cfRule>
  </conditionalFormatting>
  <conditionalFormatting sqref="H17">
    <cfRule type="expression" dxfId="225" priority="103">
      <formula>$D$17="no"</formula>
    </cfRule>
  </conditionalFormatting>
  <conditionalFormatting sqref="E18">
    <cfRule type="expression" dxfId="224" priority="102">
      <formula>$D$18="no"</formula>
    </cfRule>
  </conditionalFormatting>
  <conditionalFormatting sqref="F18">
    <cfRule type="expression" dxfId="223" priority="101">
      <formula>$D$18="no"</formula>
    </cfRule>
  </conditionalFormatting>
  <conditionalFormatting sqref="G18">
    <cfRule type="expression" dxfId="222" priority="100">
      <formula>$D$18="no"</formula>
    </cfRule>
  </conditionalFormatting>
  <conditionalFormatting sqref="H18">
    <cfRule type="expression" dxfId="221" priority="99">
      <formula>$D$18="no"</formula>
    </cfRule>
  </conditionalFormatting>
  <conditionalFormatting sqref="I12">
    <cfRule type="expression" dxfId="220" priority="98">
      <formula>$D$12="no"</formula>
    </cfRule>
  </conditionalFormatting>
  <conditionalFormatting sqref="M12">
    <cfRule type="expression" dxfId="219" priority="80">
      <formula>$D$12="no"</formula>
    </cfRule>
  </conditionalFormatting>
  <conditionalFormatting sqref="N12">
    <cfRule type="expression" dxfId="218" priority="79">
      <formula>$D$12="no"</formula>
    </cfRule>
  </conditionalFormatting>
  <conditionalFormatting sqref="M15">
    <cfRule type="expression" dxfId="217" priority="78">
      <formula>$D$15="no"</formula>
    </cfRule>
  </conditionalFormatting>
  <conditionalFormatting sqref="N15">
    <cfRule type="expression" dxfId="216" priority="77">
      <formula>$D$12="no"</formula>
    </cfRule>
  </conditionalFormatting>
  <conditionalFormatting sqref="M16">
    <cfRule type="expression" dxfId="215" priority="76">
      <formula>$D$16="no"</formula>
    </cfRule>
  </conditionalFormatting>
  <conditionalFormatting sqref="N16">
    <cfRule type="expression" dxfId="214" priority="75">
      <formula>$D$12="no"</formula>
    </cfRule>
  </conditionalFormatting>
  <conditionalFormatting sqref="M17">
    <cfRule type="expression" dxfId="213" priority="74">
      <formula>$D$17="no"</formula>
    </cfRule>
  </conditionalFormatting>
  <conditionalFormatting sqref="N17">
    <cfRule type="expression" dxfId="212" priority="73">
      <formula>$D$12="no"</formula>
    </cfRule>
  </conditionalFormatting>
  <conditionalFormatting sqref="M18">
    <cfRule type="expression" dxfId="211" priority="72">
      <formula>$D$17="no"</formula>
    </cfRule>
  </conditionalFormatting>
  <conditionalFormatting sqref="N18">
    <cfRule type="expression" dxfId="210" priority="71">
      <formula>$D$12="no"</formula>
    </cfRule>
  </conditionalFormatting>
  <conditionalFormatting sqref="O12:O20">
    <cfRule type="expression" dxfId="209" priority="69">
      <formula>$D$12="no"</formula>
    </cfRule>
  </conditionalFormatting>
  <conditionalFormatting sqref="K13">
    <cfRule type="expression" dxfId="208" priority="68">
      <formula>$D$13="no"</formula>
    </cfRule>
  </conditionalFormatting>
  <conditionalFormatting sqref="L13">
    <cfRule type="expression" dxfId="207" priority="67">
      <formula>$D$13="no"</formula>
    </cfRule>
  </conditionalFormatting>
  <conditionalFormatting sqref="K12">
    <cfRule type="expression" dxfId="206" priority="66">
      <formula>$D$12="no"</formula>
    </cfRule>
  </conditionalFormatting>
  <conditionalFormatting sqref="L12">
    <cfRule type="expression" dxfId="205" priority="65">
      <formula>$D$12="no"</formula>
    </cfRule>
  </conditionalFormatting>
  <conditionalFormatting sqref="K14">
    <cfRule type="expression" dxfId="204" priority="64">
      <formula>$D$14="no"</formula>
    </cfRule>
  </conditionalFormatting>
  <conditionalFormatting sqref="L14">
    <cfRule type="expression" dxfId="203" priority="63">
      <formula>$D$14="no"</formula>
    </cfRule>
  </conditionalFormatting>
  <conditionalFormatting sqref="K15">
    <cfRule type="expression" dxfId="202" priority="62">
      <formula>$D$14="no"</formula>
    </cfRule>
  </conditionalFormatting>
  <conditionalFormatting sqref="L15">
    <cfRule type="expression" dxfId="201" priority="61">
      <formula>$D$14="no"</formula>
    </cfRule>
  </conditionalFormatting>
  <conditionalFormatting sqref="K16">
    <cfRule type="expression" dxfId="200" priority="60">
      <formula>$D$16="no"</formula>
    </cfRule>
  </conditionalFormatting>
  <conditionalFormatting sqref="L16">
    <cfRule type="expression" dxfId="199" priority="59">
      <formula>$D$16="no"</formula>
    </cfRule>
  </conditionalFormatting>
  <conditionalFormatting sqref="K17">
    <cfRule type="expression" dxfId="198" priority="58">
      <formula>$D$12="no"</formula>
    </cfRule>
  </conditionalFormatting>
  <conditionalFormatting sqref="L17">
    <cfRule type="expression" dxfId="197" priority="57">
      <formula>$D$12="no"</formula>
    </cfRule>
  </conditionalFormatting>
  <conditionalFormatting sqref="K18">
    <cfRule type="expression" dxfId="196" priority="54">
      <formula>$D$13="no"</formula>
    </cfRule>
  </conditionalFormatting>
  <conditionalFormatting sqref="L18">
    <cfRule type="expression" dxfId="195" priority="53">
      <formula>$D$13="no"</formula>
    </cfRule>
  </conditionalFormatting>
  <conditionalFormatting sqref="L19">
    <cfRule type="expression" dxfId="194" priority="48">
      <formula>$D$12="no"</formula>
    </cfRule>
  </conditionalFormatting>
  <conditionalFormatting sqref="L20">
    <cfRule type="expression" dxfId="193" priority="47">
      <formula>$D$12="no"</formula>
    </cfRule>
  </conditionalFormatting>
  <conditionalFormatting sqref="K19">
    <cfRule type="expression" dxfId="192" priority="46">
      <formula>$D$12="no"</formula>
    </cfRule>
  </conditionalFormatting>
  <conditionalFormatting sqref="K20">
    <cfRule type="expression" dxfId="191" priority="45">
      <formula>$D$12="no"</formula>
    </cfRule>
  </conditionalFormatting>
  <conditionalFormatting sqref="E12">
    <cfRule type="expression" dxfId="190" priority="40">
      <formula>$D$12="no"</formula>
    </cfRule>
  </conditionalFormatting>
  <conditionalFormatting sqref="F12">
    <cfRule type="expression" dxfId="189" priority="39">
      <formula>$D$12="no"</formula>
    </cfRule>
  </conditionalFormatting>
  <conditionalFormatting sqref="G12">
    <cfRule type="expression" dxfId="188" priority="38">
      <formula>$D$12="no"</formula>
    </cfRule>
  </conditionalFormatting>
  <conditionalFormatting sqref="H12">
    <cfRule type="expression" dxfId="187" priority="37">
      <formula>$D$12="no"</formula>
    </cfRule>
  </conditionalFormatting>
  <conditionalFormatting sqref="I14">
    <cfRule type="expression" dxfId="186" priority="33">
      <formula>$D$12="no"</formula>
    </cfRule>
  </conditionalFormatting>
  <conditionalFormatting sqref="J14">
    <cfRule type="expression" dxfId="185" priority="32">
      <formula>$D$12="no"</formula>
    </cfRule>
  </conditionalFormatting>
  <conditionalFormatting sqref="I19">
    <cfRule type="expression" dxfId="184" priority="23">
      <formula>$D$12="no"</formula>
    </cfRule>
  </conditionalFormatting>
  <conditionalFormatting sqref="J19">
    <cfRule type="expression" dxfId="183" priority="22">
      <formula>$D$12="no"</formula>
    </cfRule>
  </conditionalFormatting>
  <conditionalFormatting sqref="I20">
    <cfRule type="expression" dxfId="182" priority="21">
      <formula>$D$12="no"</formula>
    </cfRule>
  </conditionalFormatting>
  <conditionalFormatting sqref="J20">
    <cfRule type="expression" dxfId="181" priority="20">
      <formula>$D$12="no"</formula>
    </cfRule>
  </conditionalFormatting>
  <conditionalFormatting sqref="M19">
    <cfRule type="expression" dxfId="180" priority="19">
      <formula>$D$16="no"</formula>
    </cfRule>
  </conditionalFormatting>
  <conditionalFormatting sqref="N19">
    <cfRule type="expression" dxfId="179" priority="18">
      <formula>$D$12="no"</formula>
    </cfRule>
  </conditionalFormatting>
  <conditionalFormatting sqref="M14">
    <cfRule type="expression" dxfId="178" priority="17">
      <formula>$D$16="no"</formula>
    </cfRule>
  </conditionalFormatting>
  <conditionalFormatting sqref="N14">
    <cfRule type="expression" dxfId="177" priority="16">
      <formula>$D$12="no"</formula>
    </cfRule>
  </conditionalFormatting>
  <conditionalFormatting sqref="M13">
    <cfRule type="expression" dxfId="176" priority="15">
      <formula>$D$16="no"</formula>
    </cfRule>
  </conditionalFormatting>
  <conditionalFormatting sqref="N13">
    <cfRule type="expression" dxfId="175" priority="14">
      <formula>$D$12="no"</formula>
    </cfRule>
  </conditionalFormatting>
  <conditionalFormatting sqref="M20">
    <cfRule type="expression" dxfId="174" priority="13">
      <formula>$D$16="no"</formula>
    </cfRule>
  </conditionalFormatting>
  <conditionalFormatting sqref="N20">
    <cfRule type="expression" dxfId="173" priority="12">
      <formula>$D$12="no"</formula>
    </cfRule>
  </conditionalFormatting>
  <conditionalFormatting sqref="J12">
    <cfRule type="expression" dxfId="172" priority="11">
      <formula>$D$12="no"</formula>
    </cfRule>
  </conditionalFormatting>
  <conditionalFormatting sqref="I13">
    <cfRule type="expression" dxfId="171" priority="10">
      <formula>$D$12="no"</formula>
    </cfRule>
  </conditionalFormatting>
  <conditionalFormatting sqref="J13">
    <cfRule type="expression" dxfId="170" priority="9">
      <formula>$D$12="no"</formula>
    </cfRule>
  </conditionalFormatting>
  <conditionalFormatting sqref="I15">
    <cfRule type="expression" dxfId="169" priority="8">
      <formula>$D$12="no"</formula>
    </cfRule>
  </conditionalFormatting>
  <conditionalFormatting sqref="J15">
    <cfRule type="expression" dxfId="168" priority="7">
      <formula>$D$12="no"</formula>
    </cfRule>
  </conditionalFormatting>
  <conditionalFormatting sqref="I16">
    <cfRule type="expression" dxfId="167" priority="6">
      <formula>$D$12="no"</formula>
    </cfRule>
  </conditionalFormatting>
  <conditionalFormatting sqref="J16">
    <cfRule type="expression" dxfId="166" priority="5">
      <formula>$D$12="no"</formula>
    </cfRule>
  </conditionalFormatting>
  <conditionalFormatting sqref="I17">
    <cfRule type="expression" dxfId="165" priority="4">
      <formula>$D$12="no"</formula>
    </cfRule>
  </conditionalFormatting>
  <conditionalFormatting sqref="J17">
    <cfRule type="expression" dxfId="164" priority="3">
      <formula>$D$12="no"</formula>
    </cfRule>
  </conditionalFormatting>
  <conditionalFormatting sqref="J18">
    <cfRule type="expression" dxfId="163" priority="2">
      <formula>$D$12="no"</formula>
    </cfRule>
  </conditionalFormatting>
  <conditionalFormatting sqref="I18">
    <cfRule type="expression" dxfId="162" priority="1">
      <formula>$D$12="no"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Normal="100" workbookViewId="0">
      <pane xSplit="3" ySplit="11" topLeftCell="D12" activePane="bottomRight" state="frozen"/>
      <selection pane="topRight"/>
      <selection pane="bottomLeft"/>
      <selection pane="bottomRight" activeCell="N20" sqref="N20"/>
    </sheetView>
  </sheetViews>
  <sheetFormatPr defaultColWidth="8.81640625" defaultRowHeight="14.5" x14ac:dyDescent="0.35"/>
  <cols>
    <col min="1" max="1" width="16" style="64" customWidth="1"/>
    <col min="2" max="2" width="25.7265625" style="64" customWidth="1"/>
    <col min="3" max="3" width="22.7265625" style="64" customWidth="1"/>
    <col min="4" max="4" width="23.54296875" style="262" customWidth="1"/>
    <col min="5" max="12" width="66.1796875" style="64" customWidth="1"/>
    <col min="13" max="14" width="51.1796875" style="64" customWidth="1"/>
    <col min="15" max="15" width="56" style="64" customWidth="1"/>
    <col min="16" max="16384" width="8.81640625" style="64"/>
  </cols>
  <sheetData>
    <row r="1" spans="1:15" ht="18.75" customHeight="1" x14ac:dyDescent="0.45">
      <c r="A1" s="63" t="str">
        <f>'Cover and Instructions'!A1</f>
        <v>Georgia Families MHPAEA Parity</v>
      </c>
      <c r="E1" s="65" t="s">
        <v>571</v>
      </c>
    </row>
    <row r="2" spans="1:15" ht="26" x14ac:dyDescent="0.6">
      <c r="A2" s="66" t="s">
        <v>16</v>
      </c>
    </row>
    <row r="3" spans="1:15" ht="18.75" customHeight="1" x14ac:dyDescent="0.5">
      <c r="A3" s="68" t="s">
        <v>183</v>
      </c>
    </row>
    <row r="4" spans="1:15" x14ac:dyDescent="0.35">
      <c r="D4" s="241"/>
    </row>
    <row r="5" spans="1:15" x14ac:dyDescent="0.35">
      <c r="A5" s="70" t="s">
        <v>0</v>
      </c>
      <c r="B5" s="71" t="str">
        <f>'Cover and Instructions'!D4</f>
        <v>CareSource</v>
      </c>
      <c r="C5" s="71"/>
    </row>
    <row r="6" spans="1:15" x14ac:dyDescent="0.35">
      <c r="A6" s="70" t="s">
        <v>514</v>
      </c>
      <c r="B6" s="71" t="str">
        <f>'Cover and Instructions'!D5</f>
        <v>Title XIX Adults</v>
      </c>
      <c r="C6" s="71"/>
    </row>
    <row r="7" spans="1:15" x14ac:dyDescent="0.35">
      <c r="A7" s="70" t="s">
        <v>237</v>
      </c>
      <c r="B7" s="272" t="s">
        <v>238</v>
      </c>
      <c r="D7" s="241"/>
    </row>
    <row r="8" spans="1:15" ht="15" thickBot="1" x14ac:dyDescent="0.4">
      <c r="D8" s="241"/>
    </row>
    <row r="9" spans="1:15" ht="42" customHeight="1" thickBot="1" x14ac:dyDescent="0.4">
      <c r="A9" s="564" t="s">
        <v>280</v>
      </c>
      <c r="B9" s="565"/>
      <c r="C9" s="572" t="s">
        <v>239</v>
      </c>
      <c r="D9" s="580" t="s">
        <v>407</v>
      </c>
      <c r="E9" s="578" t="s">
        <v>343</v>
      </c>
      <c r="F9" s="579"/>
      <c r="G9" s="578" t="s">
        <v>344</v>
      </c>
      <c r="H9" s="579"/>
      <c r="I9" s="578" t="s">
        <v>345</v>
      </c>
      <c r="J9" s="579"/>
      <c r="K9" s="578" t="s">
        <v>443</v>
      </c>
      <c r="L9" s="579"/>
      <c r="M9" s="575" t="s">
        <v>184</v>
      </c>
      <c r="N9" s="575" t="s">
        <v>503</v>
      </c>
      <c r="O9" s="575" t="s">
        <v>475</v>
      </c>
    </row>
    <row r="10" spans="1:15" ht="26.25" customHeight="1" x14ac:dyDescent="0.35">
      <c r="A10" s="566"/>
      <c r="B10" s="567"/>
      <c r="C10" s="573"/>
      <c r="D10" s="581"/>
      <c r="E10" s="570" t="s">
        <v>211</v>
      </c>
      <c r="F10" s="571"/>
      <c r="G10" s="570" t="s">
        <v>211</v>
      </c>
      <c r="H10" s="571"/>
      <c r="I10" s="570" t="s">
        <v>211</v>
      </c>
      <c r="J10" s="571"/>
      <c r="K10" s="570" t="s">
        <v>211</v>
      </c>
      <c r="L10" s="571"/>
      <c r="M10" s="576"/>
      <c r="N10" s="576"/>
      <c r="O10" s="576"/>
    </row>
    <row r="11" spans="1:15" ht="51" customHeight="1" thickBot="1" x14ac:dyDescent="0.4">
      <c r="A11" s="568"/>
      <c r="B11" s="569"/>
      <c r="C11" s="574"/>
      <c r="D11" s="582"/>
      <c r="E11" s="264" t="s">
        <v>202</v>
      </c>
      <c r="F11" s="265" t="s">
        <v>203</v>
      </c>
      <c r="G11" s="264" t="s">
        <v>202</v>
      </c>
      <c r="H11" s="265" t="s">
        <v>203</v>
      </c>
      <c r="I11" s="264" t="s">
        <v>202</v>
      </c>
      <c r="J11" s="265" t="s">
        <v>203</v>
      </c>
      <c r="K11" s="264" t="s">
        <v>202</v>
      </c>
      <c r="L11" s="265" t="s">
        <v>203</v>
      </c>
      <c r="M11" s="577"/>
      <c r="N11" s="577"/>
      <c r="O11" s="577"/>
    </row>
    <row r="12" spans="1:15" ht="213" customHeight="1" x14ac:dyDescent="0.35">
      <c r="A12" s="558" t="s">
        <v>448</v>
      </c>
      <c r="B12" s="559"/>
      <c r="C12" s="278" t="s">
        <v>260</v>
      </c>
      <c r="D12" s="279" t="s">
        <v>371</v>
      </c>
      <c r="E12" s="376" t="s">
        <v>636</v>
      </c>
      <c r="F12" s="376" t="s">
        <v>636</v>
      </c>
      <c r="G12" s="379" t="s">
        <v>637</v>
      </c>
      <c r="H12" s="379" t="s">
        <v>637</v>
      </c>
      <c r="I12" s="347" t="s">
        <v>696</v>
      </c>
      <c r="J12" s="347" t="s">
        <v>696</v>
      </c>
      <c r="K12" s="366" t="s">
        <v>676</v>
      </c>
      <c r="L12" s="366" t="s">
        <v>676</v>
      </c>
      <c r="M12" s="377" t="s">
        <v>642</v>
      </c>
      <c r="N12" s="350" t="s">
        <v>625</v>
      </c>
      <c r="O12" s="367" t="s">
        <v>669</v>
      </c>
    </row>
    <row r="13" spans="1:15" ht="213" customHeight="1" x14ac:dyDescent="0.35">
      <c r="A13" s="560"/>
      <c r="B13" s="561"/>
      <c r="C13" s="268" t="s">
        <v>240</v>
      </c>
      <c r="D13" s="280" t="s">
        <v>372</v>
      </c>
      <c r="E13" s="368"/>
      <c r="F13" s="368"/>
      <c r="G13" s="368"/>
      <c r="H13" s="368"/>
      <c r="I13" s="368"/>
      <c r="J13" s="368"/>
      <c r="K13" s="368"/>
      <c r="L13" s="368"/>
      <c r="M13" s="368"/>
      <c r="N13" s="368"/>
      <c r="O13" s="368"/>
    </row>
    <row r="14" spans="1:15" ht="213" customHeight="1" thickBot="1" x14ac:dyDescent="0.4">
      <c r="A14" s="560"/>
      <c r="B14" s="561"/>
      <c r="C14" s="268" t="s">
        <v>241</v>
      </c>
      <c r="D14" s="280" t="s">
        <v>372</v>
      </c>
      <c r="E14" s="368"/>
      <c r="F14" s="368"/>
      <c r="G14" s="368"/>
      <c r="H14" s="368"/>
      <c r="I14" s="368"/>
      <c r="J14" s="368"/>
      <c r="K14" s="368"/>
      <c r="L14" s="368"/>
      <c r="M14" s="368"/>
      <c r="N14" s="368"/>
      <c r="O14" s="368"/>
    </row>
    <row r="15" spans="1:15" ht="213" customHeight="1" thickBot="1" x14ac:dyDescent="0.4">
      <c r="A15" s="560"/>
      <c r="B15" s="561"/>
      <c r="C15" s="268" t="s">
        <v>242</v>
      </c>
      <c r="D15" s="280" t="s">
        <v>371</v>
      </c>
      <c r="E15" s="368" t="s">
        <v>638</v>
      </c>
      <c r="F15" s="368" t="s">
        <v>638</v>
      </c>
      <c r="G15" s="368" t="s">
        <v>638</v>
      </c>
      <c r="H15" s="368" t="s">
        <v>638</v>
      </c>
      <c r="I15" s="347" t="s">
        <v>696</v>
      </c>
      <c r="J15" s="347" t="s">
        <v>696</v>
      </c>
      <c r="K15" s="366" t="s">
        <v>676</v>
      </c>
      <c r="L15" s="366" t="s">
        <v>676</v>
      </c>
      <c r="M15" s="377" t="s">
        <v>643</v>
      </c>
      <c r="N15" s="350" t="s">
        <v>709</v>
      </c>
      <c r="O15" s="367" t="s">
        <v>669</v>
      </c>
    </row>
    <row r="16" spans="1:15" ht="213" customHeight="1" thickBot="1" x14ac:dyDescent="0.4">
      <c r="A16" s="560"/>
      <c r="B16" s="561"/>
      <c r="C16" s="268" t="s">
        <v>243</v>
      </c>
      <c r="D16" s="280" t="s">
        <v>371</v>
      </c>
      <c r="E16" s="356" t="s">
        <v>617</v>
      </c>
      <c r="F16" s="356" t="s">
        <v>617</v>
      </c>
      <c r="G16" s="358" t="s">
        <v>617</v>
      </c>
      <c r="H16" s="359" t="s">
        <v>617</v>
      </c>
      <c r="I16" s="347" t="s">
        <v>696</v>
      </c>
      <c r="J16" s="347" t="s">
        <v>696</v>
      </c>
      <c r="K16" s="366" t="s">
        <v>676</v>
      </c>
      <c r="L16" s="366" t="s">
        <v>676</v>
      </c>
      <c r="M16" s="360" t="s">
        <v>626</v>
      </c>
      <c r="N16" s="350" t="s">
        <v>625</v>
      </c>
      <c r="O16" s="367" t="s">
        <v>669</v>
      </c>
    </row>
    <row r="17" spans="1:15" ht="213" customHeight="1" thickBot="1" x14ac:dyDescent="0.4">
      <c r="A17" s="560"/>
      <c r="B17" s="561"/>
      <c r="C17" s="268" t="s">
        <v>244</v>
      </c>
      <c r="D17" s="280" t="s">
        <v>371</v>
      </c>
      <c r="E17" s="356" t="s">
        <v>695</v>
      </c>
      <c r="F17" s="356" t="s">
        <v>695</v>
      </c>
      <c r="G17" s="358" t="s">
        <v>620</v>
      </c>
      <c r="H17" s="358" t="s">
        <v>620</v>
      </c>
      <c r="I17" s="347" t="s">
        <v>696</v>
      </c>
      <c r="J17" s="347" t="s">
        <v>696</v>
      </c>
      <c r="K17" s="366" t="s">
        <v>676</v>
      </c>
      <c r="L17" s="366" t="s">
        <v>676</v>
      </c>
      <c r="M17" s="360" t="s">
        <v>626</v>
      </c>
      <c r="N17" s="350" t="s">
        <v>625</v>
      </c>
      <c r="O17" s="367" t="s">
        <v>669</v>
      </c>
    </row>
    <row r="18" spans="1:15" ht="213" customHeight="1" x14ac:dyDescent="0.35">
      <c r="A18" s="560"/>
      <c r="B18" s="561"/>
      <c r="C18" s="268" t="s">
        <v>234</v>
      </c>
      <c r="D18" s="280" t="s">
        <v>371</v>
      </c>
      <c r="E18" s="368" t="s">
        <v>639</v>
      </c>
      <c r="F18" s="368" t="s">
        <v>639</v>
      </c>
      <c r="G18" s="353" t="s">
        <v>640</v>
      </c>
      <c r="H18" s="354" t="s">
        <v>641</v>
      </c>
      <c r="I18" s="347" t="s">
        <v>696</v>
      </c>
      <c r="J18" s="347" t="s">
        <v>696</v>
      </c>
      <c r="K18" s="366" t="s">
        <v>676</v>
      </c>
      <c r="L18" s="366" t="s">
        <v>676</v>
      </c>
      <c r="M18" s="372" t="s">
        <v>628</v>
      </c>
      <c r="N18" s="350" t="s">
        <v>625</v>
      </c>
      <c r="O18" s="367" t="s">
        <v>669</v>
      </c>
    </row>
    <row r="19" spans="1:15" ht="213" customHeight="1" thickBot="1" x14ac:dyDescent="0.4">
      <c r="A19" s="560"/>
      <c r="B19" s="561"/>
      <c r="C19" s="268" t="s">
        <v>245</v>
      </c>
      <c r="D19" s="280" t="s">
        <v>372</v>
      </c>
      <c r="E19" s="357" t="s">
        <v>266</v>
      </c>
      <c r="F19" s="357" t="s">
        <v>266</v>
      </c>
      <c r="G19" s="357" t="s">
        <v>266</v>
      </c>
      <c r="H19" s="357" t="s">
        <v>266</v>
      </c>
      <c r="I19" s="357" t="s">
        <v>266</v>
      </c>
      <c r="J19" s="357" t="s">
        <v>266</v>
      </c>
      <c r="K19" s="357" t="s">
        <v>266</v>
      </c>
      <c r="L19" s="357" t="s">
        <v>266</v>
      </c>
      <c r="M19" s="357" t="s">
        <v>266</v>
      </c>
      <c r="N19" s="357" t="s">
        <v>266</v>
      </c>
      <c r="O19" s="357" t="s">
        <v>266</v>
      </c>
    </row>
    <row r="20" spans="1:15" ht="213" customHeight="1" thickBot="1" x14ac:dyDescent="0.4">
      <c r="A20" s="562"/>
      <c r="B20" s="563"/>
      <c r="C20" s="270" t="s">
        <v>246</v>
      </c>
      <c r="D20" s="281" t="s">
        <v>371</v>
      </c>
      <c r="E20" s="362" t="s">
        <v>681</v>
      </c>
      <c r="F20" s="362" t="s">
        <v>681</v>
      </c>
      <c r="G20" s="366" t="s">
        <v>680</v>
      </c>
      <c r="H20" s="366" t="s">
        <v>680</v>
      </c>
      <c r="I20" s="347" t="s">
        <v>696</v>
      </c>
      <c r="J20" s="347" t="s">
        <v>696</v>
      </c>
      <c r="K20" s="378" t="s">
        <v>677</v>
      </c>
      <c r="L20" s="378" t="s">
        <v>677</v>
      </c>
      <c r="M20" s="364" t="s">
        <v>710</v>
      </c>
      <c r="N20" s="365" t="s">
        <v>672</v>
      </c>
      <c r="O20" s="367" t="s">
        <v>669</v>
      </c>
    </row>
  </sheetData>
  <sheetProtection algorithmName="SHA-512" hashValue="hjEjJS+5anDsR3C/9g6YZa0cTnCKT6atK147gFW0l/PCUrRPhbBqwadDonlsbDjhbUUhgwe8bFHIdLfzMHgUXQ==" saltValue="RuyyuvPrYrx5seGRQWJ4Lw=="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3:O13">
    <cfRule type="expression" dxfId="161" priority="124">
      <formula>$D$13="no"</formula>
    </cfRule>
  </conditionalFormatting>
  <conditionalFormatting sqref="M14">
    <cfRule type="expression" dxfId="160" priority="123">
      <formula>$D$14="no"</formula>
    </cfRule>
  </conditionalFormatting>
  <conditionalFormatting sqref="G16:H16">
    <cfRule type="expression" dxfId="159" priority="112">
      <formula>$D$16="no"</formula>
    </cfRule>
  </conditionalFormatting>
  <conditionalFormatting sqref="E12">
    <cfRule type="expression" dxfId="158" priority="111">
      <formula>$D$12="no"</formula>
    </cfRule>
  </conditionalFormatting>
  <conditionalFormatting sqref="F12">
    <cfRule type="expression" dxfId="157" priority="110">
      <formula>$D$12="no"</formula>
    </cfRule>
  </conditionalFormatting>
  <conditionalFormatting sqref="G12">
    <cfRule type="expression" dxfId="156" priority="109">
      <formula>$D$12="no"</formula>
    </cfRule>
  </conditionalFormatting>
  <conditionalFormatting sqref="H12">
    <cfRule type="expression" dxfId="155" priority="108">
      <formula>$D$12="no"</formula>
    </cfRule>
  </conditionalFormatting>
  <conditionalFormatting sqref="E14:O14">
    <cfRule type="expression" dxfId="154" priority="107">
      <formula>$D$14="no"</formula>
    </cfRule>
  </conditionalFormatting>
  <conditionalFormatting sqref="F14">
    <cfRule type="expression" dxfId="153" priority="106">
      <formula>$D$14="no"</formula>
    </cfRule>
  </conditionalFormatting>
  <conditionalFormatting sqref="G14">
    <cfRule type="expression" dxfId="152" priority="105">
      <formula>$D$17="no"</formula>
    </cfRule>
  </conditionalFormatting>
  <conditionalFormatting sqref="H14">
    <cfRule type="expression" dxfId="151" priority="104">
      <formula>$D$17="no"</formula>
    </cfRule>
  </conditionalFormatting>
  <conditionalFormatting sqref="H15">
    <cfRule type="expression" dxfId="150" priority="103">
      <formula>$D$15="no"</formula>
    </cfRule>
  </conditionalFormatting>
  <conditionalFormatting sqref="G15">
    <cfRule type="expression" dxfId="149" priority="102">
      <formula>$D$15="no"</formula>
    </cfRule>
  </conditionalFormatting>
  <conditionalFormatting sqref="F15">
    <cfRule type="expression" dxfId="148" priority="101">
      <formula>$D$15="no"</formula>
    </cfRule>
  </conditionalFormatting>
  <conditionalFormatting sqref="E15">
    <cfRule type="expression" dxfId="147" priority="100">
      <formula>$D$15="no"</formula>
    </cfRule>
  </conditionalFormatting>
  <conditionalFormatting sqref="E16">
    <cfRule type="expression" dxfId="146" priority="99">
      <formula>$D$16="no"</formula>
    </cfRule>
  </conditionalFormatting>
  <conditionalFormatting sqref="E17">
    <cfRule type="expression" dxfId="145" priority="98">
      <formula>$D$17="no"</formula>
    </cfRule>
  </conditionalFormatting>
  <conditionalFormatting sqref="F17">
    <cfRule type="expression" dxfId="144" priority="97">
      <formula>$D$17="no"</formula>
    </cfRule>
  </conditionalFormatting>
  <conditionalFormatting sqref="F16">
    <cfRule type="expression" dxfId="143" priority="96">
      <formula>$D$16="no"</formula>
    </cfRule>
  </conditionalFormatting>
  <conditionalFormatting sqref="G17">
    <cfRule type="expression" dxfId="142" priority="95">
      <formula>$D$17="no"</formula>
    </cfRule>
  </conditionalFormatting>
  <conditionalFormatting sqref="H17">
    <cfRule type="expression" dxfId="141" priority="94">
      <formula>$D$17="no"</formula>
    </cfRule>
  </conditionalFormatting>
  <conditionalFormatting sqref="E18">
    <cfRule type="expression" dxfId="140" priority="93">
      <formula>$D$18="no"</formula>
    </cfRule>
  </conditionalFormatting>
  <conditionalFormatting sqref="F18">
    <cfRule type="expression" dxfId="139" priority="92">
      <formula>$D$18="no"</formula>
    </cfRule>
  </conditionalFormatting>
  <conditionalFormatting sqref="G18">
    <cfRule type="expression" dxfId="138" priority="91">
      <formula>$D$18="no"</formula>
    </cfRule>
  </conditionalFormatting>
  <conditionalFormatting sqref="H18">
    <cfRule type="expression" dxfId="137" priority="90">
      <formula>$D$18="no"</formula>
    </cfRule>
  </conditionalFormatting>
  <conditionalFormatting sqref="M12">
    <cfRule type="expression" dxfId="136" priority="73">
      <formula>$D$12="no"</formula>
    </cfRule>
  </conditionalFormatting>
  <conditionalFormatting sqref="N12">
    <cfRule type="expression" dxfId="135" priority="72">
      <formula>$D$12="no"</formula>
    </cfRule>
  </conditionalFormatting>
  <conditionalFormatting sqref="N14">
    <cfRule type="expression" dxfId="134" priority="71">
      <formula>$D$12="no"</formula>
    </cfRule>
  </conditionalFormatting>
  <conditionalFormatting sqref="M15">
    <cfRule type="expression" dxfId="133" priority="70">
      <formula>$D$12="no"</formula>
    </cfRule>
  </conditionalFormatting>
  <conditionalFormatting sqref="N15">
    <cfRule type="expression" dxfId="132" priority="69">
      <formula>$D$12="no"</formula>
    </cfRule>
  </conditionalFormatting>
  <conditionalFormatting sqref="M16">
    <cfRule type="expression" dxfId="131" priority="68">
      <formula>$D$16="no"</formula>
    </cfRule>
  </conditionalFormatting>
  <conditionalFormatting sqref="N16">
    <cfRule type="expression" dxfId="130" priority="67">
      <formula>$D$12="no"</formula>
    </cfRule>
  </conditionalFormatting>
  <conditionalFormatting sqref="N17">
    <cfRule type="expression" dxfId="129" priority="66">
      <formula>$D$12="no"</formula>
    </cfRule>
  </conditionalFormatting>
  <conditionalFormatting sqref="M17">
    <cfRule type="expression" dxfId="128" priority="65">
      <formula>$D$16="no"</formula>
    </cfRule>
  </conditionalFormatting>
  <conditionalFormatting sqref="M18">
    <cfRule type="expression" dxfId="127" priority="64">
      <formula>$D$18="no"</formula>
    </cfRule>
  </conditionalFormatting>
  <conditionalFormatting sqref="N18">
    <cfRule type="expression" dxfId="126" priority="63">
      <formula>$D$12="no"</formula>
    </cfRule>
  </conditionalFormatting>
  <conditionalFormatting sqref="K20">
    <cfRule type="expression" dxfId="125" priority="48">
      <formula>$D$12="no"</formula>
    </cfRule>
  </conditionalFormatting>
  <conditionalFormatting sqref="O12:O18 O20">
    <cfRule type="expression" dxfId="124" priority="46">
      <formula>$D$12="no"</formula>
    </cfRule>
  </conditionalFormatting>
  <conditionalFormatting sqref="K12">
    <cfRule type="expression" dxfId="123" priority="45">
      <formula>$D$12="no"</formula>
    </cfRule>
  </conditionalFormatting>
  <conditionalFormatting sqref="L12">
    <cfRule type="expression" dxfId="122" priority="44">
      <formula>$D$12="no"</formula>
    </cfRule>
  </conditionalFormatting>
  <conditionalFormatting sqref="K14">
    <cfRule type="expression" dxfId="121" priority="43">
      <formula>$D$12="no"</formula>
    </cfRule>
  </conditionalFormatting>
  <conditionalFormatting sqref="L14">
    <cfRule type="expression" dxfId="120" priority="42">
      <formula>$D$12="no"</formula>
    </cfRule>
  </conditionalFormatting>
  <conditionalFormatting sqref="K15">
    <cfRule type="expression" dxfId="119" priority="41">
      <formula>$D$12="no"</formula>
    </cfRule>
  </conditionalFormatting>
  <conditionalFormatting sqref="L15">
    <cfRule type="expression" dxfId="118" priority="40">
      <formula>$D$12="no"</formula>
    </cfRule>
  </conditionalFormatting>
  <conditionalFormatting sqref="L16">
    <cfRule type="expression" dxfId="117" priority="39">
      <formula>$D$12="no"</formula>
    </cfRule>
  </conditionalFormatting>
  <conditionalFormatting sqref="K16">
    <cfRule type="expression" dxfId="116" priority="38">
      <formula>$D$12="no"</formula>
    </cfRule>
  </conditionalFormatting>
  <conditionalFormatting sqref="L17">
    <cfRule type="expression" dxfId="115" priority="35">
      <formula>$D$12="no"</formula>
    </cfRule>
  </conditionalFormatting>
  <conditionalFormatting sqref="K17">
    <cfRule type="expression" dxfId="114" priority="34">
      <formula>$D$12="no"</formula>
    </cfRule>
  </conditionalFormatting>
  <conditionalFormatting sqref="K18">
    <cfRule type="expression" dxfId="113" priority="33">
      <formula>$D$12="no"</formula>
    </cfRule>
  </conditionalFormatting>
  <conditionalFormatting sqref="L18">
    <cfRule type="expression" dxfId="112" priority="32">
      <formula>$D$12="no"</formula>
    </cfRule>
  </conditionalFormatting>
  <conditionalFormatting sqref="L20">
    <cfRule type="expression" dxfId="111" priority="29">
      <formula>$D$12="no"</formula>
    </cfRule>
  </conditionalFormatting>
  <conditionalFormatting sqref="M20">
    <cfRule type="expression" dxfId="110" priority="28">
      <formula>$D$20="no"</formula>
    </cfRule>
  </conditionalFormatting>
  <conditionalFormatting sqref="N20">
    <cfRule type="expression" dxfId="109" priority="27">
      <formula>$D$20="no"</formula>
    </cfRule>
  </conditionalFormatting>
  <conditionalFormatting sqref="E19">
    <cfRule type="expression" dxfId="108" priority="24">
      <formula>$D$19="no"</formula>
    </cfRule>
  </conditionalFormatting>
  <conditionalFormatting sqref="E20">
    <cfRule type="expression" dxfId="107" priority="22">
      <formula>$D$20="no"</formula>
    </cfRule>
  </conditionalFormatting>
  <conditionalFormatting sqref="F20">
    <cfRule type="expression" dxfId="106" priority="21">
      <formula>$D$20="no"</formula>
    </cfRule>
  </conditionalFormatting>
  <conditionalFormatting sqref="G20">
    <cfRule type="expression" dxfId="105" priority="20">
      <formula>$D$12="no"</formula>
    </cfRule>
  </conditionalFormatting>
  <conditionalFormatting sqref="H20">
    <cfRule type="expression" dxfId="104" priority="19">
      <formula>$D$12="no"</formula>
    </cfRule>
  </conditionalFormatting>
  <conditionalFormatting sqref="I12">
    <cfRule type="expression" dxfId="103" priority="18">
      <formula>$D$12="no"</formula>
    </cfRule>
  </conditionalFormatting>
  <conditionalFormatting sqref="J12">
    <cfRule type="expression" dxfId="102" priority="17">
      <formula>$D$12="no"</formula>
    </cfRule>
  </conditionalFormatting>
  <conditionalFormatting sqref="J14">
    <cfRule type="expression" dxfId="101" priority="16">
      <formula>$D$12="no"</formula>
    </cfRule>
  </conditionalFormatting>
  <conditionalFormatting sqref="I14">
    <cfRule type="expression" dxfId="100" priority="15">
      <formula>$D$12="no"</formula>
    </cfRule>
  </conditionalFormatting>
  <conditionalFormatting sqref="I15">
    <cfRule type="expression" dxfId="99" priority="14">
      <formula>$D$12="no"</formula>
    </cfRule>
  </conditionalFormatting>
  <conditionalFormatting sqref="J15">
    <cfRule type="expression" dxfId="98" priority="13">
      <formula>$D$12="no"</formula>
    </cfRule>
  </conditionalFormatting>
  <conditionalFormatting sqref="I16">
    <cfRule type="expression" dxfId="97" priority="12">
      <formula>$D$12="no"</formula>
    </cfRule>
  </conditionalFormatting>
  <conditionalFormatting sqref="J16">
    <cfRule type="expression" dxfId="96" priority="11">
      <formula>$D$12="no"</formula>
    </cfRule>
  </conditionalFormatting>
  <conditionalFormatting sqref="I17">
    <cfRule type="expression" dxfId="95" priority="10">
      <formula>$D$12="no"</formula>
    </cfRule>
  </conditionalFormatting>
  <conditionalFormatting sqref="J17">
    <cfRule type="expression" dxfId="94" priority="9">
      <formula>$D$12="no"</formula>
    </cfRule>
  </conditionalFormatting>
  <conditionalFormatting sqref="I18">
    <cfRule type="expression" dxfId="93" priority="8">
      <formula>$D$12="no"</formula>
    </cfRule>
  </conditionalFormatting>
  <conditionalFormatting sqref="J18">
    <cfRule type="expression" dxfId="92" priority="7">
      <formula>$D$12="no"</formula>
    </cfRule>
  </conditionalFormatting>
  <conditionalFormatting sqref="I20">
    <cfRule type="expression" dxfId="91" priority="5">
      <formula>$D$12="no"</formula>
    </cfRule>
  </conditionalFormatting>
  <conditionalFormatting sqref="J20">
    <cfRule type="expression" dxfId="90" priority="4">
      <formula>$D$12="no"</formula>
    </cfRule>
  </conditionalFormatting>
  <conditionalFormatting sqref="F19:O19">
    <cfRule type="expression" dxfId="89" priority="1">
      <formula>$D$19="no"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AC142"/>
  </sheetPr>
  <dimension ref="A1:O26"/>
  <sheetViews>
    <sheetView showGridLines="0" zoomScaleNormal="100" workbookViewId="0">
      <pane xSplit="3" ySplit="8" topLeftCell="D9" activePane="bottomRight" state="frozen"/>
      <selection pane="topRight"/>
      <selection pane="bottomLeft"/>
      <selection pane="bottomRight" activeCell="D11" sqref="D11"/>
    </sheetView>
  </sheetViews>
  <sheetFormatPr defaultColWidth="8.81640625" defaultRowHeight="14.5" x14ac:dyDescent="0.35"/>
  <cols>
    <col min="1" max="1" width="15.453125" style="64" customWidth="1"/>
    <col min="2" max="2" width="28.1796875" style="64" customWidth="1"/>
    <col min="3" max="3" width="27.81640625" style="64" customWidth="1"/>
    <col min="4" max="4" width="26.54296875" style="262" customWidth="1"/>
    <col min="5" max="12" width="42.726562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D4" s="241"/>
    </row>
    <row r="5" spans="1:15" x14ac:dyDescent="0.35">
      <c r="A5" s="70" t="s">
        <v>0</v>
      </c>
      <c r="B5" s="71" t="str">
        <f>'Cover and Instructions'!D4</f>
        <v>CareSource</v>
      </c>
      <c r="C5" s="71"/>
    </row>
    <row r="6" spans="1:15" x14ac:dyDescent="0.35">
      <c r="A6" s="70" t="s">
        <v>514</v>
      </c>
      <c r="B6" s="71" t="str">
        <f>'Cover and Instructions'!D5</f>
        <v>Title XIX Adults</v>
      </c>
      <c r="C6" s="71"/>
    </row>
    <row r="7" spans="1:15" x14ac:dyDescent="0.35">
      <c r="A7" s="70" t="s">
        <v>250</v>
      </c>
      <c r="B7" s="272" t="s">
        <v>452</v>
      </c>
      <c r="D7" s="241"/>
    </row>
    <row r="8" spans="1:15" ht="15" thickBot="1" x14ac:dyDescent="0.4">
      <c r="D8" s="241"/>
    </row>
    <row r="9" spans="1:15" x14ac:dyDescent="0.35">
      <c r="A9" s="282" t="s">
        <v>375</v>
      </c>
      <c r="B9" s="283"/>
      <c r="C9" s="283"/>
      <c r="D9" s="284"/>
      <c r="E9" s="285"/>
    </row>
    <row r="10" spans="1:15" ht="15" thickBot="1" x14ac:dyDescent="0.4">
      <c r="A10" s="286" t="s">
        <v>374</v>
      </c>
      <c r="B10" s="287"/>
      <c r="C10" s="287"/>
      <c r="D10" s="288"/>
      <c r="E10" s="289"/>
    </row>
    <row r="11" spans="1:15" ht="15" thickBot="1" x14ac:dyDescent="0.4">
      <c r="A11" s="290" t="s">
        <v>453</v>
      </c>
      <c r="B11" s="287"/>
      <c r="C11" s="287"/>
      <c r="D11" s="291" t="s">
        <v>372</v>
      </c>
      <c r="E11" s="292" t="str">
        <f>IF(D11="no","Do not complete remainder of this worksheet.","")</f>
        <v>Do not complete remainder of this worksheet.</v>
      </c>
    </row>
    <row r="12" spans="1:15" ht="15" thickBot="1" x14ac:dyDescent="0.4">
      <c r="A12" s="293"/>
      <c r="B12" s="294"/>
      <c r="C12" s="294"/>
      <c r="D12" s="295"/>
      <c r="E12" s="296"/>
    </row>
    <row r="13" spans="1:15" ht="15" thickBot="1" x14ac:dyDescent="0.4">
      <c r="D13" s="241"/>
    </row>
    <row r="14" spans="1:15" ht="42.75" customHeight="1" thickBot="1" x14ac:dyDescent="0.4">
      <c r="A14" s="564" t="s">
        <v>280</v>
      </c>
      <c r="B14" s="565"/>
      <c r="C14" s="572" t="s">
        <v>247</v>
      </c>
      <c r="D14" s="580" t="s">
        <v>407</v>
      </c>
      <c r="E14" s="578" t="s">
        <v>343</v>
      </c>
      <c r="F14" s="579"/>
      <c r="G14" s="578" t="s">
        <v>344</v>
      </c>
      <c r="H14" s="579"/>
      <c r="I14" s="578" t="s">
        <v>345</v>
      </c>
      <c r="J14" s="579"/>
      <c r="K14" s="578" t="s">
        <v>443</v>
      </c>
      <c r="L14" s="579"/>
      <c r="M14" s="575" t="s">
        <v>184</v>
      </c>
      <c r="N14" s="575" t="s">
        <v>503</v>
      </c>
      <c r="O14" s="575" t="s">
        <v>446</v>
      </c>
    </row>
    <row r="15" spans="1:15" ht="27" customHeight="1" x14ac:dyDescent="0.35">
      <c r="A15" s="566"/>
      <c r="B15" s="567"/>
      <c r="C15" s="573"/>
      <c r="D15" s="581"/>
      <c r="E15" s="570" t="s">
        <v>211</v>
      </c>
      <c r="F15" s="571"/>
      <c r="G15" s="570" t="s">
        <v>211</v>
      </c>
      <c r="H15" s="571"/>
      <c r="I15" s="570" t="s">
        <v>211</v>
      </c>
      <c r="J15" s="571"/>
      <c r="K15" s="570" t="s">
        <v>211</v>
      </c>
      <c r="L15" s="571"/>
      <c r="M15" s="576"/>
      <c r="N15" s="576"/>
      <c r="O15" s="576"/>
    </row>
    <row r="16" spans="1:15" ht="27" customHeight="1" thickBot="1" x14ac:dyDescent="0.4">
      <c r="A16" s="568"/>
      <c r="B16" s="569"/>
      <c r="C16" s="574"/>
      <c r="D16" s="582"/>
      <c r="E16" s="264" t="s">
        <v>202</v>
      </c>
      <c r="F16" s="265" t="s">
        <v>203</v>
      </c>
      <c r="G16" s="264" t="s">
        <v>202</v>
      </c>
      <c r="H16" s="265" t="s">
        <v>203</v>
      </c>
      <c r="I16" s="264" t="s">
        <v>202</v>
      </c>
      <c r="J16" s="265" t="s">
        <v>203</v>
      </c>
      <c r="K16" s="264" t="s">
        <v>202</v>
      </c>
      <c r="L16" s="265" t="s">
        <v>203</v>
      </c>
      <c r="M16" s="577"/>
      <c r="N16" s="577"/>
      <c r="O16" s="577"/>
    </row>
    <row r="17" spans="1:15" ht="85.5" customHeight="1" x14ac:dyDescent="0.35">
      <c r="A17" s="585" t="s">
        <v>454</v>
      </c>
      <c r="B17" s="586"/>
      <c r="C17" s="278" t="s">
        <v>206</v>
      </c>
      <c r="D17" s="279"/>
      <c r="E17" s="380"/>
      <c r="F17" s="381"/>
      <c r="G17" s="382"/>
      <c r="H17" s="383"/>
      <c r="I17" s="380"/>
      <c r="J17" s="381"/>
      <c r="K17" s="382"/>
      <c r="L17" s="383"/>
      <c r="M17" s="384"/>
      <c r="N17" s="385"/>
      <c r="O17" s="386"/>
    </row>
    <row r="18" spans="1:15" ht="85.5" customHeight="1" x14ac:dyDescent="0.35">
      <c r="A18" s="587"/>
      <c r="B18" s="588"/>
      <c r="C18" s="268" t="s">
        <v>207</v>
      </c>
      <c r="D18" s="297"/>
      <c r="E18" s="368"/>
      <c r="F18" s="369"/>
      <c r="G18" s="370"/>
      <c r="H18" s="371"/>
      <c r="I18" s="368"/>
      <c r="J18" s="369"/>
      <c r="K18" s="370"/>
      <c r="L18" s="371"/>
      <c r="M18" s="372"/>
      <c r="N18" s="373"/>
      <c r="O18" s="355"/>
    </row>
    <row r="19" spans="1:15" ht="85.5" customHeight="1" x14ac:dyDescent="0.35">
      <c r="A19" s="587"/>
      <c r="B19" s="588"/>
      <c r="C19" s="268" t="s">
        <v>3</v>
      </c>
      <c r="D19" s="297"/>
      <c r="E19" s="368"/>
      <c r="F19" s="369"/>
      <c r="G19" s="370"/>
      <c r="H19" s="371"/>
      <c r="I19" s="368"/>
      <c r="J19" s="369"/>
      <c r="K19" s="370"/>
      <c r="L19" s="371"/>
      <c r="M19" s="372"/>
      <c r="N19" s="373"/>
      <c r="O19" s="355"/>
    </row>
    <row r="20" spans="1:15" ht="85.5" customHeight="1" x14ac:dyDescent="0.35">
      <c r="A20" s="587"/>
      <c r="B20" s="588"/>
      <c r="C20" s="268" t="s">
        <v>185</v>
      </c>
      <c r="D20" s="297"/>
      <c r="E20" s="368"/>
      <c r="F20" s="369"/>
      <c r="G20" s="370"/>
      <c r="H20" s="371"/>
      <c r="I20" s="368"/>
      <c r="J20" s="369"/>
      <c r="K20" s="370"/>
      <c r="L20" s="371"/>
      <c r="M20" s="372"/>
      <c r="N20" s="373"/>
      <c r="O20" s="355"/>
    </row>
    <row r="21" spans="1:15" ht="85.5" customHeight="1" x14ac:dyDescent="0.35">
      <c r="A21" s="587"/>
      <c r="B21" s="588"/>
      <c r="C21" s="268" t="s">
        <v>186</v>
      </c>
      <c r="D21" s="297"/>
      <c r="E21" s="368"/>
      <c r="F21" s="369"/>
      <c r="G21" s="370"/>
      <c r="H21" s="371"/>
      <c r="I21" s="368"/>
      <c r="J21" s="369"/>
      <c r="K21" s="370"/>
      <c r="L21" s="371"/>
      <c r="M21" s="372"/>
      <c r="N21" s="373"/>
      <c r="O21" s="355"/>
    </row>
    <row r="22" spans="1:15" ht="85.5" customHeight="1" x14ac:dyDescent="0.35">
      <c r="A22" s="587"/>
      <c r="B22" s="588"/>
      <c r="C22" s="268" t="s">
        <v>7</v>
      </c>
      <c r="D22" s="297"/>
      <c r="E22" s="368"/>
      <c r="F22" s="369"/>
      <c r="G22" s="370"/>
      <c r="H22" s="371"/>
      <c r="I22" s="368"/>
      <c r="J22" s="369"/>
      <c r="K22" s="370"/>
      <c r="L22" s="371"/>
      <c r="M22" s="372"/>
      <c r="N22" s="373"/>
      <c r="O22" s="355"/>
    </row>
    <row r="23" spans="1:15" ht="85.5" customHeight="1" x14ac:dyDescent="0.35">
      <c r="A23" s="587"/>
      <c r="B23" s="588"/>
      <c r="C23" s="268" t="s">
        <v>187</v>
      </c>
      <c r="D23" s="297"/>
      <c r="E23" s="368"/>
      <c r="F23" s="369"/>
      <c r="G23" s="370"/>
      <c r="H23" s="371"/>
      <c r="I23" s="368"/>
      <c r="J23" s="369"/>
      <c r="K23" s="370"/>
      <c r="L23" s="371"/>
      <c r="M23" s="372"/>
      <c r="N23" s="373"/>
      <c r="O23" s="355"/>
    </row>
    <row r="24" spans="1:15" ht="85.5" customHeight="1" x14ac:dyDescent="0.35">
      <c r="A24" s="587"/>
      <c r="B24" s="588"/>
      <c r="C24" s="268" t="s">
        <v>9</v>
      </c>
      <c r="D24" s="297"/>
      <c r="E24" s="368"/>
      <c r="F24" s="369"/>
      <c r="G24" s="370"/>
      <c r="H24" s="371"/>
      <c r="I24" s="368"/>
      <c r="J24" s="369"/>
      <c r="K24" s="370"/>
      <c r="L24" s="371"/>
      <c r="M24" s="372"/>
      <c r="N24" s="373"/>
      <c r="O24" s="355"/>
    </row>
    <row r="25" spans="1:15" ht="85.5" customHeight="1" x14ac:dyDescent="0.35">
      <c r="A25" s="587"/>
      <c r="B25" s="588"/>
      <c r="C25" s="268" t="s">
        <v>188</v>
      </c>
      <c r="D25" s="280"/>
      <c r="E25" s="368"/>
      <c r="F25" s="369"/>
      <c r="G25" s="370"/>
      <c r="H25" s="371"/>
      <c r="I25" s="368"/>
      <c r="J25" s="369"/>
      <c r="K25" s="370"/>
      <c r="L25" s="371"/>
      <c r="M25" s="372"/>
      <c r="N25" s="373"/>
      <c r="O25" s="372"/>
    </row>
    <row r="26" spans="1:15" ht="85.5" customHeight="1" thickBot="1" x14ac:dyDescent="0.4">
      <c r="A26" s="589"/>
      <c r="B26" s="590"/>
      <c r="C26" s="270" t="s">
        <v>189</v>
      </c>
      <c r="D26" s="298"/>
      <c r="E26" s="387"/>
      <c r="F26" s="388"/>
      <c r="G26" s="389"/>
      <c r="H26" s="390"/>
      <c r="I26" s="387"/>
      <c r="J26" s="388"/>
      <c r="K26" s="389"/>
      <c r="L26" s="390"/>
      <c r="M26" s="391"/>
      <c r="N26" s="392"/>
      <c r="O26" s="391"/>
    </row>
  </sheetData>
  <sheetProtection algorithmName="SHA-512" hashValue="MqpK/n313IJJRtYHXiKBlQg1lVg1/nVyBtfkVj+33F/XlHKf76IZt1MxlT6713bhSImbcaWC08M15STozjEULg==" saltValue="w3s2S76AFQ8GTnI8WwWY1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E17:O17">
    <cfRule type="expression" dxfId="88" priority="22">
      <formula>$D$17="no"</formula>
    </cfRule>
  </conditionalFormatting>
  <conditionalFormatting sqref="E18:O18">
    <cfRule type="expression" dxfId="87" priority="21">
      <formula>$D$18="no"</formula>
    </cfRule>
  </conditionalFormatting>
  <conditionalFormatting sqref="E19:O19">
    <cfRule type="expression" dxfId="86" priority="20">
      <formula>$D$19="no"</formula>
    </cfRule>
  </conditionalFormatting>
  <conditionalFormatting sqref="E20:O20">
    <cfRule type="expression" dxfId="85" priority="19">
      <formula>$D$20="no"</formula>
    </cfRule>
  </conditionalFormatting>
  <conditionalFormatting sqref="E21:O21">
    <cfRule type="expression" dxfId="84" priority="18">
      <formula>$D$21="no"</formula>
    </cfRule>
  </conditionalFormatting>
  <conditionalFormatting sqref="E22:O22">
    <cfRule type="expression" dxfId="83" priority="17">
      <formula>$D$22="no"</formula>
    </cfRule>
  </conditionalFormatting>
  <conditionalFormatting sqref="E23:O23">
    <cfRule type="expression" dxfId="82" priority="16">
      <formula>$D$23="no"</formula>
    </cfRule>
  </conditionalFormatting>
  <conditionalFormatting sqref="E24:O24">
    <cfRule type="expression" dxfId="81" priority="15">
      <formula>$D$24="no"</formula>
    </cfRule>
  </conditionalFormatting>
  <conditionalFormatting sqref="E25:O25">
    <cfRule type="expression" dxfId="80" priority="14">
      <formula>$D$25="no"</formula>
    </cfRule>
  </conditionalFormatting>
  <conditionalFormatting sqref="E26:O26">
    <cfRule type="expression" dxfId="79" priority="13">
      <formula>$D$26="no"</formula>
    </cfRule>
  </conditionalFormatting>
  <conditionalFormatting sqref="E17:O26">
    <cfRule type="expression" dxfId="78" priority="1">
      <formula>$D$11="no"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D17:D26 D11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AC142"/>
  </sheetPr>
  <dimension ref="A1:O27"/>
  <sheetViews>
    <sheetView showGridLines="0" zoomScaleNormal="100" workbookViewId="0">
      <pane xSplit="3" ySplit="8" topLeftCell="D9" activePane="bottomRight" state="frozen"/>
      <selection pane="topRight"/>
      <selection pane="bottomLeft"/>
      <selection pane="bottomRight" activeCell="F21" sqref="F21"/>
    </sheetView>
  </sheetViews>
  <sheetFormatPr defaultColWidth="8.81640625" defaultRowHeight="14.5" x14ac:dyDescent="0.35"/>
  <cols>
    <col min="1" max="1" width="15.453125" style="64" customWidth="1"/>
    <col min="2" max="2" width="27.1796875" style="64" customWidth="1"/>
    <col min="3" max="3" width="32.81640625" style="64" customWidth="1"/>
    <col min="4" max="4" width="24.26953125" style="262" customWidth="1"/>
    <col min="5" max="12" width="42.7265625" style="64" customWidth="1"/>
    <col min="13" max="15" width="51.1796875" style="64" customWidth="1"/>
    <col min="16" max="16384" width="8.81640625" style="64"/>
  </cols>
  <sheetData>
    <row r="1" spans="1:15" ht="18.75" customHeight="1" x14ac:dyDescent="0.45">
      <c r="A1" s="63" t="str">
        <f>'Cover and Instructions'!A1</f>
        <v>Georgia Families MHPAEA Parity</v>
      </c>
      <c r="E1" s="65" t="s">
        <v>571</v>
      </c>
    </row>
    <row r="2" spans="1:15" ht="26" x14ac:dyDescent="0.6">
      <c r="A2" s="66" t="s">
        <v>16</v>
      </c>
    </row>
    <row r="3" spans="1:15" ht="21" x14ac:dyDescent="0.5">
      <c r="A3" s="68" t="s">
        <v>183</v>
      </c>
    </row>
    <row r="4" spans="1:15" x14ac:dyDescent="0.35">
      <c r="D4" s="241"/>
    </row>
    <row r="5" spans="1:15" x14ac:dyDescent="0.35">
      <c r="A5" s="70" t="s">
        <v>0</v>
      </c>
      <c r="B5" s="71" t="str">
        <f>'Cover and Instructions'!D4</f>
        <v>CareSource</v>
      </c>
      <c r="C5" s="71"/>
    </row>
    <row r="6" spans="1:15" x14ac:dyDescent="0.35">
      <c r="A6" s="70" t="s">
        <v>514</v>
      </c>
      <c r="B6" s="71" t="str">
        <f>'Cover and Instructions'!D5</f>
        <v>Title XIX Adults</v>
      </c>
      <c r="C6" s="71"/>
    </row>
    <row r="7" spans="1:15" x14ac:dyDescent="0.35">
      <c r="A7" s="70" t="s">
        <v>249</v>
      </c>
      <c r="B7" s="272" t="s">
        <v>457</v>
      </c>
      <c r="D7" s="241"/>
    </row>
    <row r="8" spans="1:15" x14ac:dyDescent="0.35">
      <c r="D8" s="241"/>
    </row>
    <row r="9" spans="1:15" ht="15" thickBot="1" x14ac:dyDescent="0.4">
      <c r="D9" s="241"/>
    </row>
    <row r="10" spans="1:15" x14ac:dyDescent="0.35">
      <c r="A10" s="282" t="s">
        <v>375</v>
      </c>
      <c r="B10" s="283"/>
      <c r="C10" s="283"/>
      <c r="D10" s="284"/>
      <c r="E10" s="285"/>
    </row>
    <row r="11" spans="1:15" ht="15" thickBot="1" x14ac:dyDescent="0.4">
      <c r="A11" s="286" t="s">
        <v>374</v>
      </c>
      <c r="B11" s="287"/>
      <c r="C11" s="287"/>
      <c r="D11" s="288"/>
      <c r="E11" s="289"/>
    </row>
    <row r="12" spans="1:15" ht="15" thickBot="1" x14ac:dyDescent="0.4">
      <c r="A12" s="290" t="s">
        <v>455</v>
      </c>
      <c r="B12" s="287"/>
      <c r="C12" s="287"/>
      <c r="D12" s="291" t="s">
        <v>372</v>
      </c>
      <c r="E12" s="292" t="str">
        <f>IF(D12="no","Do not complete remainder of this worksheet.","")</f>
        <v>Do not complete remainder of this worksheet.</v>
      </c>
    </row>
    <row r="13" spans="1:15" ht="15" thickBot="1" x14ac:dyDescent="0.4">
      <c r="A13" s="293"/>
      <c r="B13" s="294"/>
      <c r="C13" s="294"/>
      <c r="D13" s="295"/>
      <c r="E13" s="296"/>
    </row>
    <row r="14" spans="1:15" ht="15" thickBot="1" x14ac:dyDescent="0.4">
      <c r="D14" s="241"/>
    </row>
    <row r="15" spans="1:15" ht="42.75" customHeight="1" thickBot="1" x14ac:dyDescent="0.4">
      <c r="A15" s="564" t="s">
        <v>280</v>
      </c>
      <c r="B15" s="565"/>
      <c r="C15" s="572" t="s">
        <v>248</v>
      </c>
      <c r="D15" s="580" t="s">
        <v>407</v>
      </c>
      <c r="E15" s="578" t="s">
        <v>343</v>
      </c>
      <c r="F15" s="579"/>
      <c r="G15" s="578" t="s">
        <v>344</v>
      </c>
      <c r="H15" s="579"/>
      <c r="I15" s="578" t="s">
        <v>345</v>
      </c>
      <c r="J15" s="579"/>
      <c r="K15" s="578" t="s">
        <v>443</v>
      </c>
      <c r="L15" s="579"/>
      <c r="M15" s="575" t="s">
        <v>184</v>
      </c>
      <c r="N15" s="575" t="s">
        <v>503</v>
      </c>
      <c r="O15" s="575" t="s">
        <v>446</v>
      </c>
    </row>
    <row r="16" spans="1:15" ht="28.5" customHeight="1" x14ac:dyDescent="0.35">
      <c r="A16" s="566"/>
      <c r="B16" s="567"/>
      <c r="C16" s="573"/>
      <c r="D16" s="581"/>
      <c r="E16" s="570" t="s">
        <v>211</v>
      </c>
      <c r="F16" s="571"/>
      <c r="G16" s="570" t="s">
        <v>211</v>
      </c>
      <c r="H16" s="571"/>
      <c r="I16" s="570" t="s">
        <v>211</v>
      </c>
      <c r="J16" s="571"/>
      <c r="K16" s="570" t="s">
        <v>211</v>
      </c>
      <c r="L16" s="571"/>
      <c r="M16" s="576"/>
      <c r="N16" s="576"/>
      <c r="O16" s="576"/>
    </row>
    <row r="17" spans="1:15" ht="28.5" customHeight="1" thickBot="1" x14ac:dyDescent="0.4">
      <c r="A17" s="568"/>
      <c r="B17" s="569"/>
      <c r="C17" s="574"/>
      <c r="D17" s="582"/>
      <c r="E17" s="264" t="s">
        <v>202</v>
      </c>
      <c r="F17" s="265" t="s">
        <v>203</v>
      </c>
      <c r="G17" s="264" t="s">
        <v>202</v>
      </c>
      <c r="H17" s="265" t="s">
        <v>203</v>
      </c>
      <c r="I17" s="264" t="s">
        <v>202</v>
      </c>
      <c r="J17" s="265" t="s">
        <v>203</v>
      </c>
      <c r="K17" s="264" t="s">
        <v>202</v>
      </c>
      <c r="L17" s="265" t="s">
        <v>203</v>
      </c>
      <c r="M17" s="577"/>
      <c r="N17" s="577"/>
      <c r="O17" s="577"/>
    </row>
    <row r="18" spans="1:15" ht="67.5" customHeight="1" x14ac:dyDescent="0.35">
      <c r="A18" s="585" t="s">
        <v>456</v>
      </c>
      <c r="B18" s="586"/>
      <c r="C18" s="278" t="s">
        <v>206</v>
      </c>
      <c r="D18" s="279"/>
      <c r="E18" s="380"/>
      <c r="F18" s="381"/>
      <c r="G18" s="382"/>
      <c r="H18" s="383"/>
      <c r="I18" s="380"/>
      <c r="J18" s="381"/>
      <c r="K18" s="382"/>
      <c r="L18" s="383"/>
      <c r="M18" s="384"/>
      <c r="N18" s="385"/>
      <c r="O18" s="386"/>
    </row>
    <row r="19" spans="1:15" ht="67.5" customHeight="1" x14ac:dyDescent="0.35">
      <c r="A19" s="587"/>
      <c r="B19" s="588"/>
      <c r="C19" s="268" t="s">
        <v>207</v>
      </c>
      <c r="D19" s="297"/>
      <c r="E19" s="368"/>
      <c r="F19" s="369"/>
      <c r="G19" s="370"/>
      <c r="H19" s="371"/>
      <c r="I19" s="368"/>
      <c r="J19" s="369"/>
      <c r="K19" s="370"/>
      <c r="L19" s="371"/>
      <c r="M19" s="372"/>
      <c r="N19" s="373"/>
      <c r="O19" s="355"/>
    </row>
    <row r="20" spans="1:15" ht="67.5" customHeight="1" x14ac:dyDescent="0.35">
      <c r="A20" s="587"/>
      <c r="B20" s="588"/>
      <c r="C20" s="268" t="s">
        <v>3</v>
      </c>
      <c r="D20" s="297"/>
      <c r="E20" s="368"/>
      <c r="F20" s="369"/>
      <c r="G20" s="370"/>
      <c r="H20" s="371"/>
      <c r="I20" s="368"/>
      <c r="J20" s="369"/>
      <c r="K20" s="370"/>
      <c r="L20" s="371"/>
      <c r="M20" s="372"/>
      <c r="N20" s="373"/>
      <c r="O20" s="355"/>
    </row>
    <row r="21" spans="1:15" ht="67.5" customHeight="1" x14ac:dyDescent="0.35">
      <c r="A21" s="587"/>
      <c r="B21" s="588"/>
      <c r="C21" s="268" t="s">
        <v>185</v>
      </c>
      <c r="D21" s="297"/>
      <c r="E21" s="368"/>
      <c r="F21" s="369"/>
      <c r="G21" s="370"/>
      <c r="H21" s="371"/>
      <c r="I21" s="368"/>
      <c r="J21" s="369"/>
      <c r="K21" s="370"/>
      <c r="L21" s="371"/>
      <c r="M21" s="372"/>
      <c r="N21" s="373"/>
      <c r="O21" s="355"/>
    </row>
    <row r="22" spans="1:15" ht="67.5" customHeight="1" x14ac:dyDescent="0.35">
      <c r="A22" s="587"/>
      <c r="B22" s="588"/>
      <c r="C22" s="268" t="s">
        <v>186</v>
      </c>
      <c r="D22" s="297"/>
      <c r="E22" s="368"/>
      <c r="F22" s="369"/>
      <c r="G22" s="370"/>
      <c r="H22" s="371"/>
      <c r="I22" s="368"/>
      <c r="J22" s="369"/>
      <c r="K22" s="370"/>
      <c r="L22" s="371"/>
      <c r="M22" s="372"/>
      <c r="N22" s="373"/>
      <c r="O22" s="355"/>
    </row>
    <row r="23" spans="1:15" ht="67.5" customHeight="1" x14ac:dyDescent="0.35">
      <c r="A23" s="587"/>
      <c r="B23" s="588"/>
      <c r="C23" s="268" t="s">
        <v>7</v>
      </c>
      <c r="D23" s="297"/>
      <c r="E23" s="368"/>
      <c r="F23" s="369"/>
      <c r="G23" s="370"/>
      <c r="H23" s="371"/>
      <c r="I23" s="368"/>
      <c r="J23" s="369"/>
      <c r="K23" s="370"/>
      <c r="L23" s="371"/>
      <c r="M23" s="372"/>
      <c r="N23" s="373"/>
      <c r="O23" s="355"/>
    </row>
    <row r="24" spans="1:15" ht="67.5" customHeight="1" x14ac:dyDescent="0.35">
      <c r="A24" s="587"/>
      <c r="B24" s="588"/>
      <c r="C24" s="268" t="s">
        <v>187</v>
      </c>
      <c r="D24" s="297"/>
      <c r="E24" s="368"/>
      <c r="F24" s="369"/>
      <c r="G24" s="370"/>
      <c r="H24" s="371"/>
      <c r="I24" s="368"/>
      <c r="J24" s="369"/>
      <c r="K24" s="370"/>
      <c r="L24" s="371"/>
      <c r="M24" s="372"/>
      <c r="N24" s="373"/>
      <c r="O24" s="355"/>
    </row>
    <row r="25" spans="1:15" ht="67.5" customHeight="1" x14ac:dyDescent="0.35">
      <c r="A25" s="587"/>
      <c r="B25" s="588"/>
      <c r="C25" s="268" t="s">
        <v>9</v>
      </c>
      <c r="D25" s="297"/>
      <c r="E25" s="368"/>
      <c r="F25" s="369"/>
      <c r="G25" s="370"/>
      <c r="H25" s="371"/>
      <c r="I25" s="368"/>
      <c r="J25" s="369"/>
      <c r="K25" s="370"/>
      <c r="L25" s="371"/>
      <c r="M25" s="372"/>
      <c r="N25" s="373"/>
      <c r="O25" s="355"/>
    </row>
    <row r="26" spans="1:15" ht="67.5" customHeight="1" x14ac:dyDescent="0.35">
      <c r="A26" s="587"/>
      <c r="B26" s="588"/>
      <c r="C26" s="268" t="s">
        <v>188</v>
      </c>
      <c r="D26" s="280"/>
      <c r="E26" s="368"/>
      <c r="F26" s="369"/>
      <c r="G26" s="370"/>
      <c r="H26" s="371"/>
      <c r="I26" s="368"/>
      <c r="J26" s="369"/>
      <c r="K26" s="370"/>
      <c r="L26" s="371"/>
      <c r="M26" s="372"/>
      <c r="N26" s="373"/>
      <c r="O26" s="372"/>
    </row>
    <row r="27" spans="1:15" ht="67.5" customHeight="1" thickBot="1" x14ac:dyDescent="0.4">
      <c r="A27" s="589"/>
      <c r="B27" s="590"/>
      <c r="C27" s="270" t="s">
        <v>189</v>
      </c>
      <c r="D27" s="298"/>
      <c r="E27" s="387"/>
      <c r="F27" s="388"/>
      <c r="G27" s="389"/>
      <c r="H27" s="390"/>
      <c r="I27" s="387"/>
      <c r="J27" s="388"/>
      <c r="K27" s="389"/>
      <c r="L27" s="390"/>
      <c r="M27" s="391"/>
      <c r="N27" s="392"/>
      <c r="O27" s="391"/>
    </row>
  </sheetData>
  <sheetProtection algorithmName="SHA-512" hashValue="WIsmw5JaupVRKBEKjIHELnKkyD9PdoIT/wx6CDDHbwIkQvRzaVC6zv1fSvgQi/vXasETR2oG2BT0VNXwLP+HEQ==" saltValue="1RWQcgVaEAZEtZrstCTg/Q==" spinCount="100000" sheet="1" objects="1" scenarios="1" formatColumns="0" formatRows="0"/>
  <customSheetViews>
    <customSheetView guid="{13810DCC-AA08-45AA-A2EB-614B3F1533B3}">
      <selection sqref="A1:XFD1048576"/>
      <pageMargins left="0.7" right="0.7" top="0.75" bottom="0.75" header="0.3" footer="0.3"/>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E18:O18">
    <cfRule type="expression" dxfId="77" priority="21">
      <formula>$D$18="no"</formula>
    </cfRule>
  </conditionalFormatting>
  <conditionalFormatting sqref="E19:O19">
    <cfRule type="expression" dxfId="76" priority="20">
      <formula>$D$19="no"</formula>
    </cfRule>
  </conditionalFormatting>
  <conditionalFormatting sqref="E20:O20">
    <cfRule type="expression" dxfId="75" priority="19">
      <formula>$D$20="no"</formula>
    </cfRule>
  </conditionalFormatting>
  <conditionalFormatting sqref="E21:O21">
    <cfRule type="expression" dxfId="74" priority="18">
      <formula>$D$21="no"</formula>
    </cfRule>
  </conditionalFormatting>
  <conditionalFormatting sqref="E22:O22">
    <cfRule type="expression" dxfId="73" priority="17">
      <formula>$D$22="no"</formula>
    </cfRule>
  </conditionalFormatting>
  <conditionalFormatting sqref="E23:O23">
    <cfRule type="expression" dxfId="72" priority="16">
      <formula>$D$23="no"</formula>
    </cfRule>
  </conditionalFormatting>
  <conditionalFormatting sqref="E24:O24">
    <cfRule type="expression" dxfId="71" priority="15">
      <formula>$D$24="no"</formula>
    </cfRule>
  </conditionalFormatting>
  <conditionalFormatting sqref="E25:O25">
    <cfRule type="expression" dxfId="70" priority="14">
      <formula>$D$25="no"</formula>
    </cfRule>
  </conditionalFormatting>
  <conditionalFormatting sqref="E26:O26">
    <cfRule type="expression" dxfId="69" priority="13">
      <formula>$D$26="no"</formula>
    </cfRule>
  </conditionalFormatting>
  <conditionalFormatting sqref="E27:O27">
    <cfRule type="expression" dxfId="68" priority="12">
      <formula>$D$27="no"</formula>
    </cfRule>
  </conditionalFormatting>
  <conditionalFormatting sqref="E18:O27">
    <cfRule type="expression" dxfId="67" priority="1">
      <formula>$D$12="no"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D18:D27 D12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AC142"/>
  </sheetPr>
  <dimension ref="A1:I22"/>
  <sheetViews>
    <sheetView showGridLines="0" zoomScaleNormal="100" workbookViewId="0">
      <pane xSplit="3" ySplit="11" topLeftCell="D13" activePane="bottomRight" state="frozen"/>
      <selection pane="topRight"/>
      <selection pane="bottomLeft"/>
      <selection pane="bottomRight" activeCell="E13" sqref="E12:E13"/>
    </sheetView>
  </sheetViews>
  <sheetFormatPr defaultColWidth="8.81640625" defaultRowHeight="14.5" x14ac:dyDescent="0.35"/>
  <cols>
    <col min="1" max="1" width="18.81640625" style="64" customWidth="1"/>
    <col min="2" max="2" width="25.7265625" style="64" customWidth="1"/>
    <col min="3" max="3" width="24.453125" style="64" customWidth="1"/>
    <col min="4" max="4" width="28.81640625" style="262" customWidth="1"/>
    <col min="5" max="6" width="85" style="64" customWidth="1"/>
    <col min="7" max="8" width="51.1796875" style="64" customWidth="1"/>
    <col min="9" max="9" width="48.7265625" style="64" customWidth="1"/>
    <col min="10" max="16384" width="8.81640625" style="64"/>
  </cols>
  <sheetData>
    <row r="1" spans="1:9" ht="18.75" customHeight="1" x14ac:dyDescent="0.45">
      <c r="A1" s="63" t="str">
        <f>'[3]Cover and Instructions'!A1</f>
        <v>Georgia Families MHPAEA Parity</v>
      </c>
      <c r="E1" s="65" t="s">
        <v>571</v>
      </c>
    </row>
    <row r="2" spans="1:9" ht="26" x14ac:dyDescent="0.6">
      <c r="A2" s="66" t="s">
        <v>16</v>
      </c>
    </row>
    <row r="3" spans="1:9" ht="21" x14ac:dyDescent="0.5">
      <c r="A3" s="68" t="s">
        <v>183</v>
      </c>
    </row>
    <row r="4" spans="1:9" x14ac:dyDescent="0.35">
      <c r="D4" s="241"/>
    </row>
    <row r="5" spans="1:9" x14ac:dyDescent="0.35">
      <c r="A5" s="70" t="s">
        <v>0</v>
      </c>
      <c r="B5" s="71" t="str">
        <f>'[3]Cover and Instructions'!D4</f>
        <v>CareSource</v>
      </c>
      <c r="C5" s="71"/>
    </row>
    <row r="6" spans="1:9" x14ac:dyDescent="0.35">
      <c r="A6" s="70" t="s">
        <v>514</v>
      </c>
      <c r="B6" s="71" t="str">
        <f>'[3]Cover and Instructions'!D5</f>
        <v>Title XIX Adults</v>
      </c>
      <c r="C6" s="71"/>
    </row>
    <row r="7" spans="1:9" x14ac:dyDescent="0.35">
      <c r="A7" s="70" t="s">
        <v>252</v>
      </c>
      <c r="B7" s="272" t="s">
        <v>253</v>
      </c>
      <c r="D7" s="241"/>
    </row>
    <row r="8" spans="1:9" ht="15" thickBot="1" x14ac:dyDescent="0.4">
      <c r="D8" s="241"/>
    </row>
    <row r="9" spans="1:9" ht="48.25" customHeight="1" thickBot="1" x14ac:dyDescent="0.4">
      <c r="A9" s="564" t="s">
        <v>280</v>
      </c>
      <c r="B9" s="565"/>
      <c r="C9" s="572" t="s">
        <v>254</v>
      </c>
      <c r="D9" s="580" t="s">
        <v>407</v>
      </c>
      <c r="E9" s="578" t="s">
        <v>443</v>
      </c>
      <c r="F9" s="579"/>
      <c r="G9" s="575" t="s">
        <v>184</v>
      </c>
      <c r="H9" s="575" t="s">
        <v>503</v>
      </c>
      <c r="I9" s="575" t="s">
        <v>475</v>
      </c>
    </row>
    <row r="10" spans="1:9" ht="30.25" customHeight="1" x14ac:dyDescent="0.35">
      <c r="A10" s="566"/>
      <c r="B10" s="567"/>
      <c r="C10" s="573"/>
      <c r="D10" s="581"/>
      <c r="E10" s="570" t="s">
        <v>211</v>
      </c>
      <c r="F10" s="571"/>
      <c r="G10" s="576"/>
      <c r="H10" s="576"/>
      <c r="I10" s="576"/>
    </row>
    <row r="11" spans="1:9" ht="39.25" customHeight="1" thickBot="1" x14ac:dyDescent="0.4">
      <c r="A11" s="568"/>
      <c r="B11" s="569"/>
      <c r="C11" s="574"/>
      <c r="D11" s="582"/>
      <c r="E11" s="264" t="s">
        <v>202</v>
      </c>
      <c r="F11" s="265" t="s">
        <v>203</v>
      </c>
      <c r="G11" s="577"/>
      <c r="H11" s="577"/>
      <c r="I11" s="577"/>
    </row>
    <row r="12" spans="1:9" ht="240.5" thickBot="1" x14ac:dyDescent="0.4">
      <c r="A12" s="558" t="s">
        <v>449</v>
      </c>
      <c r="B12" s="559"/>
      <c r="C12" s="278" t="s">
        <v>6</v>
      </c>
      <c r="D12" s="267" t="s">
        <v>371</v>
      </c>
      <c r="E12" s="348" t="s">
        <v>698</v>
      </c>
      <c r="F12" s="348" t="s">
        <v>698</v>
      </c>
      <c r="G12" s="374" t="s">
        <v>697</v>
      </c>
      <c r="H12" s="393" t="s">
        <v>610</v>
      </c>
      <c r="I12" s="367" t="s">
        <v>669</v>
      </c>
    </row>
    <row r="13" spans="1:9" ht="108.5" thickBot="1" x14ac:dyDescent="0.4">
      <c r="A13" s="560"/>
      <c r="B13" s="561"/>
      <c r="C13" s="266" t="s">
        <v>474</v>
      </c>
      <c r="D13" s="276" t="s">
        <v>371</v>
      </c>
      <c r="E13" s="394" t="s">
        <v>699</v>
      </c>
      <c r="F13" s="394" t="s">
        <v>699</v>
      </c>
      <c r="G13" s="374" t="s">
        <v>697</v>
      </c>
      <c r="H13" s="375" t="s">
        <v>610</v>
      </c>
      <c r="I13" s="367" t="s">
        <v>669</v>
      </c>
    </row>
    <row r="14" spans="1:9" ht="84.5" thickBot="1" x14ac:dyDescent="0.4">
      <c r="A14" s="560"/>
      <c r="B14" s="561"/>
      <c r="C14" s="268" t="s">
        <v>2</v>
      </c>
      <c r="D14" s="276" t="s">
        <v>371</v>
      </c>
      <c r="E14" s="394" t="s">
        <v>700</v>
      </c>
      <c r="F14" s="394" t="s">
        <v>700</v>
      </c>
      <c r="G14" s="374" t="s">
        <v>697</v>
      </c>
      <c r="H14" s="361" t="s">
        <v>610</v>
      </c>
      <c r="I14" s="367" t="s">
        <v>669</v>
      </c>
    </row>
    <row r="15" spans="1:9" ht="84.5" thickBot="1" x14ac:dyDescent="0.4">
      <c r="A15" s="560"/>
      <c r="B15" s="561"/>
      <c r="C15" s="268" t="s">
        <v>11</v>
      </c>
      <c r="D15" s="276" t="s">
        <v>371</v>
      </c>
      <c r="E15" s="358" t="s">
        <v>701</v>
      </c>
      <c r="F15" s="358" t="s">
        <v>701</v>
      </c>
      <c r="G15" s="374" t="s">
        <v>697</v>
      </c>
      <c r="H15" s="361" t="s">
        <v>610</v>
      </c>
      <c r="I15" s="367" t="s">
        <v>669</v>
      </c>
    </row>
    <row r="16" spans="1:9" ht="108.5" thickBot="1" x14ac:dyDescent="0.4">
      <c r="A16" s="560"/>
      <c r="B16" s="561"/>
      <c r="C16" s="268" t="s">
        <v>12</v>
      </c>
      <c r="D16" s="276" t="s">
        <v>371</v>
      </c>
      <c r="E16" s="358" t="s">
        <v>611</v>
      </c>
      <c r="F16" s="358" t="s">
        <v>611</v>
      </c>
      <c r="G16" s="360" t="s">
        <v>687</v>
      </c>
      <c r="H16" s="350" t="s">
        <v>688</v>
      </c>
      <c r="I16" s="367" t="s">
        <v>669</v>
      </c>
    </row>
    <row r="17" spans="1:9" ht="84.5" thickBot="1" x14ac:dyDescent="0.4">
      <c r="A17" s="562"/>
      <c r="B17" s="563"/>
      <c r="C17" s="270" t="s">
        <v>10</v>
      </c>
      <c r="D17" s="277" t="s">
        <v>371</v>
      </c>
      <c r="E17" s="363" t="s">
        <v>612</v>
      </c>
      <c r="F17" s="363" t="s">
        <v>612</v>
      </c>
      <c r="G17" s="360" t="s">
        <v>687</v>
      </c>
      <c r="H17" s="350" t="s">
        <v>688</v>
      </c>
      <c r="I17" s="367" t="s">
        <v>669</v>
      </c>
    </row>
    <row r="18" spans="1:9" x14ac:dyDescent="0.35">
      <c r="D18" s="64"/>
    </row>
    <row r="19" spans="1:9" x14ac:dyDescent="0.35">
      <c r="D19" s="64"/>
    </row>
    <row r="20" spans="1:9" x14ac:dyDescent="0.35">
      <c r="D20" s="64"/>
    </row>
    <row r="21" spans="1:9" x14ac:dyDescent="0.35">
      <c r="D21" s="64"/>
    </row>
    <row r="22" spans="1:9" x14ac:dyDescent="0.35">
      <c r="D22" s="64"/>
    </row>
  </sheetData>
  <sheetProtection algorithmName="SHA-512" hashValue="4Tgv6JvlfTRz+9+hRnpCnpnSA2h+MIe7bPgTudKF2swmzRcBJ0hLvw13+rbtfcsVcv2/7PvJOvlR3e6fErPG8A==" saltValue="jdwcIvHZuUnQhXuRvseHaQ==" spinCount="100000" sheet="1" objects="1" scenarios="1" formatColumns="0" formatRows="0"/>
  <mergeCells count="9">
    <mergeCell ref="I9:I11"/>
    <mergeCell ref="E10:F10"/>
    <mergeCell ref="A12:B17"/>
    <mergeCell ref="A9:B11"/>
    <mergeCell ref="C9:C11"/>
    <mergeCell ref="D9:D11"/>
    <mergeCell ref="E9:F9"/>
    <mergeCell ref="G9:G11"/>
    <mergeCell ref="H9:H11"/>
  </mergeCells>
  <conditionalFormatting sqref="E16:F16">
    <cfRule type="expression" dxfId="66" priority="29">
      <formula>$D$16="no"</formula>
    </cfRule>
  </conditionalFormatting>
  <conditionalFormatting sqref="E17:F17">
    <cfRule type="expression" dxfId="65" priority="28">
      <formula>$D$17="no"</formula>
    </cfRule>
  </conditionalFormatting>
  <conditionalFormatting sqref="H12">
    <cfRule type="expression" dxfId="64" priority="27">
      <formula>$D$12="no"</formula>
    </cfRule>
  </conditionalFormatting>
  <conditionalFormatting sqref="H14">
    <cfRule type="expression" dxfId="63" priority="26">
      <formula>$D$14="no"</formula>
    </cfRule>
  </conditionalFormatting>
  <conditionalFormatting sqref="H13">
    <cfRule type="expression" dxfId="62" priority="25">
      <formula>$D$13="no"</formula>
    </cfRule>
  </conditionalFormatting>
  <conditionalFormatting sqref="I12">
    <cfRule type="expression" dxfId="61" priority="24">
      <formula>$D$12="no"</formula>
    </cfRule>
  </conditionalFormatting>
  <conditionalFormatting sqref="I13">
    <cfRule type="expression" dxfId="60" priority="23">
      <formula>$D$12="no"</formula>
    </cfRule>
  </conditionalFormatting>
  <conditionalFormatting sqref="I14">
    <cfRule type="expression" dxfId="59" priority="22">
      <formula>$D$12="no"</formula>
    </cfRule>
  </conditionalFormatting>
  <conditionalFormatting sqref="I15">
    <cfRule type="expression" dxfId="58" priority="21">
      <formula>$D$12="no"</formula>
    </cfRule>
  </conditionalFormatting>
  <conditionalFormatting sqref="I16">
    <cfRule type="expression" dxfId="57" priority="20">
      <formula>$D$12="no"</formula>
    </cfRule>
  </conditionalFormatting>
  <conditionalFormatting sqref="I17">
    <cfRule type="expression" dxfId="56" priority="19">
      <formula>$D$12="no"</formula>
    </cfRule>
  </conditionalFormatting>
  <conditionalFormatting sqref="G12">
    <cfRule type="expression" dxfId="55" priority="18">
      <formula>$D$13="no"</formula>
    </cfRule>
  </conditionalFormatting>
  <conditionalFormatting sqref="G13">
    <cfRule type="expression" dxfId="54" priority="17">
      <formula>$D$13="no"</formula>
    </cfRule>
  </conditionalFormatting>
  <conditionalFormatting sqref="G14">
    <cfRule type="expression" dxfId="53" priority="16">
      <formula>$D$13="no"</formula>
    </cfRule>
  </conditionalFormatting>
  <conditionalFormatting sqref="G15">
    <cfRule type="expression" dxfId="52" priority="15">
      <formula>$D$13="no"</formula>
    </cfRule>
  </conditionalFormatting>
  <conditionalFormatting sqref="H15">
    <cfRule type="expression" dxfId="51" priority="14">
      <formula>$D$14="no"</formula>
    </cfRule>
  </conditionalFormatting>
  <conditionalFormatting sqref="G16">
    <cfRule type="expression" dxfId="50" priority="13">
      <formula>$D$16="no"</formula>
    </cfRule>
  </conditionalFormatting>
  <conditionalFormatting sqref="H16">
    <cfRule type="expression" dxfId="49" priority="12">
      <formula>$D$12="no"</formula>
    </cfRule>
  </conditionalFormatting>
  <conditionalFormatting sqref="G17">
    <cfRule type="expression" dxfId="48" priority="11">
      <formula>$D$16="no"</formula>
    </cfRule>
  </conditionalFormatting>
  <conditionalFormatting sqref="H17">
    <cfRule type="expression" dxfId="47" priority="10">
      <formula>$D$12="no"</formula>
    </cfRule>
  </conditionalFormatting>
  <conditionalFormatting sqref="E12">
    <cfRule type="expression" dxfId="46" priority="9">
      <formula>$D$12="no"</formula>
    </cfRule>
  </conditionalFormatting>
  <conditionalFormatting sqref="F12">
    <cfRule type="expression" dxfId="45" priority="8">
      <formula>$D$12="no"</formula>
    </cfRule>
  </conditionalFormatting>
  <conditionalFormatting sqref="E13">
    <cfRule type="expression" dxfId="44" priority="7">
      <formula>$D$13="no"</formula>
    </cfRule>
  </conditionalFormatting>
  <conditionalFormatting sqref="F13">
    <cfRule type="expression" dxfId="43" priority="5">
      <formula>$D$13="no"</formula>
    </cfRule>
  </conditionalFormatting>
  <conditionalFormatting sqref="E14">
    <cfRule type="expression" dxfId="42" priority="4">
      <formula>$D$14="no"</formula>
    </cfRule>
  </conditionalFormatting>
  <conditionalFormatting sqref="F14">
    <cfRule type="expression" dxfId="41" priority="3">
      <formula>$D$14="no"</formula>
    </cfRule>
  </conditionalFormatting>
  <conditionalFormatting sqref="E15">
    <cfRule type="expression" dxfId="40" priority="2">
      <formula>$D$15="no"</formula>
    </cfRule>
  </conditionalFormatting>
  <conditionalFormatting sqref="F15">
    <cfRule type="expression" dxfId="39" priority="1">
      <formula>$D$15="no"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'Q:\Georgia Regulatory Group\Public\SFY2020 MHPAEA Reporting Tool\AL ADL_FR_QTL\[Pharmacy_FR_QTL_NQTL_Title XIX Adults.xlsx]Yes or No'!#REF!</xm:f>
          </x14:formula1>
          <xm:sqref>D12:D17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P21"/>
  <sheetViews>
    <sheetView showGridLines="0" zoomScaleNormal="100" workbookViewId="0">
      <pane xSplit="3" ySplit="11" topLeftCell="D12" activePane="bottomRight" state="frozen"/>
      <selection pane="topRight"/>
      <selection pane="bottomLeft"/>
      <selection pane="bottomRight" activeCell="N15" sqref="N15"/>
    </sheetView>
  </sheetViews>
  <sheetFormatPr defaultColWidth="8.81640625" defaultRowHeight="14.5" x14ac:dyDescent="0.35"/>
  <cols>
    <col min="1" max="1" width="15.54296875" style="64" customWidth="1"/>
    <col min="2" max="2" width="25.7265625" style="64" customWidth="1"/>
    <col min="3" max="3" width="22.7265625" style="64" customWidth="1"/>
    <col min="4" max="4" width="24.1796875" style="262" customWidth="1"/>
    <col min="5" max="12" width="47.1796875" style="64" customWidth="1"/>
    <col min="13" max="15" width="51.1796875" style="64" customWidth="1"/>
    <col min="16" max="16" width="38.7265625" style="64" customWidth="1"/>
    <col min="17" max="16384" width="8.81640625" style="64"/>
  </cols>
  <sheetData>
    <row r="1" spans="1:16" ht="18.75" customHeight="1" x14ac:dyDescent="0.45">
      <c r="A1" s="63" t="str">
        <f>'[4]Cover and Instructions'!A1</f>
        <v>Georgia Families MHPAEA Parity</v>
      </c>
      <c r="E1" s="65" t="s">
        <v>571</v>
      </c>
    </row>
    <row r="2" spans="1:16" ht="26" x14ac:dyDescent="0.6">
      <c r="A2" s="66" t="s">
        <v>16</v>
      </c>
    </row>
    <row r="3" spans="1:16" ht="21" x14ac:dyDescent="0.5">
      <c r="A3" s="68" t="s">
        <v>183</v>
      </c>
    </row>
    <row r="4" spans="1:16" x14ac:dyDescent="0.35">
      <c r="D4" s="241"/>
    </row>
    <row r="5" spans="1:16" x14ac:dyDescent="0.35">
      <c r="A5" s="70" t="s">
        <v>0</v>
      </c>
      <c r="B5" s="71" t="str">
        <f>'[4]Cover and Instructions'!D4</f>
        <v>Select a Health Plan</v>
      </c>
      <c r="C5" s="71"/>
    </row>
    <row r="6" spans="1:16" x14ac:dyDescent="0.35">
      <c r="A6" s="70" t="s">
        <v>514</v>
      </c>
      <c r="B6" s="71" t="str">
        <f>'[4]Cover and Instructions'!D5</f>
        <v>Select a Benefit Package</v>
      </c>
      <c r="C6" s="71"/>
    </row>
    <row r="7" spans="1:16" x14ac:dyDescent="0.35">
      <c r="A7" s="70" t="s">
        <v>255</v>
      </c>
      <c r="B7" s="272" t="s">
        <v>279</v>
      </c>
      <c r="D7" s="241"/>
    </row>
    <row r="8" spans="1:16" ht="15" thickBot="1" x14ac:dyDescent="0.4">
      <c r="D8" s="241"/>
      <c r="E8" s="263"/>
    </row>
    <row r="9" spans="1:16" ht="39" customHeight="1" thickBot="1" x14ac:dyDescent="0.4">
      <c r="A9" s="564" t="s">
        <v>280</v>
      </c>
      <c r="B9" s="565"/>
      <c r="C9" s="572" t="s">
        <v>256</v>
      </c>
      <c r="D9" s="580" t="s">
        <v>407</v>
      </c>
      <c r="E9" s="578" t="s">
        <v>343</v>
      </c>
      <c r="F9" s="579"/>
      <c r="G9" s="578" t="s">
        <v>344</v>
      </c>
      <c r="H9" s="579"/>
      <c r="I9" s="578" t="s">
        <v>345</v>
      </c>
      <c r="J9" s="579"/>
      <c r="K9" s="578" t="s">
        <v>443</v>
      </c>
      <c r="L9" s="579"/>
      <c r="M9" s="575" t="s">
        <v>184</v>
      </c>
      <c r="N9" s="575" t="s">
        <v>503</v>
      </c>
      <c r="O9" s="575" t="s">
        <v>446</v>
      </c>
      <c r="P9" s="591"/>
    </row>
    <row r="10" spans="1:16" ht="26.25" customHeight="1" x14ac:dyDescent="0.35">
      <c r="A10" s="566"/>
      <c r="B10" s="567"/>
      <c r="C10" s="573"/>
      <c r="D10" s="581"/>
      <c r="E10" s="570" t="s">
        <v>211</v>
      </c>
      <c r="F10" s="571"/>
      <c r="G10" s="570" t="s">
        <v>211</v>
      </c>
      <c r="H10" s="571"/>
      <c r="I10" s="570" t="s">
        <v>211</v>
      </c>
      <c r="J10" s="571"/>
      <c r="K10" s="570" t="s">
        <v>211</v>
      </c>
      <c r="L10" s="571"/>
      <c r="M10" s="576"/>
      <c r="N10" s="576"/>
      <c r="O10" s="576"/>
      <c r="P10" s="591"/>
    </row>
    <row r="11" spans="1:16" ht="26.25" customHeight="1" thickBot="1" x14ac:dyDescent="0.4">
      <c r="A11" s="568"/>
      <c r="B11" s="569"/>
      <c r="C11" s="574"/>
      <c r="D11" s="582"/>
      <c r="E11" s="264" t="s">
        <v>202</v>
      </c>
      <c r="F11" s="265" t="s">
        <v>203</v>
      </c>
      <c r="G11" s="264" t="s">
        <v>202</v>
      </c>
      <c r="H11" s="265" t="s">
        <v>203</v>
      </c>
      <c r="I11" s="264" t="s">
        <v>202</v>
      </c>
      <c r="J11" s="265" t="s">
        <v>203</v>
      </c>
      <c r="K11" s="264" t="s">
        <v>202</v>
      </c>
      <c r="L11" s="265" t="s">
        <v>203</v>
      </c>
      <c r="M11" s="577"/>
      <c r="N11" s="577"/>
      <c r="O11" s="577"/>
      <c r="P11" s="591"/>
    </row>
    <row r="12" spans="1:16" ht="140.25" customHeight="1" thickBot="1" x14ac:dyDescent="0.4">
      <c r="A12" s="585" t="s">
        <v>450</v>
      </c>
      <c r="B12" s="586"/>
      <c r="C12" s="278" t="s">
        <v>208</v>
      </c>
      <c r="D12" s="267" t="s">
        <v>371</v>
      </c>
      <c r="E12" s="347" t="s">
        <v>702</v>
      </c>
      <c r="F12" s="347" t="s">
        <v>702</v>
      </c>
      <c r="G12" s="347" t="s">
        <v>702</v>
      </c>
      <c r="H12" s="347" t="s">
        <v>702</v>
      </c>
      <c r="I12" s="347" t="s">
        <v>702</v>
      </c>
      <c r="J12" s="347" t="s">
        <v>702</v>
      </c>
      <c r="K12" s="348" t="s">
        <v>658</v>
      </c>
      <c r="L12" s="348" t="s">
        <v>658</v>
      </c>
      <c r="M12" s="367" t="s">
        <v>651</v>
      </c>
      <c r="N12" s="395" t="s">
        <v>644</v>
      </c>
      <c r="O12" s="367" t="s">
        <v>669</v>
      </c>
    </row>
    <row r="13" spans="1:16" ht="140.25" customHeight="1" thickBot="1" x14ac:dyDescent="0.4">
      <c r="A13" s="587"/>
      <c r="B13" s="588"/>
      <c r="C13" s="268" t="s">
        <v>504</v>
      </c>
      <c r="D13" s="276" t="s">
        <v>371</v>
      </c>
      <c r="E13" s="356" t="s">
        <v>703</v>
      </c>
      <c r="F13" s="356" t="s">
        <v>703</v>
      </c>
      <c r="G13" s="356" t="s">
        <v>703</v>
      </c>
      <c r="H13" s="356" t="s">
        <v>703</v>
      </c>
      <c r="I13" s="356" t="s">
        <v>703</v>
      </c>
      <c r="J13" s="356" t="s">
        <v>703</v>
      </c>
      <c r="K13" s="358" t="s">
        <v>659</v>
      </c>
      <c r="L13" s="359" t="s">
        <v>659</v>
      </c>
      <c r="M13" s="360" t="s">
        <v>645</v>
      </c>
      <c r="N13" s="361" t="s">
        <v>646</v>
      </c>
      <c r="O13" s="367" t="s">
        <v>669</v>
      </c>
    </row>
    <row r="14" spans="1:16" ht="140.25" customHeight="1" thickBot="1" x14ac:dyDescent="0.4">
      <c r="A14" s="587"/>
      <c r="B14" s="588"/>
      <c r="C14" s="268" t="s">
        <v>5</v>
      </c>
      <c r="D14" s="276" t="s">
        <v>371</v>
      </c>
      <c r="E14" s="357" t="s">
        <v>704</v>
      </c>
      <c r="F14" s="357" t="s">
        <v>704</v>
      </c>
      <c r="G14" s="358" t="s">
        <v>705</v>
      </c>
      <c r="H14" s="358" t="s">
        <v>705</v>
      </c>
      <c r="I14" s="357" t="s">
        <v>704</v>
      </c>
      <c r="J14" s="357" t="s">
        <v>704</v>
      </c>
      <c r="K14" s="358" t="s">
        <v>660</v>
      </c>
      <c r="L14" s="358" t="s">
        <v>660</v>
      </c>
      <c r="M14" s="360" t="s">
        <v>647</v>
      </c>
      <c r="N14" s="361" t="s">
        <v>648</v>
      </c>
      <c r="O14" s="367" t="s">
        <v>669</v>
      </c>
    </row>
    <row r="15" spans="1:16" ht="140.25" customHeight="1" thickBot="1" x14ac:dyDescent="0.4">
      <c r="A15" s="587"/>
      <c r="B15" s="588"/>
      <c r="C15" s="268" t="s">
        <v>505</v>
      </c>
      <c r="D15" s="276" t="s">
        <v>371</v>
      </c>
      <c r="E15" s="356" t="s">
        <v>706</v>
      </c>
      <c r="F15" s="357" t="s">
        <v>706</v>
      </c>
      <c r="G15" s="358" t="s">
        <v>706</v>
      </c>
      <c r="H15" s="359" t="s">
        <v>706</v>
      </c>
      <c r="I15" s="357" t="s">
        <v>706</v>
      </c>
      <c r="J15" s="357" t="s">
        <v>706</v>
      </c>
      <c r="K15" s="370" t="s">
        <v>679</v>
      </c>
      <c r="L15" s="370" t="s">
        <v>679</v>
      </c>
      <c r="M15" s="360" t="s">
        <v>649</v>
      </c>
      <c r="N15" s="361" t="s">
        <v>657</v>
      </c>
      <c r="O15" s="367" t="s">
        <v>669</v>
      </c>
    </row>
    <row r="16" spans="1:16" ht="140.25" customHeight="1" thickBot="1" x14ac:dyDescent="0.4">
      <c r="A16" s="587"/>
      <c r="B16" s="588"/>
      <c r="C16" s="268" t="s">
        <v>8</v>
      </c>
      <c r="D16" s="276" t="s">
        <v>371</v>
      </c>
      <c r="E16" s="369" t="s">
        <v>708</v>
      </c>
      <c r="F16" s="369" t="s">
        <v>708</v>
      </c>
      <c r="G16" s="370" t="s">
        <v>707</v>
      </c>
      <c r="H16" s="371" t="s">
        <v>707</v>
      </c>
      <c r="I16" s="368" t="s">
        <v>707</v>
      </c>
      <c r="J16" s="369" t="s">
        <v>707</v>
      </c>
      <c r="K16" s="370" t="s">
        <v>678</v>
      </c>
      <c r="L16" s="370" t="s">
        <v>678</v>
      </c>
      <c r="M16" s="372" t="s">
        <v>652</v>
      </c>
      <c r="N16" s="373" t="s">
        <v>650</v>
      </c>
      <c r="O16" s="367" t="s">
        <v>669</v>
      </c>
    </row>
    <row r="17" spans="1:15" ht="140.25" customHeight="1" thickBot="1" x14ac:dyDescent="0.4">
      <c r="A17" s="589"/>
      <c r="B17" s="590"/>
      <c r="C17" s="270" t="s">
        <v>4</v>
      </c>
      <c r="D17" s="277" t="s">
        <v>371</v>
      </c>
      <c r="E17" s="387" t="s">
        <v>654</v>
      </c>
      <c r="F17" s="387" t="s">
        <v>654</v>
      </c>
      <c r="G17" s="387" t="s">
        <v>654</v>
      </c>
      <c r="H17" s="387" t="s">
        <v>654</v>
      </c>
      <c r="I17" s="387" t="s">
        <v>654</v>
      </c>
      <c r="J17" s="387" t="s">
        <v>654</v>
      </c>
      <c r="K17" s="389" t="s">
        <v>661</v>
      </c>
      <c r="L17" s="389" t="s">
        <v>661</v>
      </c>
      <c r="M17" s="391" t="s">
        <v>653</v>
      </c>
      <c r="N17" s="373" t="s">
        <v>650</v>
      </c>
      <c r="O17" s="367" t="s">
        <v>669</v>
      </c>
    </row>
    <row r="18" spans="1:15" x14ac:dyDescent="0.35">
      <c r="D18" s="64"/>
    </row>
    <row r="19" spans="1:15" x14ac:dyDescent="0.35">
      <c r="D19" s="64"/>
    </row>
    <row r="20" spans="1:15" x14ac:dyDescent="0.35">
      <c r="D20" s="64"/>
    </row>
    <row r="21" spans="1:15" x14ac:dyDescent="0.35">
      <c r="D21" s="64"/>
    </row>
  </sheetData>
  <sheetProtection algorithmName="SHA-512" hashValue="JCchByypLoN5WvsPHeq/jgCxy9fBoUkN4nv1u7FIS9LVN8e4Vv9HWLZP+dc1aMHBpRr3WLSKgb8TFTde1QGymA==" saltValue="D922k46oHmyWQFWCl0GseA==" spinCount="100000" sheet="1" objects="1" scenarios="1" formatColumns="0" formatRows="0"/>
  <mergeCells count="16">
    <mergeCell ref="P9:P11"/>
    <mergeCell ref="E10:F10"/>
    <mergeCell ref="G10:H10"/>
    <mergeCell ref="I10:J10"/>
    <mergeCell ref="K10:L10"/>
    <mergeCell ref="E9:F9"/>
    <mergeCell ref="G9:H9"/>
    <mergeCell ref="I9:J9"/>
    <mergeCell ref="A12:B17"/>
    <mergeCell ref="K9:L9"/>
    <mergeCell ref="M9:M11"/>
    <mergeCell ref="N9:N11"/>
    <mergeCell ref="O9:O11"/>
    <mergeCell ref="A9:B11"/>
    <mergeCell ref="C9:C11"/>
    <mergeCell ref="D9:D11"/>
  </mergeCells>
  <conditionalFormatting sqref="M13:N13 E13:J13">
    <cfRule type="expression" dxfId="38" priority="44">
      <formula>$D$13="no"</formula>
    </cfRule>
  </conditionalFormatting>
  <conditionalFormatting sqref="E15:H15 J15 M15:N15">
    <cfRule type="expression" dxfId="37" priority="43">
      <formula>$D$15="no"</formula>
    </cfRule>
  </conditionalFormatting>
  <conditionalFormatting sqref="E16:J16">
    <cfRule type="expression" dxfId="36" priority="42">
      <formula>$D$16="no"</formula>
    </cfRule>
  </conditionalFormatting>
  <conditionalFormatting sqref="E17:J17">
    <cfRule type="expression" dxfId="35" priority="41">
      <formula>$D$17="no"</formula>
    </cfRule>
  </conditionalFormatting>
  <conditionalFormatting sqref="M12:O12">
    <cfRule type="expression" dxfId="34" priority="40">
      <formula>$D$12="no"</formula>
    </cfRule>
  </conditionalFormatting>
  <conditionalFormatting sqref="M14:N14">
    <cfRule type="expression" dxfId="33" priority="39">
      <formula>$D$14="no"</formula>
    </cfRule>
  </conditionalFormatting>
  <conditionalFormatting sqref="I15">
    <cfRule type="expression" dxfId="32" priority="38">
      <formula>$D$15="no"</formula>
    </cfRule>
  </conditionalFormatting>
  <conditionalFormatting sqref="M16:N16">
    <cfRule type="expression" dxfId="31" priority="35">
      <formula>$D$16="no"</formula>
    </cfRule>
  </conditionalFormatting>
  <conditionalFormatting sqref="N17">
    <cfRule type="expression" dxfId="30" priority="32">
      <formula>$D$16="no"</formula>
    </cfRule>
  </conditionalFormatting>
  <conditionalFormatting sqref="M17">
    <cfRule type="expression" dxfId="29" priority="31">
      <formula>$D$17="no"</formula>
    </cfRule>
  </conditionalFormatting>
  <conditionalFormatting sqref="K12">
    <cfRule type="expression" dxfId="28" priority="30">
      <formula>$D$12="no"</formula>
    </cfRule>
  </conditionalFormatting>
  <conditionalFormatting sqref="L12">
    <cfRule type="expression" dxfId="27" priority="29">
      <formula>$D$12="no"</formula>
    </cfRule>
  </conditionalFormatting>
  <conditionalFormatting sqref="K13">
    <cfRule type="expression" dxfId="26" priority="28">
      <formula>$D$13="no"</formula>
    </cfRule>
  </conditionalFormatting>
  <conditionalFormatting sqref="L13">
    <cfRule type="expression" dxfId="25" priority="27">
      <formula>$D$13="no"</formula>
    </cfRule>
  </conditionalFormatting>
  <conditionalFormatting sqref="K14">
    <cfRule type="expression" dxfId="24" priority="26">
      <formula>$D$14="no"</formula>
    </cfRule>
  </conditionalFormatting>
  <conditionalFormatting sqref="L14">
    <cfRule type="expression" dxfId="23" priority="25">
      <formula>$D$14="no"</formula>
    </cfRule>
  </conditionalFormatting>
  <conditionalFormatting sqref="K15">
    <cfRule type="expression" dxfId="22" priority="24">
      <formula>$D$16="no"</formula>
    </cfRule>
  </conditionalFormatting>
  <conditionalFormatting sqref="K16">
    <cfRule type="expression" dxfId="21" priority="22">
      <formula>$D$16="no"</formula>
    </cfRule>
  </conditionalFormatting>
  <conditionalFormatting sqref="L16">
    <cfRule type="expression" dxfId="20" priority="21">
      <formula>$D$16="no"</formula>
    </cfRule>
  </conditionalFormatting>
  <conditionalFormatting sqref="K17">
    <cfRule type="expression" dxfId="19" priority="20">
      <formula>$D$17="no"</formula>
    </cfRule>
  </conditionalFormatting>
  <conditionalFormatting sqref="L17">
    <cfRule type="expression" dxfId="18" priority="19">
      <formula>$D$17="no"</formula>
    </cfRule>
  </conditionalFormatting>
  <conditionalFormatting sqref="O13">
    <cfRule type="expression" dxfId="17" priority="18">
      <formula>$D$12="no"</formula>
    </cfRule>
  </conditionalFormatting>
  <conditionalFormatting sqref="O14">
    <cfRule type="expression" dxfId="16" priority="17">
      <formula>$D$12="no"</formula>
    </cfRule>
  </conditionalFormatting>
  <conditionalFormatting sqref="O15">
    <cfRule type="expression" dxfId="15" priority="16">
      <formula>$D$12="no"</formula>
    </cfRule>
  </conditionalFormatting>
  <conditionalFormatting sqref="O16">
    <cfRule type="expression" dxfId="14" priority="15">
      <formula>$D$12="no"</formula>
    </cfRule>
  </conditionalFormatting>
  <conditionalFormatting sqref="O17">
    <cfRule type="expression" dxfId="13" priority="14">
      <formula>$D$12="no"</formula>
    </cfRule>
  </conditionalFormatting>
  <conditionalFormatting sqref="L15">
    <cfRule type="expression" dxfId="12" priority="13">
      <formula>$D$16="no"</formula>
    </cfRule>
  </conditionalFormatting>
  <conditionalFormatting sqref="E12">
    <cfRule type="expression" dxfId="11" priority="12">
      <formula>$D$12="no"</formula>
    </cfRule>
  </conditionalFormatting>
  <conditionalFormatting sqref="F12">
    <cfRule type="expression" dxfId="10" priority="11">
      <formula>$D$12="no"</formula>
    </cfRule>
  </conditionalFormatting>
  <conditionalFormatting sqref="G12">
    <cfRule type="expression" dxfId="9" priority="10">
      <formula>$D$12="no"</formula>
    </cfRule>
  </conditionalFormatting>
  <conditionalFormatting sqref="H12">
    <cfRule type="expression" dxfId="8" priority="9">
      <formula>$D$12="no"</formula>
    </cfRule>
  </conditionalFormatting>
  <conditionalFormatting sqref="I12">
    <cfRule type="expression" dxfId="7" priority="8">
      <formula>$D$12="no"</formula>
    </cfRule>
  </conditionalFormatting>
  <conditionalFormatting sqref="J12">
    <cfRule type="expression" dxfId="6" priority="7">
      <formula>$D$12="no"</formula>
    </cfRule>
  </conditionalFormatting>
  <conditionalFormatting sqref="E14">
    <cfRule type="expression" dxfId="5" priority="6">
      <formula>$D$14="no"</formula>
    </cfRule>
  </conditionalFormatting>
  <conditionalFormatting sqref="F14">
    <cfRule type="expression" dxfId="4" priority="5">
      <formula>$D$14="no"</formula>
    </cfRule>
  </conditionalFormatting>
  <conditionalFormatting sqref="I14">
    <cfRule type="expression" dxfId="3" priority="4">
      <formula>$D$14="no"</formula>
    </cfRule>
  </conditionalFormatting>
  <conditionalFormatting sqref="J14">
    <cfRule type="expression" dxfId="2" priority="3">
      <formula>$D$14="no"</formula>
    </cfRule>
  </conditionalFormatting>
  <conditionalFormatting sqref="G14">
    <cfRule type="expression" dxfId="1" priority="2">
      <formula>$D$14="no"</formula>
    </cfRule>
  </conditionalFormatting>
  <conditionalFormatting sqref="H14">
    <cfRule type="expression" dxfId="0" priority="1">
      <formula>$D$14="no"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'Q:\Georgia Regulatory Group\Public\SFY2020 MHPAEA Reporting Tool\Network Management\[MHPAEA Reporting Tool 1.3 NQTL 5 - Notes 11-8-21.xlsx]Yes or No'!#REF!</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8971D"/>
  </sheetPr>
  <dimension ref="A1:N15"/>
  <sheetViews>
    <sheetView showGridLines="0" workbookViewId="0">
      <selection activeCell="C15" sqref="C15"/>
    </sheetView>
  </sheetViews>
  <sheetFormatPr defaultColWidth="9.1796875" defaultRowHeight="14.5" x14ac:dyDescent="0.35"/>
  <cols>
    <col min="1" max="2" width="3" style="64" customWidth="1"/>
    <col min="3" max="7" width="9.1796875" style="64"/>
    <col min="8" max="8" width="3" style="64" customWidth="1"/>
    <col min="9" max="16384" width="9.1796875" style="64"/>
  </cols>
  <sheetData>
    <row r="1" spans="1:14" ht="18.5" x14ac:dyDescent="0.45">
      <c r="A1" s="63" t="str">
        <f>'Cover and Instructions'!A1</f>
        <v>Georgia Families MHPAEA Parity</v>
      </c>
      <c r="N1" s="65" t="s">
        <v>571</v>
      </c>
    </row>
    <row r="2" spans="1:14" ht="26" x14ac:dyDescent="0.6">
      <c r="A2" s="66" t="s">
        <v>16</v>
      </c>
    </row>
    <row r="3" spans="1:14" ht="21" x14ac:dyDescent="0.5">
      <c r="A3" s="68" t="s">
        <v>122</v>
      </c>
      <c r="B3" s="299"/>
      <c r="C3" s="299"/>
      <c r="D3" s="299"/>
      <c r="E3" s="299"/>
      <c r="F3" s="299"/>
      <c r="G3" s="299"/>
      <c r="H3" s="299"/>
      <c r="I3" s="299"/>
      <c r="J3" s="299"/>
      <c r="K3" s="299"/>
      <c r="L3" s="299"/>
      <c r="M3" s="299"/>
      <c r="N3" s="299"/>
    </row>
    <row r="5" spans="1:14" x14ac:dyDescent="0.35">
      <c r="A5" s="70" t="s">
        <v>0</v>
      </c>
      <c r="D5" s="71" t="str">
        <f>'Cover and Instructions'!$D$4</f>
        <v>CareSource</v>
      </c>
    </row>
    <row r="6" spans="1:14" x14ac:dyDescent="0.35">
      <c r="A6" s="70" t="s">
        <v>514</v>
      </c>
      <c r="D6" s="71" t="str">
        <f>'Cover and Instructions'!D5</f>
        <v>Title XIX Adults</v>
      </c>
    </row>
    <row r="8" spans="1:14" x14ac:dyDescent="0.35">
      <c r="A8" s="300"/>
      <c r="B8" s="592" t="s">
        <v>491</v>
      </c>
      <c r="C8" s="592"/>
      <c r="D8" s="592"/>
      <c r="E8" s="592"/>
      <c r="F8" s="592"/>
      <c r="G8" s="592"/>
      <c r="H8" s="592"/>
      <c r="I8" s="592"/>
      <c r="J8" s="592"/>
      <c r="K8" s="592"/>
      <c r="L8" s="592"/>
      <c r="M8" s="592"/>
      <c r="N8" s="592"/>
    </row>
    <row r="9" spans="1:14" x14ac:dyDescent="0.35">
      <c r="A9" s="300"/>
      <c r="B9" s="592"/>
      <c r="C9" s="592"/>
      <c r="D9" s="592"/>
      <c r="E9" s="592"/>
      <c r="F9" s="592"/>
      <c r="G9" s="592"/>
      <c r="H9" s="592"/>
      <c r="I9" s="592"/>
      <c r="J9" s="592"/>
      <c r="K9" s="592"/>
      <c r="L9" s="592"/>
      <c r="M9" s="592"/>
      <c r="N9" s="592"/>
    </row>
    <row r="10" spans="1:14" ht="25.5" customHeight="1" x14ac:dyDescent="0.35">
      <c r="A10" s="300"/>
      <c r="B10" s="592"/>
      <c r="C10" s="592"/>
      <c r="D10" s="592"/>
      <c r="E10" s="592"/>
      <c r="F10" s="592"/>
      <c r="G10" s="592"/>
      <c r="H10" s="592"/>
      <c r="I10" s="592"/>
      <c r="J10" s="592"/>
      <c r="K10" s="592"/>
      <c r="L10" s="592"/>
      <c r="M10" s="592"/>
      <c r="N10" s="592"/>
    </row>
    <row r="11" spans="1:14" x14ac:dyDescent="0.35">
      <c r="A11" s="300"/>
      <c r="B11" s="301"/>
      <c r="C11" s="301"/>
      <c r="D11" s="301"/>
      <c r="E11" s="301"/>
      <c r="F11" s="301"/>
      <c r="G11" s="301"/>
      <c r="H11" s="301"/>
      <c r="I11" s="301"/>
      <c r="J11" s="301"/>
      <c r="K11" s="301"/>
      <c r="L11" s="301"/>
      <c r="M11" s="301"/>
      <c r="N11" s="299"/>
    </row>
    <row r="12" spans="1:14" ht="15" customHeight="1" x14ac:dyDescent="0.35">
      <c r="A12" s="300"/>
      <c r="B12" s="302" t="s">
        <v>281</v>
      </c>
      <c r="C12" s="302"/>
      <c r="D12" s="302"/>
      <c r="E12" s="302"/>
      <c r="F12" s="302"/>
      <c r="G12" s="302"/>
      <c r="H12" s="302"/>
      <c r="I12" s="302"/>
      <c r="J12" s="302"/>
      <c r="K12" s="302"/>
      <c r="L12" s="302"/>
      <c r="M12" s="302"/>
      <c r="N12" s="303"/>
    </row>
    <row r="13" spans="1:14" x14ac:dyDescent="0.35">
      <c r="A13" s="300"/>
      <c r="B13" s="301"/>
      <c r="C13" s="301"/>
      <c r="D13" s="301"/>
      <c r="E13" s="301"/>
      <c r="F13" s="301"/>
      <c r="G13" s="301"/>
      <c r="H13" s="301"/>
      <c r="I13" s="301"/>
      <c r="J13" s="301"/>
      <c r="K13" s="301"/>
      <c r="L13" s="301"/>
      <c r="M13" s="301"/>
      <c r="N13" s="299"/>
    </row>
    <row r="14" spans="1:14" x14ac:dyDescent="0.35">
      <c r="A14" s="300"/>
      <c r="B14" s="299"/>
      <c r="C14" s="593" t="s">
        <v>655</v>
      </c>
      <c r="D14" s="593"/>
      <c r="E14" s="593"/>
      <c r="F14" s="593"/>
      <c r="G14" s="593"/>
      <c r="H14" s="304"/>
      <c r="I14" s="593" t="s">
        <v>656</v>
      </c>
      <c r="J14" s="593"/>
      <c r="K14" s="593"/>
      <c r="L14" s="593"/>
      <c r="M14" s="593"/>
      <c r="N14" s="299"/>
    </row>
    <row r="15" spans="1:14" x14ac:dyDescent="0.35">
      <c r="A15" s="300"/>
      <c r="B15" s="299"/>
      <c r="C15" s="299" t="s">
        <v>123</v>
      </c>
      <c r="D15" s="299"/>
      <c r="E15" s="299"/>
      <c r="F15" s="299"/>
      <c r="G15" s="299"/>
      <c r="H15" s="305"/>
      <c r="I15" s="299" t="s">
        <v>124</v>
      </c>
      <c r="J15" s="299"/>
      <c r="K15" s="299"/>
      <c r="L15" s="299"/>
      <c r="M15" s="299"/>
      <c r="N15" s="299"/>
    </row>
  </sheetData>
  <sheetProtection algorithmName="SHA-512" hashValue="qFGAbjw9KDuUM14MEvilUWAKIqci/+SDkxDATy1JLHgw6F3wxOqE+3UImdv3DYODUlAdk1U6giaXpEevZdKdFA==" saltValue="eE5qTeQkyhDU3HxS/q6HWg=="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workbookViewId="0">
      <selection activeCell="A2" sqref="A2"/>
    </sheetView>
  </sheetViews>
  <sheetFormatPr defaultRowHeight="14.5" x14ac:dyDescent="0.35"/>
  <cols>
    <col min="1" max="1" width="12.1796875" customWidth="1"/>
  </cols>
  <sheetData>
    <row r="1" spans="1:10" ht="18.5" x14ac:dyDescent="0.45">
      <c r="A1" s="2" t="str">
        <f>'Cover and Instructions'!A1</f>
        <v>Georgia Families MHPAEA Parity</v>
      </c>
      <c r="J1" s="62" t="s">
        <v>571</v>
      </c>
    </row>
    <row r="2" spans="1:10" ht="26" x14ac:dyDescent="0.6">
      <c r="A2" s="3" t="s">
        <v>16</v>
      </c>
    </row>
    <row r="3" spans="1:10" ht="21" x14ac:dyDescent="0.5">
      <c r="A3" s="7" t="s">
        <v>51</v>
      </c>
    </row>
    <row r="5" spans="1:10" x14ac:dyDescent="0.35">
      <c r="A5" s="12" t="s">
        <v>98</v>
      </c>
    </row>
    <row r="6" spans="1:10" x14ac:dyDescent="0.35">
      <c r="A6" s="12"/>
    </row>
    <row r="7" spans="1:10" x14ac:dyDescent="0.35">
      <c r="A7" s="10" t="s">
        <v>65</v>
      </c>
      <c r="B7" t="s">
        <v>66</v>
      </c>
    </row>
    <row r="8" spans="1:10" x14ac:dyDescent="0.35">
      <c r="A8" s="10" t="s">
        <v>52</v>
      </c>
      <c r="B8" t="s">
        <v>53</v>
      </c>
    </row>
    <row r="9" spans="1:10" x14ac:dyDescent="0.35">
      <c r="A9" s="10" t="s">
        <v>67</v>
      </c>
      <c r="B9" t="s">
        <v>68</v>
      </c>
    </row>
    <row r="10" spans="1:10" x14ac:dyDescent="0.35">
      <c r="A10" s="10" t="s">
        <v>484</v>
      </c>
      <c r="B10" t="s">
        <v>485</v>
      </c>
    </row>
    <row r="11" spans="1:10" s="26" customFormat="1" x14ac:dyDescent="0.35">
      <c r="A11" s="10" t="s">
        <v>151</v>
      </c>
      <c r="B11" s="26" t="s">
        <v>152</v>
      </c>
    </row>
    <row r="12" spans="1:10" x14ac:dyDescent="0.35">
      <c r="A12" s="10" t="s">
        <v>86</v>
      </c>
      <c r="B12" t="s">
        <v>87</v>
      </c>
    </row>
    <row r="13" spans="1:10" s="26" customFormat="1" x14ac:dyDescent="0.35">
      <c r="A13" s="10" t="s">
        <v>482</v>
      </c>
      <c r="B13" s="26" t="s">
        <v>483</v>
      </c>
    </row>
    <row r="14" spans="1:10" s="26" customFormat="1" x14ac:dyDescent="0.35">
      <c r="A14" s="10" t="s">
        <v>149</v>
      </c>
      <c r="B14" s="26" t="s">
        <v>14</v>
      </c>
    </row>
    <row r="15" spans="1:10" x14ac:dyDescent="0.35">
      <c r="A15" s="10" t="s">
        <v>60</v>
      </c>
      <c r="B15" s="14" t="s">
        <v>496</v>
      </c>
    </row>
    <row r="16" spans="1:10" x14ac:dyDescent="0.35">
      <c r="A16" s="10" t="s">
        <v>58</v>
      </c>
      <c r="B16" t="s">
        <v>59</v>
      </c>
    </row>
    <row r="17" spans="1:2" x14ac:dyDescent="0.35">
      <c r="A17" s="10" t="s">
        <v>57</v>
      </c>
      <c r="B17" t="s">
        <v>69</v>
      </c>
    </row>
    <row r="18" spans="1:2" s="26" customFormat="1" x14ac:dyDescent="0.35">
      <c r="A18" s="10" t="s">
        <v>127</v>
      </c>
      <c r="B18" s="26" t="s">
        <v>128</v>
      </c>
    </row>
    <row r="19" spans="1:2" x14ac:dyDescent="0.35">
      <c r="A19" s="10" t="s">
        <v>13</v>
      </c>
      <c r="B19" t="s">
        <v>56</v>
      </c>
    </row>
    <row r="20" spans="1:2" s="26" customFormat="1" x14ac:dyDescent="0.35">
      <c r="A20" s="10" t="s">
        <v>150</v>
      </c>
      <c r="B20" s="26" t="s">
        <v>15</v>
      </c>
    </row>
    <row r="21" spans="1:2" x14ac:dyDescent="0.35">
      <c r="A21" s="10" t="s">
        <v>61</v>
      </c>
      <c r="B21" s="14" t="s">
        <v>63</v>
      </c>
    </row>
    <row r="22" spans="1:2" x14ac:dyDescent="0.35">
      <c r="A22" s="10" t="s">
        <v>62</v>
      </c>
      <c r="B22" s="14" t="s">
        <v>64</v>
      </c>
    </row>
    <row r="23" spans="1:2" x14ac:dyDescent="0.35">
      <c r="A23" s="10" t="s">
        <v>54</v>
      </c>
      <c r="B23" t="s">
        <v>55</v>
      </c>
    </row>
    <row r="24" spans="1:2" x14ac:dyDescent="0.35">
      <c r="A24" s="10" t="s">
        <v>179</v>
      </c>
      <c r="B24" s="26" t="s">
        <v>424</v>
      </c>
    </row>
    <row r="25" spans="1:2" x14ac:dyDescent="0.35">
      <c r="A25" s="10"/>
    </row>
    <row r="26" spans="1:2" x14ac:dyDescent="0.35">
      <c r="A26" s="10"/>
    </row>
    <row r="27" spans="1:2" x14ac:dyDescent="0.35">
      <c r="A27" s="10"/>
    </row>
    <row r="28" spans="1:2" x14ac:dyDescent="0.35">
      <c r="A28" s="10"/>
    </row>
    <row r="29" spans="1:2" x14ac:dyDescent="0.35">
      <c r="A29" s="10"/>
    </row>
    <row r="30" spans="1:2" x14ac:dyDescent="0.35">
      <c r="A30" s="10"/>
    </row>
    <row r="31" spans="1:2" x14ac:dyDescent="0.35">
      <c r="A31" s="10"/>
    </row>
    <row r="32" spans="1:2" x14ac:dyDescent="0.35">
      <c r="A32" s="10"/>
    </row>
    <row r="33" spans="1:1" x14ac:dyDescent="0.35">
      <c r="A33" s="10"/>
    </row>
    <row r="34" spans="1:1" x14ac:dyDescent="0.35">
      <c r="A34" s="10"/>
    </row>
    <row r="35" spans="1:1" x14ac:dyDescent="0.35">
      <c r="A35" s="10"/>
    </row>
    <row r="36" spans="1:1" x14ac:dyDescent="0.35">
      <c r="A36" s="10"/>
    </row>
    <row r="37" spans="1:1" x14ac:dyDescent="0.35">
      <c r="A37" s="10"/>
    </row>
    <row r="38" spans="1:1" x14ac:dyDescent="0.35">
      <c r="A38" s="10"/>
    </row>
    <row r="39" spans="1:1" x14ac:dyDescent="0.35">
      <c r="A39" s="10"/>
    </row>
    <row r="40" spans="1:1" x14ac:dyDescent="0.35">
      <c r="A40" s="10"/>
    </row>
    <row r="41" spans="1:1" x14ac:dyDescent="0.35">
      <c r="A41" s="10"/>
    </row>
    <row r="42" spans="1:1" x14ac:dyDescent="0.35">
      <c r="A42" s="10"/>
    </row>
  </sheetData>
  <sheetProtection algorithmName="SHA-512" hashValue="HlIMqhm5Y/CzIKjCnowk26Bb3jkL3ZdCcYb3lqQ0TylG7dBTfq/oNFKlMR4+GJSU+nlFroZt4FNIxPfiZmQeiw==" saltValue="KYebkP5fMU/wfHoIPrm76Q=="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heetViews>
  <sheetFormatPr defaultRowHeight="14.5" x14ac:dyDescent="0.35"/>
  <cols>
    <col min="1" max="1" width="41.81640625" bestFit="1" customWidth="1"/>
    <col min="3" max="3" width="41.81640625" bestFit="1" customWidth="1"/>
  </cols>
  <sheetData>
    <row r="1" spans="1:3" x14ac:dyDescent="0.35">
      <c r="A1" s="57" t="s">
        <v>518</v>
      </c>
      <c r="C1" s="57" t="s">
        <v>519</v>
      </c>
    </row>
    <row r="2" spans="1:3" x14ac:dyDescent="0.35">
      <c r="A2" s="26" t="s">
        <v>507</v>
      </c>
      <c r="C2" s="26" t="s">
        <v>510</v>
      </c>
    </row>
    <row r="3" spans="1:3" x14ac:dyDescent="0.35">
      <c r="A3" s="26" t="s">
        <v>508</v>
      </c>
      <c r="C3" s="26" t="s">
        <v>511</v>
      </c>
    </row>
    <row r="4" spans="1:3" x14ac:dyDescent="0.35">
      <c r="A4" t="s">
        <v>509</v>
      </c>
      <c r="C4" s="26" t="s">
        <v>512</v>
      </c>
    </row>
    <row r="5" spans="1:3" x14ac:dyDescent="0.35">
      <c r="A5" t="s">
        <v>570</v>
      </c>
      <c r="C5" s="26" t="s">
        <v>513</v>
      </c>
    </row>
  </sheetData>
  <sheetProtection algorithmName="SHA-512" hashValue="PoRSWjR/+Equf6GdQAOTFyj2elBis5yNKccshlewfNBiUwoDJXqUTLfCWWNrZi3Cf3lKeJ+BhVTKsrQGtS2QzA==" saltValue="XD/bVYbZsLTIZj3+IfBYq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5" x14ac:dyDescent="0.35"/>
  <cols>
    <col min="1" max="1" width="21.7265625" customWidth="1"/>
  </cols>
  <sheetData>
    <row r="1" spans="1:1" x14ac:dyDescent="0.35">
      <c r="A1" s="40"/>
    </row>
    <row r="2" spans="1:1" x14ac:dyDescent="0.35">
      <c r="A2" t="s">
        <v>371</v>
      </c>
    </row>
    <row r="3" spans="1:1" x14ac:dyDescent="0.35">
      <c r="A3" t="s">
        <v>372</v>
      </c>
    </row>
  </sheetData>
  <sheetProtection algorithmName="SHA-512" hashValue="sg3Z3SmQG8gm1uLAuhgv3ztCvCI+P9WFEx+GnHLaVoSPKXxSX9fEC2pfUMAj8f8uoQuVrPOOvIt9Eb+TtydUQw==" saltValue="Run44BnkQeYWxIDtpn7/n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5" activePane="bottomLeft" state="frozen"/>
      <selection pane="bottomLeft" activeCell="A2" sqref="A2"/>
    </sheetView>
  </sheetViews>
  <sheetFormatPr defaultRowHeight="14.5" x14ac:dyDescent="0.35"/>
  <cols>
    <col min="1" max="1" width="4.26953125" customWidth="1"/>
    <col min="2" max="2" width="3.81640625" customWidth="1"/>
    <col min="3" max="3" width="17.1796875" customWidth="1"/>
  </cols>
  <sheetData>
    <row r="1" spans="1:12" ht="18.5" x14ac:dyDescent="0.45">
      <c r="A1" s="2" t="str">
        <f>'Cover and Instructions'!A1</f>
        <v>Georgia Families MHPAEA Parity</v>
      </c>
      <c r="L1" s="62" t="s">
        <v>571</v>
      </c>
    </row>
    <row r="2" spans="1:12" ht="26" x14ac:dyDescent="0.6">
      <c r="A2" s="3" t="s">
        <v>16</v>
      </c>
    </row>
    <row r="3" spans="1:12" ht="21" x14ac:dyDescent="0.5">
      <c r="A3" s="7" t="s">
        <v>88</v>
      </c>
    </row>
    <row r="5" spans="1:12" x14ac:dyDescent="0.35">
      <c r="A5" s="12" t="s">
        <v>85</v>
      </c>
    </row>
    <row r="7" spans="1:12" x14ac:dyDescent="0.35">
      <c r="A7" s="454" t="s">
        <v>22</v>
      </c>
      <c r="B7" s="454"/>
      <c r="C7" s="454"/>
      <c r="D7" s="454"/>
      <c r="E7" s="454"/>
      <c r="F7" s="454"/>
      <c r="G7" s="454"/>
      <c r="H7" s="454"/>
      <c r="I7" s="454"/>
      <c r="J7" s="454"/>
      <c r="K7" s="454"/>
      <c r="L7" s="454"/>
    </row>
    <row r="8" spans="1:12" x14ac:dyDescent="0.35">
      <c r="A8" s="454"/>
      <c r="B8" s="454"/>
      <c r="C8" s="454"/>
      <c r="D8" s="454"/>
      <c r="E8" s="454"/>
      <c r="F8" s="454"/>
      <c r="G8" s="454"/>
      <c r="H8" s="454"/>
      <c r="I8" s="454"/>
      <c r="J8" s="454"/>
      <c r="K8" s="454"/>
      <c r="L8" s="454"/>
    </row>
    <row r="9" spans="1:12" x14ac:dyDescent="0.35">
      <c r="A9" s="6"/>
      <c r="B9" s="6"/>
      <c r="C9" s="6"/>
      <c r="D9" s="6"/>
      <c r="E9" s="6"/>
      <c r="F9" s="6"/>
      <c r="G9" s="6"/>
      <c r="H9" s="6"/>
      <c r="I9" s="6"/>
      <c r="J9" s="6"/>
      <c r="K9" s="6"/>
      <c r="L9" s="6"/>
    </row>
    <row r="10" spans="1:12" x14ac:dyDescent="0.35">
      <c r="A10" s="454" t="s">
        <v>21</v>
      </c>
      <c r="B10" s="454"/>
      <c r="C10" s="454"/>
      <c r="D10" s="454"/>
      <c r="E10" s="454"/>
      <c r="F10" s="454"/>
      <c r="G10" s="454"/>
      <c r="H10" s="454"/>
      <c r="I10" s="454"/>
      <c r="J10" s="454"/>
      <c r="K10" s="454"/>
      <c r="L10" s="454"/>
    </row>
    <row r="11" spans="1:12" x14ac:dyDescent="0.35">
      <c r="A11" s="454"/>
      <c r="B11" s="454"/>
      <c r="C11" s="454"/>
      <c r="D11" s="454"/>
      <c r="E11" s="454"/>
      <c r="F11" s="454"/>
      <c r="G11" s="454"/>
      <c r="H11" s="454"/>
      <c r="I11" s="454"/>
      <c r="J11" s="454"/>
      <c r="K11" s="454"/>
      <c r="L11" s="454"/>
    </row>
    <row r="13" spans="1:12" x14ac:dyDescent="0.35">
      <c r="A13" s="12" t="s">
        <v>99</v>
      </c>
    </row>
    <row r="15" spans="1:12" x14ac:dyDescent="0.35">
      <c r="A15" s="9" t="s">
        <v>23</v>
      </c>
    </row>
    <row r="16" spans="1:12" x14ac:dyDescent="0.35">
      <c r="A16" s="454" t="s">
        <v>37</v>
      </c>
      <c r="B16" s="454"/>
      <c r="C16" s="454"/>
      <c r="D16" s="454"/>
      <c r="E16" s="454"/>
      <c r="F16" s="454"/>
      <c r="G16" s="454"/>
      <c r="H16" s="454"/>
      <c r="I16" s="454"/>
      <c r="J16" s="454"/>
      <c r="K16" s="454"/>
      <c r="L16" s="454"/>
    </row>
    <row r="17" spans="1:12" x14ac:dyDescent="0.35">
      <c r="A17" s="454"/>
      <c r="B17" s="454"/>
      <c r="C17" s="454"/>
      <c r="D17" s="454"/>
      <c r="E17" s="454"/>
      <c r="F17" s="454"/>
      <c r="G17" s="454"/>
      <c r="H17" s="454"/>
      <c r="I17" s="454"/>
      <c r="J17" s="454"/>
      <c r="K17" s="454"/>
      <c r="L17" s="454"/>
    </row>
    <row r="18" spans="1:12" x14ac:dyDescent="0.35">
      <c r="A18" s="454"/>
      <c r="B18" s="454"/>
      <c r="C18" s="454"/>
      <c r="D18" s="454"/>
      <c r="E18" s="454"/>
      <c r="F18" s="454"/>
      <c r="G18" s="454"/>
      <c r="H18" s="454"/>
      <c r="I18" s="454"/>
      <c r="J18" s="454"/>
      <c r="K18" s="454"/>
      <c r="L18" s="454"/>
    </row>
    <row r="19" spans="1:12" x14ac:dyDescent="0.35">
      <c r="A19" s="454"/>
      <c r="B19" s="454"/>
      <c r="C19" s="454"/>
      <c r="D19" s="454"/>
      <c r="E19" s="454"/>
      <c r="F19" s="454"/>
      <c r="G19" s="454"/>
      <c r="H19" s="454"/>
      <c r="I19" s="454"/>
      <c r="J19" s="454"/>
      <c r="K19" s="454"/>
      <c r="L19" s="454"/>
    </row>
    <row r="21" spans="1:12" x14ac:dyDescent="0.35">
      <c r="A21" s="9" t="s">
        <v>24</v>
      </c>
    </row>
    <row r="22" spans="1:12" x14ac:dyDescent="0.35">
      <c r="A22" s="454" t="s">
        <v>25</v>
      </c>
      <c r="B22" s="454"/>
      <c r="C22" s="454"/>
      <c r="D22" s="454"/>
      <c r="E22" s="454"/>
      <c r="F22" s="454"/>
      <c r="G22" s="454"/>
      <c r="H22" s="454"/>
      <c r="I22" s="454"/>
      <c r="J22" s="454"/>
      <c r="K22" s="454"/>
      <c r="L22" s="454"/>
    </row>
    <row r="23" spans="1:12" x14ac:dyDescent="0.35">
      <c r="A23" s="454"/>
      <c r="B23" s="454"/>
      <c r="C23" s="454"/>
      <c r="D23" s="454"/>
      <c r="E23" s="454"/>
      <c r="F23" s="454"/>
      <c r="G23" s="454"/>
      <c r="H23" s="454"/>
      <c r="I23" s="454"/>
      <c r="J23" s="454"/>
      <c r="K23" s="454"/>
      <c r="L23" s="454"/>
    </row>
    <row r="25" spans="1:12" x14ac:dyDescent="0.35">
      <c r="B25" s="5" t="s">
        <v>26</v>
      </c>
      <c r="C25" s="454" t="s">
        <v>27</v>
      </c>
      <c r="D25" s="454"/>
      <c r="E25" s="454"/>
      <c r="F25" s="454"/>
      <c r="G25" s="454"/>
      <c r="H25" s="454"/>
      <c r="I25" s="454"/>
      <c r="J25" s="454"/>
      <c r="K25" s="454"/>
      <c r="L25" s="454"/>
    </row>
    <row r="26" spans="1:12" x14ac:dyDescent="0.35">
      <c r="C26" s="454"/>
      <c r="D26" s="454"/>
      <c r="E26" s="454"/>
      <c r="F26" s="454"/>
      <c r="G26" s="454"/>
      <c r="H26" s="454"/>
      <c r="I26" s="454"/>
      <c r="J26" s="454"/>
      <c r="K26" s="454"/>
      <c r="L26" s="454"/>
    </row>
    <row r="27" spans="1:12" x14ac:dyDescent="0.35">
      <c r="C27" s="454"/>
      <c r="D27" s="454"/>
      <c r="E27" s="454"/>
      <c r="F27" s="454"/>
      <c r="G27" s="454"/>
      <c r="H27" s="454"/>
      <c r="I27" s="454"/>
      <c r="J27" s="454"/>
      <c r="K27" s="454"/>
      <c r="L27" s="454"/>
    </row>
    <row r="29" spans="1:12" x14ac:dyDescent="0.35">
      <c r="B29" s="5" t="s">
        <v>28</v>
      </c>
      <c r="C29" s="454" t="s">
        <v>29</v>
      </c>
      <c r="D29" s="454"/>
      <c r="E29" s="454"/>
      <c r="F29" s="454"/>
      <c r="G29" s="454"/>
      <c r="H29" s="454"/>
      <c r="I29" s="454"/>
      <c r="J29" s="454"/>
      <c r="K29" s="454"/>
      <c r="L29" s="454"/>
    </row>
    <row r="30" spans="1:12" x14ac:dyDescent="0.35">
      <c r="C30" s="454"/>
      <c r="D30" s="454"/>
      <c r="E30" s="454"/>
      <c r="F30" s="454"/>
      <c r="G30" s="454"/>
      <c r="H30" s="454"/>
      <c r="I30" s="454"/>
      <c r="J30" s="454"/>
      <c r="K30" s="454"/>
      <c r="L30" s="454"/>
    </row>
    <row r="31" spans="1:12" x14ac:dyDescent="0.35">
      <c r="C31" s="454"/>
      <c r="D31" s="454"/>
      <c r="E31" s="454"/>
      <c r="F31" s="454"/>
      <c r="G31" s="454"/>
      <c r="H31" s="454"/>
      <c r="I31" s="454"/>
      <c r="J31" s="454"/>
      <c r="K31" s="454"/>
      <c r="L31" s="454"/>
    </row>
    <row r="33" spans="1:12" x14ac:dyDescent="0.35">
      <c r="A33" s="9" t="s">
        <v>30</v>
      </c>
    </row>
    <row r="34" spans="1:12" x14ac:dyDescent="0.35">
      <c r="A34" s="454" t="s">
        <v>498</v>
      </c>
      <c r="B34" s="454"/>
      <c r="C34" s="454"/>
      <c r="D34" s="454"/>
      <c r="E34" s="454"/>
      <c r="F34" s="454"/>
      <c r="G34" s="454"/>
      <c r="H34" s="454"/>
      <c r="I34" s="454"/>
      <c r="J34" s="454"/>
      <c r="K34" s="454"/>
      <c r="L34" s="454"/>
    </row>
    <row r="35" spans="1:12" x14ac:dyDescent="0.35">
      <c r="A35" s="454"/>
      <c r="B35" s="454"/>
      <c r="C35" s="454"/>
      <c r="D35" s="454"/>
      <c r="E35" s="454"/>
      <c r="F35" s="454"/>
      <c r="G35" s="454"/>
      <c r="H35" s="454"/>
      <c r="I35" s="454"/>
      <c r="J35" s="454"/>
      <c r="K35" s="454"/>
      <c r="L35" s="454"/>
    </row>
    <row r="36" spans="1:12" x14ac:dyDescent="0.35">
      <c r="A36" s="454"/>
      <c r="B36" s="454"/>
      <c r="C36" s="454"/>
      <c r="D36" s="454"/>
      <c r="E36" s="454"/>
      <c r="F36" s="454"/>
      <c r="G36" s="454"/>
      <c r="H36" s="454"/>
      <c r="I36" s="454"/>
      <c r="J36" s="454"/>
      <c r="K36" s="454"/>
      <c r="L36" s="454"/>
    </row>
    <row r="37" spans="1:12" x14ac:dyDescent="0.35">
      <c r="A37" s="454"/>
      <c r="B37" s="454"/>
      <c r="C37" s="454"/>
      <c r="D37" s="454"/>
      <c r="E37" s="454"/>
      <c r="F37" s="454"/>
      <c r="G37" s="454"/>
      <c r="H37" s="454"/>
      <c r="I37" s="454"/>
      <c r="J37" s="454"/>
      <c r="K37" s="454"/>
      <c r="L37" s="454"/>
    </row>
    <row r="39" spans="1:12" x14ac:dyDescent="0.35">
      <c r="A39" s="9" t="s">
        <v>31</v>
      </c>
    </row>
    <row r="40" spans="1:12" x14ac:dyDescent="0.35">
      <c r="A40" s="454" t="s">
        <v>32</v>
      </c>
      <c r="B40" s="454"/>
      <c r="C40" s="454"/>
      <c r="D40" s="454"/>
      <c r="E40" s="454"/>
      <c r="F40" s="454"/>
      <c r="G40" s="454"/>
      <c r="H40" s="454"/>
      <c r="I40" s="454"/>
      <c r="J40" s="454"/>
      <c r="K40" s="454"/>
      <c r="L40" s="454"/>
    </row>
    <row r="41" spans="1:12" x14ac:dyDescent="0.35">
      <c r="A41" s="454"/>
      <c r="B41" s="454"/>
      <c r="C41" s="454"/>
      <c r="D41" s="454"/>
      <c r="E41" s="454"/>
      <c r="F41" s="454"/>
      <c r="G41" s="454"/>
      <c r="H41" s="454"/>
      <c r="I41" s="454"/>
      <c r="J41" s="454"/>
      <c r="K41" s="454"/>
      <c r="L41" s="454"/>
    </row>
    <row r="43" spans="1:12" x14ac:dyDescent="0.35">
      <c r="B43" s="5" t="s">
        <v>34</v>
      </c>
      <c r="C43" t="s">
        <v>33</v>
      </c>
    </row>
    <row r="45" spans="1:12" x14ac:dyDescent="0.35">
      <c r="B45" s="5" t="s">
        <v>35</v>
      </c>
      <c r="C45" s="454" t="s">
        <v>36</v>
      </c>
      <c r="D45" s="454"/>
      <c r="E45" s="454"/>
      <c r="F45" s="454"/>
      <c r="G45" s="454"/>
      <c r="H45" s="454"/>
      <c r="I45" s="454"/>
      <c r="J45" s="454"/>
      <c r="K45" s="454"/>
      <c r="L45" s="454"/>
    </row>
    <row r="46" spans="1:12" x14ac:dyDescent="0.35">
      <c r="C46" s="454"/>
      <c r="D46" s="454"/>
      <c r="E46" s="454"/>
      <c r="F46" s="454"/>
      <c r="G46" s="454"/>
      <c r="H46" s="454"/>
      <c r="I46" s="454"/>
      <c r="J46" s="454"/>
      <c r="K46" s="454"/>
      <c r="L46" s="454"/>
    </row>
    <row r="48" spans="1:12" x14ac:dyDescent="0.35">
      <c r="A48" s="12" t="s">
        <v>497</v>
      </c>
    </row>
    <row r="49" spans="1:12" ht="15" customHeight="1" x14ac:dyDescent="0.35">
      <c r="A49" s="464" t="s">
        <v>282</v>
      </c>
      <c r="B49" s="464"/>
      <c r="C49" s="464"/>
      <c r="D49" s="464"/>
      <c r="E49" s="464"/>
      <c r="F49" s="464"/>
      <c r="G49" s="464"/>
      <c r="H49" s="464"/>
      <c r="I49" s="464"/>
      <c r="J49" s="464"/>
      <c r="K49" s="464"/>
      <c r="L49" s="464"/>
    </row>
    <row r="50" spans="1:12" x14ac:dyDescent="0.35">
      <c r="A50" s="464"/>
      <c r="B50" s="464"/>
      <c r="C50" s="464"/>
      <c r="D50" s="464"/>
      <c r="E50" s="464"/>
      <c r="F50" s="464"/>
      <c r="G50" s="464"/>
      <c r="H50" s="464"/>
      <c r="I50" s="464"/>
      <c r="J50" s="464"/>
      <c r="K50" s="464"/>
      <c r="L50" s="464"/>
    </row>
    <row r="51" spans="1:12" x14ac:dyDescent="0.35">
      <c r="A51" s="14"/>
      <c r="B51" s="14"/>
      <c r="C51" s="14"/>
      <c r="D51" s="14"/>
      <c r="E51" s="14"/>
      <c r="F51" s="14"/>
      <c r="G51" s="14"/>
      <c r="H51" s="14"/>
      <c r="I51" s="14"/>
      <c r="J51" s="14"/>
      <c r="K51" s="14"/>
      <c r="L51" s="14"/>
    </row>
    <row r="52" spans="1:12" x14ac:dyDescent="0.35">
      <c r="A52" s="14"/>
      <c r="B52" s="45" t="s">
        <v>346</v>
      </c>
      <c r="C52" s="14"/>
      <c r="D52" s="14"/>
      <c r="E52" s="14"/>
      <c r="F52" s="14"/>
      <c r="G52" s="14"/>
      <c r="H52" s="14"/>
      <c r="I52" s="14"/>
      <c r="J52" s="14"/>
      <c r="K52" s="14"/>
      <c r="L52" s="14"/>
    </row>
    <row r="53" spans="1:12" ht="15" customHeight="1" x14ac:dyDescent="0.35">
      <c r="A53" s="14"/>
      <c r="B53" s="464" t="s">
        <v>339</v>
      </c>
      <c r="C53" s="464"/>
      <c r="D53" s="464"/>
      <c r="E53" s="464"/>
      <c r="F53" s="464"/>
      <c r="G53" s="464"/>
      <c r="H53" s="464"/>
      <c r="I53" s="464"/>
      <c r="J53" s="464"/>
      <c r="K53" s="464"/>
      <c r="L53" s="464"/>
    </row>
    <row r="54" spans="1:12" s="26" customFormat="1" x14ac:dyDescent="0.35">
      <c r="A54" s="14"/>
      <c r="B54" s="464"/>
      <c r="C54" s="464"/>
      <c r="D54" s="464"/>
      <c r="E54" s="464"/>
      <c r="F54" s="464"/>
      <c r="G54" s="464"/>
      <c r="H54" s="464"/>
      <c r="I54" s="464"/>
      <c r="J54" s="464"/>
      <c r="K54" s="464"/>
      <c r="L54" s="464"/>
    </row>
    <row r="55" spans="1:12" x14ac:dyDescent="0.35">
      <c r="A55" s="14"/>
      <c r="B55" s="464"/>
      <c r="C55" s="464"/>
      <c r="D55" s="464"/>
      <c r="E55" s="464"/>
      <c r="F55" s="464"/>
      <c r="G55" s="464"/>
      <c r="H55" s="464"/>
      <c r="I55" s="464"/>
      <c r="J55" s="464"/>
      <c r="K55" s="464"/>
      <c r="L55" s="464"/>
    </row>
    <row r="56" spans="1:12" x14ac:dyDescent="0.35">
      <c r="A56" s="14"/>
      <c r="B56" s="14"/>
      <c r="C56" s="14"/>
      <c r="D56" s="14"/>
      <c r="E56" s="14"/>
      <c r="F56" s="14"/>
      <c r="G56" s="14"/>
      <c r="H56" s="14"/>
      <c r="I56" s="14"/>
      <c r="J56" s="14"/>
      <c r="K56" s="14"/>
      <c r="L56" s="14"/>
    </row>
    <row r="57" spans="1:12" x14ac:dyDescent="0.35">
      <c r="A57" s="14"/>
      <c r="B57" s="45" t="s">
        <v>347</v>
      </c>
      <c r="C57" s="14"/>
      <c r="D57" s="14"/>
      <c r="E57" s="14"/>
      <c r="F57" s="14"/>
      <c r="G57" s="14"/>
      <c r="H57" s="14"/>
      <c r="I57" s="14"/>
      <c r="J57" s="14"/>
      <c r="K57" s="14"/>
      <c r="L57" s="14"/>
    </row>
    <row r="58" spans="1:12" x14ac:dyDescent="0.35">
      <c r="A58" s="14"/>
      <c r="B58" s="464" t="s">
        <v>340</v>
      </c>
      <c r="C58" s="464"/>
      <c r="D58" s="464"/>
      <c r="E58" s="464"/>
      <c r="F58" s="464"/>
      <c r="G58" s="464"/>
      <c r="H58" s="464"/>
      <c r="I58" s="464"/>
      <c r="J58" s="464"/>
      <c r="K58" s="464"/>
      <c r="L58" s="464"/>
    </row>
    <row r="59" spans="1:12" x14ac:dyDescent="0.35">
      <c r="A59" s="14"/>
      <c r="B59" s="464"/>
      <c r="C59" s="464"/>
      <c r="D59" s="464"/>
      <c r="E59" s="464"/>
      <c r="F59" s="464"/>
      <c r="G59" s="464"/>
      <c r="H59" s="464"/>
      <c r="I59" s="464"/>
      <c r="J59" s="464"/>
      <c r="K59" s="464"/>
      <c r="L59" s="464"/>
    </row>
    <row r="60" spans="1:12" s="26" customFormat="1" x14ac:dyDescent="0.35">
      <c r="A60" s="14"/>
      <c r="B60" s="464"/>
      <c r="C60" s="464"/>
      <c r="D60" s="464"/>
      <c r="E60" s="464"/>
      <c r="F60" s="464"/>
      <c r="G60" s="464"/>
      <c r="H60" s="464"/>
      <c r="I60" s="464"/>
      <c r="J60" s="464"/>
      <c r="K60" s="464"/>
      <c r="L60" s="464"/>
    </row>
    <row r="61" spans="1:12" x14ac:dyDescent="0.35">
      <c r="A61" s="14"/>
      <c r="B61" s="464"/>
      <c r="C61" s="464"/>
      <c r="D61" s="464"/>
      <c r="E61" s="464"/>
      <c r="F61" s="464"/>
      <c r="G61" s="464"/>
      <c r="H61" s="464"/>
      <c r="I61" s="464"/>
      <c r="J61" s="464"/>
      <c r="K61" s="464"/>
      <c r="L61" s="464"/>
    </row>
    <row r="63" spans="1:12" x14ac:dyDescent="0.35">
      <c r="B63" s="45" t="s">
        <v>342</v>
      </c>
      <c r="C63" s="14"/>
      <c r="D63" s="14"/>
      <c r="E63" s="14"/>
      <c r="F63" s="14"/>
      <c r="G63" s="14"/>
      <c r="H63" s="14"/>
      <c r="I63" s="14"/>
      <c r="J63" s="14"/>
      <c r="K63" s="14"/>
      <c r="L63" s="14"/>
    </row>
    <row r="64" spans="1:12" ht="15" customHeight="1" x14ac:dyDescent="0.35">
      <c r="B64" s="464" t="s">
        <v>341</v>
      </c>
      <c r="C64" s="464"/>
      <c r="D64" s="464"/>
      <c r="E64" s="464"/>
      <c r="F64" s="464"/>
      <c r="G64" s="464"/>
      <c r="H64" s="464"/>
      <c r="I64" s="464"/>
      <c r="J64" s="464"/>
      <c r="K64" s="464"/>
      <c r="L64" s="464"/>
    </row>
    <row r="65" spans="2:12" x14ac:dyDescent="0.35">
      <c r="B65" s="464"/>
      <c r="C65" s="464"/>
      <c r="D65" s="464"/>
      <c r="E65" s="464"/>
      <c r="F65" s="464"/>
      <c r="G65" s="464"/>
      <c r="H65" s="464"/>
      <c r="I65" s="464"/>
      <c r="J65" s="464"/>
      <c r="K65" s="464"/>
      <c r="L65" s="464"/>
    </row>
    <row r="66" spans="2:12" s="26" customFormat="1" x14ac:dyDescent="0.35">
      <c r="B66" s="464"/>
      <c r="C66" s="464"/>
      <c r="D66" s="464"/>
      <c r="E66" s="464"/>
      <c r="F66" s="464"/>
      <c r="G66" s="464"/>
      <c r="H66" s="464"/>
      <c r="I66" s="464"/>
      <c r="J66" s="464"/>
      <c r="K66" s="464"/>
      <c r="L66" s="464"/>
    </row>
    <row r="67" spans="2:12" x14ac:dyDescent="0.35">
      <c r="B67" s="464"/>
      <c r="C67" s="464"/>
      <c r="D67" s="464"/>
      <c r="E67" s="464"/>
      <c r="F67" s="464"/>
      <c r="G67" s="464"/>
      <c r="H67" s="464"/>
      <c r="I67" s="464"/>
      <c r="J67" s="464"/>
      <c r="K67" s="464"/>
      <c r="L67" s="464"/>
    </row>
  </sheetData>
  <sheetProtection algorithmName="SHA-512" hashValue="PQRIX5c7szjadz2D4+f4GzhHCnm09wyfeQlpMzFAaWQA0MxxHx3oy2uSrAgswqLVfrSvzKrVp4Vm0bKDMUJE/w==" saltValue="uAeZQyl62GinEhDr1Mcc5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3">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8"/>
  <sheetViews>
    <sheetView showGridLines="0" zoomScaleNormal="100" workbookViewId="0">
      <pane ySplit="4" topLeftCell="A5" activePane="bottomLeft" state="frozen"/>
      <selection pane="bottomLeft" activeCell="A2" sqref="A2"/>
    </sheetView>
  </sheetViews>
  <sheetFormatPr defaultColWidth="9.1796875" defaultRowHeight="14.5" x14ac:dyDescent="0.35"/>
  <cols>
    <col min="1" max="1" width="5.1796875" style="26" customWidth="1"/>
    <col min="2" max="2" width="4.54296875" style="26" customWidth="1"/>
    <col min="3" max="16384" width="9.1796875" style="26"/>
  </cols>
  <sheetData>
    <row r="1" spans="1:13" ht="18.5" x14ac:dyDescent="0.45">
      <c r="A1" s="28" t="str">
        <f>'Cover and Instructions'!A1</f>
        <v>Georgia Families MHPAEA Parity</v>
      </c>
      <c r="M1" s="62" t="s">
        <v>571</v>
      </c>
    </row>
    <row r="2" spans="1:13" ht="26" x14ac:dyDescent="0.6">
      <c r="A2" s="29" t="s">
        <v>16</v>
      </c>
    </row>
    <row r="3" spans="1:13" ht="21" x14ac:dyDescent="0.5">
      <c r="A3" s="7" t="s">
        <v>90</v>
      </c>
    </row>
    <row r="5" spans="1:13" x14ac:dyDescent="0.35">
      <c r="A5" s="12" t="s">
        <v>85</v>
      </c>
    </row>
    <row r="7" spans="1:13" ht="15" customHeight="1" x14ac:dyDescent="0.35">
      <c r="A7" s="454" t="s">
        <v>20</v>
      </c>
      <c r="B7" s="454"/>
      <c r="C7" s="454"/>
      <c r="D7" s="454"/>
      <c r="E7" s="454"/>
      <c r="F7" s="454"/>
      <c r="G7" s="454"/>
      <c r="H7" s="454"/>
      <c r="I7" s="454"/>
      <c r="J7" s="454"/>
      <c r="K7" s="454"/>
      <c r="L7" s="454"/>
      <c r="M7" s="454"/>
    </row>
    <row r="8" spans="1:13" x14ac:dyDescent="0.35">
      <c r="A8" s="454"/>
      <c r="B8" s="454"/>
      <c r="C8" s="454"/>
      <c r="D8" s="454"/>
      <c r="E8" s="454"/>
      <c r="F8" s="454"/>
      <c r="G8" s="454"/>
      <c r="H8" s="454"/>
      <c r="I8" s="454"/>
      <c r="J8" s="454"/>
      <c r="K8" s="454"/>
      <c r="L8" s="454"/>
      <c r="M8" s="454"/>
    </row>
    <row r="10" spans="1:13" x14ac:dyDescent="0.35">
      <c r="A10" s="465" t="s">
        <v>527</v>
      </c>
      <c r="B10" s="465"/>
      <c r="C10" s="465"/>
      <c r="D10" s="465"/>
      <c r="E10" s="465"/>
      <c r="F10" s="465"/>
      <c r="G10" s="465"/>
      <c r="H10" s="465"/>
      <c r="I10" s="465"/>
      <c r="J10" s="465"/>
      <c r="K10" s="465"/>
      <c r="L10" s="465"/>
      <c r="M10" s="465"/>
    </row>
    <row r="11" spans="1:13" x14ac:dyDescent="0.35">
      <c r="A11" s="465"/>
      <c r="B11" s="465"/>
      <c r="C11" s="465"/>
      <c r="D11" s="465"/>
      <c r="E11" s="465"/>
      <c r="F11" s="465"/>
      <c r="G11" s="465"/>
      <c r="H11" s="465"/>
      <c r="I11" s="465"/>
      <c r="J11" s="465"/>
      <c r="K11" s="465"/>
      <c r="L11" s="465"/>
      <c r="M11" s="465"/>
    </row>
    <row r="12" spans="1:13" x14ac:dyDescent="0.35">
      <c r="A12" s="465"/>
      <c r="B12" s="465"/>
      <c r="C12" s="465"/>
      <c r="D12" s="465"/>
      <c r="E12" s="465"/>
      <c r="F12" s="465"/>
      <c r="G12" s="465"/>
      <c r="H12" s="465"/>
      <c r="I12" s="465"/>
      <c r="J12" s="465"/>
      <c r="K12" s="465"/>
      <c r="L12" s="465"/>
      <c r="M12" s="465"/>
    </row>
    <row r="13" spans="1:13" x14ac:dyDescent="0.35">
      <c r="A13" s="465"/>
      <c r="B13" s="465"/>
      <c r="C13" s="465"/>
      <c r="D13" s="465"/>
      <c r="E13" s="465"/>
      <c r="F13" s="465"/>
      <c r="G13" s="465"/>
      <c r="H13" s="465"/>
      <c r="I13" s="465"/>
      <c r="J13" s="465"/>
      <c r="K13" s="465"/>
      <c r="L13" s="465"/>
      <c r="M13" s="465"/>
    </row>
    <row r="14" spans="1:13" x14ac:dyDescent="0.35">
      <c r="A14" s="53"/>
      <c r="B14" s="53"/>
      <c r="C14" s="53"/>
      <c r="D14" s="53"/>
      <c r="E14" s="53"/>
      <c r="F14" s="53"/>
      <c r="G14" s="53"/>
      <c r="H14" s="53"/>
      <c r="I14" s="53"/>
      <c r="J14" s="53"/>
      <c r="K14" s="53"/>
      <c r="L14" s="53"/>
      <c r="M14" s="53"/>
    </row>
    <row r="15" spans="1:13" x14ac:dyDescent="0.35">
      <c r="A15" s="465" t="s">
        <v>528</v>
      </c>
      <c r="B15" s="465"/>
      <c r="C15" s="465"/>
      <c r="D15" s="465"/>
      <c r="E15" s="465"/>
      <c r="F15" s="465"/>
      <c r="G15" s="465"/>
      <c r="H15" s="465"/>
      <c r="I15" s="465"/>
      <c r="J15" s="465"/>
      <c r="K15" s="465"/>
      <c r="L15" s="465"/>
      <c r="M15" s="465"/>
    </row>
    <row r="16" spans="1:13" x14ac:dyDescent="0.35">
      <c r="A16" s="465"/>
      <c r="B16" s="465"/>
      <c r="C16" s="465"/>
      <c r="D16" s="465"/>
      <c r="E16" s="465"/>
      <c r="F16" s="465"/>
      <c r="G16" s="465"/>
      <c r="H16" s="465"/>
      <c r="I16" s="465"/>
      <c r="J16" s="465"/>
      <c r="K16" s="465"/>
      <c r="L16" s="465"/>
      <c r="M16" s="465"/>
    </row>
    <row r="17" spans="1:13" x14ac:dyDescent="0.35">
      <c r="A17" s="465"/>
      <c r="B17" s="465"/>
      <c r="C17" s="465"/>
      <c r="D17" s="465"/>
      <c r="E17" s="465"/>
      <c r="F17" s="465"/>
      <c r="G17" s="465"/>
      <c r="H17" s="465"/>
      <c r="I17" s="465"/>
      <c r="J17" s="465"/>
      <c r="K17" s="465"/>
      <c r="L17" s="465"/>
      <c r="M17" s="465"/>
    </row>
    <row r="18" spans="1:13" x14ac:dyDescent="0.35">
      <c r="A18" s="465"/>
      <c r="B18" s="465"/>
      <c r="C18" s="465"/>
      <c r="D18" s="465"/>
      <c r="E18" s="465"/>
      <c r="F18" s="465"/>
      <c r="G18" s="465"/>
      <c r="H18" s="465"/>
      <c r="I18" s="465"/>
      <c r="J18" s="465"/>
      <c r="K18" s="465"/>
      <c r="L18" s="465"/>
      <c r="M18" s="465"/>
    </row>
    <row r="19" spans="1:13" x14ac:dyDescent="0.35">
      <c r="A19" s="465"/>
      <c r="B19" s="465"/>
      <c r="C19" s="465"/>
      <c r="D19" s="465"/>
      <c r="E19" s="465"/>
      <c r="F19" s="465"/>
      <c r="G19" s="465"/>
      <c r="H19" s="465"/>
      <c r="I19" s="465"/>
      <c r="J19" s="465"/>
      <c r="K19" s="465"/>
      <c r="L19" s="465"/>
      <c r="M19" s="465"/>
    </row>
    <row r="20" spans="1:13" x14ac:dyDescent="0.35">
      <c r="A20" s="465"/>
      <c r="B20" s="465"/>
      <c r="C20" s="465"/>
      <c r="D20" s="465"/>
      <c r="E20" s="465"/>
      <c r="F20" s="465"/>
      <c r="G20" s="465"/>
      <c r="H20" s="465"/>
      <c r="I20" s="465"/>
      <c r="J20" s="465"/>
      <c r="K20" s="465"/>
      <c r="L20" s="465"/>
      <c r="M20" s="465"/>
    </row>
    <row r="21" spans="1:13" x14ac:dyDescent="0.35">
      <c r="A21" s="465"/>
      <c r="B21" s="465"/>
      <c r="C21" s="465"/>
      <c r="D21" s="465"/>
      <c r="E21" s="465"/>
      <c r="F21" s="465"/>
      <c r="G21" s="465"/>
      <c r="H21" s="465"/>
      <c r="I21" s="465"/>
      <c r="J21" s="465"/>
      <c r="K21" s="465"/>
      <c r="L21" s="465"/>
      <c r="M21" s="465"/>
    </row>
    <row r="22" spans="1:13" x14ac:dyDescent="0.35">
      <c r="A22" s="465"/>
      <c r="B22" s="465"/>
      <c r="C22" s="465"/>
      <c r="D22" s="465"/>
      <c r="E22" s="465"/>
      <c r="F22" s="465"/>
      <c r="G22" s="465"/>
      <c r="H22" s="465"/>
      <c r="I22" s="465"/>
      <c r="J22" s="465"/>
      <c r="K22" s="465"/>
      <c r="L22" s="465"/>
      <c r="M22" s="465"/>
    </row>
    <row r="23" spans="1:13" x14ac:dyDescent="0.35">
      <c r="A23" s="465"/>
      <c r="B23" s="465"/>
      <c r="C23" s="465"/>
      <c r="D23" s="465"/>
      <c r="E23" s="465"/>
      <c r="F23" s="465"/>
      <c r="G23" s="465"/>
      <c r="H23" s="465"/>
      <c r="I23" s="465"/>
      <c r="J23" s="465"/>
      <c r="K23" s="465"/>
      <c r="L23" s="465"/>
      <c r="M23" s="465"/>
    </row>
    <row r="24" spans="1:13" x14ac:dyDescent="0.35">
      <c r="A24" s="465"/>
      <c r="B24" s="465"/>
      <c r="C24" s="465"/>
      <c r="D24" s="465"/>
      <c r="E24" s="465"/>
      <c r="F24" s="465"/>
      <c r="G24" s="465"/>
      <c r="H24" s="465"/>
      <c r="I24" s="465"/>
      <c r="J24" s="465"/>
      <c r="K24" s="465"/>
      <c r="L24" s="465"/>
      <c r="M24" s="465"/>
    </row>
    <row r="25" spans="1:13" x14ac:dyDescent="0.35">
      <c r="A25" s="52"/>
      <c r="B25" s="52"/>
      <c r="C25" s="52"/>
      <c r="D25" s="52"/>
      <c r="E25" s="52"/>
      <c r="F25" s="52"/>
      <c r="G25" s="52"/>
      <c r="H25" s="52"/>
      <c r="I25" s="52"/>
      <c r="J25" s="52"/>
      <c r="K25" s="52"/>
      <c r="L25" s="52"/>
      <c r="M25" s="52"/>
    </row>
    <row r="26" spans="1:13" x14ac:dyDescent="0.35">
      <c r="A26" s="12" t="s">
        <v>100</v>
      </c>
    </row>
    <row r="28" spans="1:13" x14ac:dyDescent="0.35">
      <c r="A28" s="27" t="s">
        <v>70</v>
      </c>
    </row>
    <row r="29" spans="1:13" x14ac:dyDescent="0.35">
      <c r="A29" s="26" t="s">
        <v>71</v>
      </c>
    </row>
    <row r="31" spans="1:13" x14ac:dyDescent="0.35">
      <c r="A31" s="27" t="s">
        <v>38</v>
      </c>
    </row>
    <row r="32" spans="1:13" x14ac:dyDescent="0.35">
      <c r="A32" s="454" t="s">
        <v>39</v>
      </c>
      <c r="B32" s="454"/>
      <c r="C32" s="454"/>
      <c r="D32" s="454"/>
      <c r="E32" s="454"/>
      <c r="F32" s="454"/>
      <c r="G32" s="454"/>
      <c r="H32" s="454"/>
      <c r="I32" s="454"/>
      <c r="J32" s="454"/>
      <c r="K32" s="454"/>
      <c r="L32" s="454"/>
      <c r="M32" s="454"/>
    </row>
    <row r="33" spans="1:13" x14ac:dyDescent="0.35">
      <c r="A33" s="454"/>
      <c r="B33" s="454"/>
      <c r="C33" s="454"/>
      <c r="D33" s="454"/>
      <c r="E33" s="454"/>
      <c r="F33" s="454"/>
      <c r="G33" s="454"/>
      <c r="H33" s="454"/>
      <c r="I33" s="454"/>
      <c r="J33" s="454"/>
      <c r="K33" s="454"/>
      <c r="L33" s="454"/>
      <c r="M33" s="454"/>
    </row>
    <row r="34" spans="1:13" x14ac:dyDescent="0.35">
      <c r="A34" s="454"/>
      <c r="B34" s="454"/>
      <c r="C34" s="454"/>
      <c r="D34" s="454"/>
      <c r="E34" s="454"/>
      <c r="F34" s="454"/>
      <c r="G34" s="454"/>
      <c r="H34" s="454"/>
      <c r="I34" s="454"/>
      <c r="J34" s="454"/>
      <c r="K34" s="454"/>
      <c r="L34" s="454"/>
      <c r="M34" s="454"/>
    </row>
    <row r="35" spans="1:13" x14ac:dyDescent="0.35">
      <c r="A35" s="454"/>
      <c r="B35" s="454"/>
      <c r="C35" s="454"/>
      <c r="D35" s="454"/>
      <c r="E35" s="454"/>
      <c r="F35" s="454"/>
      <c r="G35" s="454"/>
      <c r="H35" s="454"/>
      <c r="I35" s="454"/>
      <c r="J35" s="454"/>
      <c r="K35" s="454"/>
      <c r="L35" s="454"/>
      <c r="M35" s="454"/>
    </row>
    <row r="36" spans="1:13" x14ac:dyDescent="0.35">
      <c r="A36" s="454"/>
      <c r="B36" s="454"/>
      <c r="C36" s="454"/>
      <c r="D36" s="454"/>
      <c r="E36" s="454"/>
      <c r="F36" s="454"/>
      <c r="G36" s="454"/>
      <c r="H36" s="454"/>
      <c r="I36" s="454"/>
      <c r="J36" s="454"/>
      <c r="K36" s="454"/>
      <c r="L36" s="454"/>
      <c r="M36" s="454"/>
    </row>
    <row r="37" spans="1:13" x14ac:dyDescent="0.35">
      <c r="A37" s="52"/>
      <c r="B37" s="52"/>
      <c r="C37" s="52"/>
      <c r="D37" s="52"/>
      <c r="E37" s="52"/>
      <c r="F37" s="52"/>
      <c r="G37" s="52"/>
      <c r="H37" s="52"/>
      <c r="I37" s="52"/>
      <c r="J37" s="52"/>
      <c r="K37" s="52"/>
      <c r="L37" s="52"/>
      <c r="M37" s="52"/>
    </row>
    <row r="38" spans="1:13" x14ac:dyDescent="0.35">
      <c r="A38" s="27" t="s">
        <v>40</v>
      </c>
    </row>
    <row r="39" spans="1:13" x14ac:dyDescent="0.35">
      <c r="A39" s="454" t="s">
        <v>106</v>
      </c>
      <c r="B39" s="454"/>
      <c r="C39" s="454"/>
      <c r="D39" s="454"/>
      <c r="E39" s="454"/>
      <c r="F39" s="454"/>
      <c r="G39" s="454"/>
      <c r="H39" s="454"/>
      <c r="I39" s="454"/>
      <c r="J39" s="454"/>
      <c r="K39" s="454"/>
      <c r="L39" s="454"/>
      <c r="M39" s="454"/>
    </row>
    <row r="40" spans="1:13" x14ac:dyDescent="0.35">
      <c r="A40" s="454"/>
      <c r="B40" s="454"/>
      <c r="C40" s="454"/>
      <c r="D40" s="454"/>
      <c r="E40" s="454"/>
      <c r="F40" s="454"/>
      <c r="G40" s="454"/>
      <c r="H40" s="454"/>
      <c r="I40" s="454"/>
      <c r="J40" s="454"/>
      <c r="K40" s="454"/>
      <c r="L40" s="454"/>
      <c r="M40" s="454"/>
    </row>
    <row r="41" spans="1:13" x14ac:dyDescent="0.35">
      <c r="A41" s="454"/>
      <c r="B41" s="454"/>
      <c r="C41" s="454"/>
      <c r="D41" s="454"/>
      <c r="E41" s="454"/>
      <c r="F41" s="454"/>
      <c r="G41" s="454"/>
      <c r="H41" s="454"/>
      <c r="I41" s="454"/>
      <c r="J41" s="454"/>
      <c r="K41" s="454"/>
      <c r="L41" s="454"/>
      <c r="M41" s="454"/>
    </row>
    <row r="42" spans="1:13" x14ac:dyDescent="0.35">
      <c r="A42" s="454"/>
      <c r="B42" s="454"/>
      <c r="C42" s="454"/>
      <c r="D42" s="454"/>
      <c r="E42" s="454"/>
      <c r="F42" s="454"/>
      <c r="G42" s="454"/>
      <c r="H42" s="454"/>
      <c r="I42" s="454"/>
      <c r="J42" s="454"/>
      <c r="K42" s="454"/>
      <c r="L42" s="454"/>
      <c r="M42" s="454"/>
    </row>
    <row r="44" spans="1:13" x14ac:dyDescent="0.35">
      <c r="B44" s="5" t="s">
        <v>34</v>
      </c>
      <c r="C44" s="26" t="s">
        <v>43</v>
      </c>
    </row>
    <row r="45" spans="1:13" x14ac:dyDescent="0.35">
      <c r="B45" s="5" t="s">
        <v>35</v>
      </c>
      <c r="C45" s="26" t="s">
        <v>337</v>
      </c>
    </row>
    <row r="46" spans="1:13" x14ac:dyDescent="0.35">
      <c r="B46" s="5" t="s">
        <v>41</v>
      </c>
      <c r="C46" s="26" t="s">
        <v>45</v>
      </c>
    </row>
    <row r="47" spans="1:13" x14ac:dyDescent="0.35">
      <c r="B47" s="5" t="s">
        <v>42</v>
      </c>
      <c r="C47" s="26" t="s">
        <v>46</v>
      </c>
    </row>
    <row r="49" spans="1:13" x14ac:dyDescent="0.35">
      <c r="A49" s="55" t="s">
        <v>470</v>
      </c>
    </row>
    <row r="51" spans="1:13" x14ac:dyDescent="0.35">
      <c r="A51" s="27" t="s">
        <v>47</v>
      </c>
    </row>
    <row r="52" spans="1:13" x14ac:dyDescent="0.35">
      <c r="A52" s="454" t="s">
        <v>48</v>
      </c>
      <c r="B52" s="454"/>
      <c r="C52" s="454"/>
      <c r="D52" s="454"/>
      <c r="E52" s="454"/>
      <c r="F52" s="454"/>
      <c r="G52" s="454"/>
      <c r="H52" s="454"/>
      <c r="I52" s="454"/>
      <c r="J52" s="454"/>
      <c r="K52" s="454"/>
      <c r="L52" s="454"/>
      <c r="M52" s="454"/>
    </row>
    <row r="53" spans="1:13" x14ac:dyDescent="0.35">
      <c r="A53" s="454"/>
      <c r="B53" s="454"/>
      <c r="C53" s="454"/>
      <c r="D53" s="454"/>
      <c r="E53" s="454"/>
      <c r="F53" s="454"/>
      <c r="G53" s="454"/>
      <c r="H53" s="454"/>
      <c r="I53" s="454"/>
      <c r="J53" s="454"/>
      <c r="K53" s="454"/>
      <c r="L53" s="454"/>
      <c r="M53" s="454"/>
    </row>
    <row r="54" spans="1:13" x14ac:dyDescent="0.35">
      <c r="A54" s="454"/>
      <c r="B54" s="454"/>
      <c r="C54" s="454"/>
      <c r="D54" s="454"/>
      <c r="E54" s="454"/>
      <c r="F54" s="454"/>
      <c r="G54" s="454"/>
      <c r="H54" s="454"/>
      <c r="I54" s="454"/>
      <c r="J54" s="454"/>
      <c r="K54" s="454"/>
      <c r="L54" s="454"/>
      <c r="M54" s="454"/>
    </row>
    <row r="56" spans="1:13" x14ac:dyDescent="0.35">
      <c r="A56" s="12" t="s">
        <v>486</v>
      </c>
    </row>
    <row r="57" spans="1:13" ht="15" customHeight="1" x14ac:dyDescent="0.35">
      <c r="A57" s="455" t="s">
        <v>471</v>
      </c>
      <c r="B57" s="455"/>
      <c r="C57" s="455"/>
      <c r="D57" s="455"/>
      <c r="E57" s="455"/>
      <c r="F57" s="455"/>
      <c r="G57" s="455"/>
      <c r="H57" s="455"/>
      <c r="I57" s="455"/>
      <c r="J57" s="455"/>
      <c r="K57" s="455"/>
      <c r="L57" s="455"/>
      <c r="M57" s="455"/>
    </row>
    <row r="58" spans="1:13" x14ac:dyDescent="0.35">
      <c r="A58" s="455"/>
      <c r="B58" s="455"/>
      <c r="C58" s="455"/>
      <c r="D58" s="455"/>
      <c r="E58" s="455"/>
      <c r="F58" s="455"/>
      <c r="G58" s="455"/>
      <c r="H58" s="455"/>
      <c r="I58" s="455"/>
      <c r="J58" s="455"/>
      <c r="K58" s="455"/>
      <c r="L58" s="455"/>
      <c r="M58" s="455"/>
    </row>
    <row r="59" spans="1:13" x14ac:dyDescent="0.35">
      <c r="A59" s="455"/>
      <c r="B59" s="455"/>
      <c r="C59" s="455"/>
      <c r="D59" s="455"/>
      <c r="E59" s="455"/>
      <c r="F59" s="455"/>
      <c r="G59" s="455"/>
      <c r="H59" s="455"/>
      <c r="I59" s="455"/>
      <c r="J59" s="455"/>
      <c r="K59" s="455"/>
      <c r="L59" s="455"/>
      <c r="M59" s="455"/>
    </row>
    <row r="60" spans="1:13" x14ac:dyDescent="0.35">
      <c r="A60" s="455"/>
      <c r="B60" s="455"/>
      <c r="C60" s="455"/>
      <c r="D60" s="455"/>
      <c r="E60" s="455"/>
      <c r="F60" s="455"/>
      <c r="G60" s="455"/>
      <c r="H60" s="455"/>
      <c r="I60" s="455"/>
      <c r="J60" s="455"/>
      <c r="K60" s="455"/>
      <c r="L60" s="455"/>
      <c r="M60" s="455"/>
    </row>
    <row r="61" spans="1:13" x14ac:dyDescent="0.35">
      <c r="A61" s="455"/>
      <c r="B61" s="455"/>
      <c r="C61" s="455"/>
      <c r="D61" s="455"/>
      <c r="E61" s="455"/>
      <c r="F61" s="455"/>
      <c r="G61" s="455"/>
      <c r="H61" s="455"/>
      <c r="I61" s="455"/>
      <c r="J61" s="455"/>
      <c r="K61" s="455"/>
      <c r="L61" s="455"/>
      <c r="M61" s="455"/>
    </row>
    <row r="62" spans="1:13" x14ac:dyDescent="0.35">
      <c r="A62" s="455"/>
      <c r="B62" s="455"/>
      <c r="C62" s="455"/>
      <c r="D62" s="455"/>
      <c r="E62" s="455"/>
      <c r="F62" s="455"/>
      <c r="G62" s="455"/>
      <c r="H62" s="455"/>
      <c r="I62" s="455"/>
      <c r="J62" s="455"/>
      <c r="K62" s="455"/>
      <c r="L62" s="455"/>
      <c r="M62" s="455"/>
    </row>
    <row r="63" spans="1:13" x14ac:dyDescent="0.35">
      <c r="A63" s="455"/>
      <c r="B63" s="455"/>
      <c r="C63" s="455"/>
      <c r="D63" s="455"/>
      <c r="E63" s="455"/>
      <c r="F63" s="455"/>
      <c r="G63" s="455"/>
      <c r="H63" s="455"/>
      <c r="I63" s="455"/>
      <c r="J63" s="455"/>
      <c r="K63" s="455"/>
      <c r="L63" s="455"/>
      <c r="M63" s="455"/>
    </row>
    <row r="64" spans="1:13" x14ac:dyDescent="0.35">
      <c r="A64" s="455"/>
      <c r="B64" s="455"/>
      <c r="C64" s="455"/>
      <c r="D64" s="455"/>
      <c r="E64" s="455"/>
      <c r="F64" s="455"/>
      <c r="G64" s="455"/>
      <c r="H64" s="455"/>
      <c r="I64" s="455"/>
      <c r="J64" s="455"/>
      <c r="K64" s="455"/>
      <c r="L64" s="455"/>
      <c r="M64" s="455"/>
    </row>
    <row r="65" spans="1:13" x14ac:dyDescent="0.35">
      <c r="A65" s="455"/>
      <c r="B65" s="455"/>
      <c r="C65" s="455"/>
      <c r="D65" s="455"/>
      <c r="E65" s="455"/>
      <c r="F65" s="455"/>
      <c r="G65" s="455"/>
      <c r="H65" s="455"/>
      <c r="I65" s="455"/>
      <c r="J65" s="455"/>
      <c r="K65" s="455"/>
      <c r="L65" s="455"/>
      <c r="M65" s="455"/>
    </row>
    <row r="66" spans="1:13" x14ac:dyDescent="0.35">
      <c r="A66" s="455"/>
      <c r="B66" s="455"/>
      <c r="C66" s="455"/>
      <c r="D66" s="455"/>
      <c r="E66" s="455"/>
      <c r="F66" s="455"/>
      <c r="G66" s="455"/>
      <c r="H66" s="455"/>
      <c r="I66" s="455"/>
      <c r="J66" s="455"/>
      <c r="K66" s="455"/>
      <c r="L66" s="455"/>
      <c r="M66" s="455"/>
    </row>
    <row r="67" spans="1:13" x14ac:dyDescent="0.35">
      <c r="A67" s="455"/>
      <c r="B67" s="455"/>
      <c r="C67" s="455"/>
      <c r="D67" s="455"/>
      <c r="E67" s="455"/>
      <c r="F67" s="455"/>
      <c r="G67" s="455"/>
      <c r="H67" s="455"/>
      <c r="I67" s="455"/>
      <c r="J67" s="455"/>
      <c r="K67" s="455"/>
      <c r="L67" s="455"/>
      <c r="M67" s="455"/>
    </row>
    <row r="68" spans="1:13" ht="15" customHeight="1" x14ac:dyDescent="0.35">
      <c r="A68" s="455"/>
      <c r="B68" s="455"/>
      <c r="C68" s="455"/>
      <c r="D68" s="455"/>
      <c r="E68" s="455"/>
      <c r="F68" s="455"/>
      <c r="G68" s="455"/>
      <c r="H68" s="455"/>
      <c r="I68" s="455"/>
      <c r="J68" s="455"/>
      <c r="K68" s="455"/>
      <c r="L68" s="455"/>
      <c r="M68" s="455"/>
    </row>
    <row r="69" spans="1:13" x14ac:dyDescent="0.35">
      <c r="A69" s="56"/>
      <c r="B69" s="56"/>
      <c r="C69" s="56"/>
      <c r="D69" s="56"/>
      <c r="E69" s="56"/>
      <c r="F69" s="56"/>
      <c r="G69" s="56"/>
      <c r="H69" s="56"/>
      <c r="I69" s="56"/>
      <c r="J69" s="56"/>
      <c r="K69" s="56"/>
      <c r="L69" s="56"/>
      <c r="M69" s="56"/>
    </row>
    <row r="70" spans="1:13" x14ac:dyDescent="0.35">
      <c r="A70" s="44"/>
      <c r="B70" s="44"/>
      <c r="C70" s="44"/>
      <c r="D70" s="44"/>
      <c r="E70" s="44"/>
      <c r="F70" s="44"/>
      <c r="G70" s="44"/>
      <c r="H70" s="44"/>
      <c r="I70" s="44"/>
      <c r="J70" s="44"/>
      <c r="K70" s="44"/>
      <c r="L70" s="44"/>
      <c r="M70" s="44"/>
    </row>
    <row r="71" spans="1:13" x14ac:dyDescent="0.35">
      <c r="A71" s="44"/>
      <c r="B71" s="44"/>
      <c r="C71" s="44"/>
      <c r="D71" s="44"/>
      <c r="E71" s="44"/>
      <c r="F71" s="44"/>
      <c r="G71" s="44"/>
      <c r="H71" s="44"/>
      <c r="I71" s="44"/>
      <c r="J71" s="44"/>
      <c r="K71" s="44"/>
      <c r="L71" s="44"/>
      <c r="M71" s="44"/>
    </row>
    <row r="72" spans="1:13" x14ac:dyDescent="0.35">
      <c r="A72" s="44"/>
      <c r="B72" s="44"/>
      <c r="C72" s="44"/>
      <c r="D72" s="44"/>
      <c r="E72" s="44"/>
      <c r="F72" s="44"/>
      <c r="G72" s="44"/>
      <c r="H72" s="44"/>
      <c r="I72" s="44"/>
      <c r="J72" s="44"/>
      <c r="K72" s="44"/>
      <c r="L72" s="44"/>
      <c r="M72" s="44"/>
    </row>
    <row r="73" spans="1:13" x14ac:dyDescent="0.35">
      <c r="A73" s="44"/>
      <c r="B73" s="44"/>
      <c r="C73" s="44"/>
      <c r="D73" s="44"/>
      <c r="E73" s="44"/>
      <c r="F73" s="44"/>
      <c r="G73" s="44"/>
      <c r="H73" s="44"/>
      <c r="I73" s="44"/>
      <c r="J73" s="44"/>
      <c r="K73" s="44"/>
      <c r="L73" s="44"/>
      <c r="M73" s="44"/>
    </row>
    <row r="74" spans="1:13" x14ac:dyDescent="0.35">
      <c r="A74" s="44"/>
      <c r="B74" s="44"/>
      <c r="C74" s="44"/>
      <c r="D74" s="44"/>
      <c r="E74" s="44"/>
      <c r="F74" s="44"/>
      <c r="G74" s="44"/>
      <c r="H74" s="44"/>
      <c r="I74" s="44"/>
      <c r="J74" s="44"/>
      <c r="K74" s="44"/>
      <c r="L74" s="44"/>
      <c r="M74" s="44"/>
    </row>
    <row r="75" spans="1:13" x14ac:dyDescent="0.35">
      <c r="A75" s="44"/>
      <c r="B75" s="44"/>
      <c r="C75" s="44"/>
      <c r="D75" s="44"/>
      <c r="E75" s="44"/>
      <c r="F75" s="44"/>
      <c r="G75" s="44"/>
      <c r="H75" s="44"/>
      <c r="I75" s="44"/>
      <c r="J75" s="44"/>
      <c r="K75" s="44"/>
      <c r="L75" s="44"/>
      <c r="M75" s="44"/>
    </row>
    <row r="76" spans="1:13" x14ac:dyDescent="0.35">
      <c r="A76" s="44"/>
      <c r="B76" s="44"/>
      <c r="C76" s="44"/>
      <c r="D76" s="44"/>
      <c r="E76" s="44"/>
      <c r="F76" s="44"/>
      <c r="G76" s="44"/>
      <c r="H76" s="44"/>
      <c r="I76" s="44"/>
      <c r="J76" s="44"/>
      <c r="K76" s="44"/>
      <c r="L76" s="44"/>
      <c r="M76" s="44"/>
    </row>
    <row r="77" spans="1:13" x14ac:dyDescent="0.35">
      <c r="A77" s="44"/>
      <c r="B77" s="44"/>
      <c r="C77" s="44"/>
      <c r="D77" s="44"/>
      <c r="E77" s="44"/>
      <c r="F77" s="44"/>
      <c r="G77" s="44"/>
      <c r="H77" s="44"/>
      <c r="I77" s="44"/>
      <c r="J77" s="44"/>
      <c r="K77" s="44"/>
      <c r="L77" s="44"/>
      <c r="M77" s="44"/>
    </row>
    <row r="78" spans="1:13" x14ac:dyDescent="0.35">
      <c r="A78" s="14"/>
      <c r="B78" s="14"/>
      <c r="C78" s="14"/>
      <c r="D78" s="14"/>
      <c r="E78" s="14"/>
      <c r="F78" s="14"/>
      <c r="G78" s="14"/>
      <c r="H78" s="14"/>
      <c r="I78" s="14"/>
      <c r="J78" s="14"/>
      <c r="K78" s="14"/>
      <c r="L78" s="14"/>
      <c r="M78" s="14"/>
    </row>
  </sheetData>
  <sheetProtection algorithmName="SHA-512" hashValue="NFlQmv03583Lc+a2itDJxsW+3ufMLfaUJrZyof7psHWcZYAV/xh216euOGT8DUTx+/9ZRk6cYos0AuOM+slAcw==" saltValue="K0VijcQBGuKi0eL4Vr1np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796875" defaultRowHeight="14.5" x14ac:dyDescent="0.35"/>
  <cols>
    <col min="1" max="1" width="4" style="26" customWidth="1"/>
    <col min="2" max="2" width="5.54296875" style="26" customWidth="1"/>
    <col min="3" max="3" width="18.453125" style="26" customWidth="1"/>
    <col min="4" max="13" width="9.1796875" style="26"/>
    <col min="14" max="20" width="18" style="26" customWidth="1"/>
    <col min="21" max="16384" width="9.1796875" style="26"/>
  </cols>
  <sheetData>
    <row r="1" spans="1:13" ht="18.5" x14ac:dyDescent="0.45">
      <c r="A1" s="28" t="str">
        <f>'Cover and Instructions'!A1</f>
        <v>Georgia Families MHPAEA Parity</v>
      </c>
      <c r="M1" s="62" t="s">
        <v>571</v>
      </c>
    </row>
    <row r="2" spans="1:13" ht="26" x14ac:dyDescent="0.6">
      <c r="A2" s="29" t="s">
        <v>16</v>
      </c>
    </row>
    <row r="3" spans="1:13" ht="21" x14ac:dyDescent="0.5">
      <c r="A3" s="7" t="s">
        <v>89</v>
      </c>
    </row>
    <row r="5" spans="1:13" x14ac:dyDescent="0.35">
      <c r="A5" s="12" t="s">
        <v>85</v>
      </c>
    </row>
    <row r="6" spans="1:13" x14ac:dyDescent="0.35">
      <c r="A6" s="8"/>
    </row>
    <row r="7" spans="1:13" ht="15" customHeight="1" x14ac:dyDescent="0.35">
      <c r="A7" s="454" t="s">
        <v>105</v>
      </c>
      <c r="B7" s="454"/>
      <c r="C7" s="454"/>
      <c r="D7" s="454"/>
      <c r="E7" s="454"/>
      <c r="F7" s="454"/>
      <c r="G7" s="454"/>
      <c r="H7" s="454"/>
      <c r="I7" s="454"/>
      <c r="J7" s="454"/>
      <c r="K7" s="454"/>
      <c r="L7" s="454"/>
      <c r="M7" s="454"/>
    </row>
    <row r="8" spans="1:13" x14ac:dyDescent="0.35">
      <c r="A8" s="454"/>
      <c r="B8" s="454"/>
      <c r="C8" s="454"/>
      <c r="D8" s="454"/>
      <c r="E8" s="454"/>
      <c r="F8" s="454"/>
      <c r="G8" s="454"/>
      <c r="H8" s="454"/>
      <c r="I8" s="454"/>
      <c r="J8" s="454"/>
      <c r="K8" s="454"/>
      <c r="L8" s="454"/>
      <c r="M8" s="454"/>
    </row>
    <row r="9" spans="1:13" x14ac:dyDescent="0.35">
      <c r="A9" s="454"/>
      <c r="B9" s="454"/>
      <c r="C9" s="454"/>
      <c r="D9" s="454"/>
      <c r="E9" s="454"/>
      <c r="F9" s="454"/>
      <c r="G9" s="454"/>
      <c r="H9" s="454"/>
      <c r="I9" s="454"/>
      <c r="J9" s="454"/>
      <c r="K9" s="454"/>
      <c r="L9" s="454"/>
      <c r="M9" s="454"/>
    </row>
    <row r="10" spans="1:13" x14ac:dyDescent="0.35">
      <c r="A10" s="454"/>
      <c r="B10" s="454"/>
      <c r="C10" s="454"/>
      <c r="D10" s="454"/>
      <c r="E10" s="454"/>
      <c r="F10" s="454"/>
      <c r="G10" s="454"/>
      <c r="H10" s="454"/>
      <c r="I10" s="454"/>
      <c r="J10" s="454"/>
      <c r="K10" s="454"/>
      <c r="L10" s="454"/>
      <c r="M10" s="454"/>
    </row>
    <row r="11" spans="1:13" x14ac:dyDescent="0.35">
      <c r="A11" s="454"/>
      <c r="B11" s="454"/>
      <c r="C11" s="454"/>
      <c r="D11" s="454"/>
      <c r="E11" s="454"/>
      <c r="F11" s="454"/>
      <c r="G11" s="454"/>
      <c r="H11" s="454"/>
      <c r="I11" s="454"/>
      <c r="J11" s="454"/>
      <c r="K11" s="454"/>
      <c r="L11" s="454"/>
      <c r="M11" s="454"/>
    </row>
    <row r="13" spans="1:13" x14ac:dyDescent="0.35">
      <c r="A13" s="465" t="s">
        <v>529</v>
      </c>
      <c r="B13" s="465"/>
      <c r="C13" s="465"/>
      <c r="D13" s="465"/>
      <c r="E13" s="465"/>
      <c r="F13" s="465"/>
      <c r="G13" s="465"/>
      <c r="H13" s="465"/>
      <c r="I13" s="465"/>
      <c r="J13" s="465"/>
      <c r="K13" s="465"/>
      <c r="L13" s="465"/>
      <c r="M13" s="465"/>
    </row>
    <row r="14" spans="1:13" x14ac:dyDescent="0.35">
      <c r="A14" s="465"/>
      <c r="B14" s="465"/>
      <c r="C14" s="465"/>
      <c r="D14" s="465"/>
      <c r="E14" s="465"/>
      <c r="F14" s="465"/>
      <c r="G14" s="465"/>
      <c r="H14" s="465"/>
      <c r="I14" s="465"/>
      <c r="J14" s="465"/>
      <c r="K14" s="465"/>
      <c r="L14" s="465"/>
      <c r="M14" s="465"/>
    </row>
    <row r="15" spans="1:13" x14ac:dyDescent="0.35">
      <c r="A15" s="465"/>
      <c r="B15" s="465"/>
      <c r="C15" s="465"/>
      <c r="D15" s="465"/>
      <c r="E15" s="465"/>
      <c r="F15" s="465"/>
      <c r="G15" s="465"/>
      <c r="H15" s="465"/>
      <c r="I15" s="465"/>
      <c r="J15" s="465"/>
      <c r="K15" s="465"/>
      <c r="L15" s="465"/>
      <c r="M15" s="465"/>
    </row>
    <row r="16" spans="1:13" x14ac:dyDescent="0.35">
      <c r="A16" s="465"/>
      <c r="B16" s="465"/>
      <c r="C16" s="465"/>
      <c r="D16" s="465"/>
      <c r="E16" s="465"/>
      <c r="F16" s="465"/>
      <c r="G16" s="465"/>
      <c r="H16" s="465"/>
      <c r="I16" s="465"/>
      <c r="J16" s="465"/>
      <c r="K16" s="465"/>
      <c r="L16" s="465"/>
      <c r="M16" s="465"/>
    </row>
    <row r="17" spans="1:13" x14ac:dyDescent="0.35">
      <c r="A17" s="53"/>
      <c r="B17" s="53"/>
      <c r="C17" s="53"/>
      <c r="D17" s="53"/>
      <c r="E17" s="53"/>
      <c r="F17" s="53"/>
      <c r="G17" s="53"/>
      <c r="H17" s="53"/>
      <c r="I17" s="53"/>
      <c r="J17" s="53"/>
      <c r="K17" s="53"/>
      <c r="L17" s="53"/>
      <c r="M17" s="53"/>
    </row>
    <row r="18" spans="1:13" x14ac:dyDescent="0.35">
      <c r="A18" s="465" t="s">
        <v>530</v>
      </c>
      <c r="B18" s="465"/>
      <c r="C18" s="465"/>
      <c r="D18" s="465"/>
      <c r="E18" s="465"/>
      <c r="F18" s="465"/>
      <c r="G18" s="465"/>
      <c r="H18" s="465"/>
      <c r="I18" s="465"/>
      <c r="J18" s="465"/>
      <c r="K18" s="465"/>
      <c r="L18" s="465"/>
      <c r="M18" s="465"/>
    </row>
    <row r="19" spans="1:13" x14ac:dyDescent="0.35">
      <c r="A19" s="465"/>
      <c r="B19" s="465"/>
      <c r="C19" s="465"/>
      <c r="D19" s="465"/>
      <c r="E19" s="465"/>
      <c r="F19" s="465"/>
      <c r="G19" s="465"/>
      <c r="H19" s="465"/>
      <c r="I19" s="465"/>
      <c r="J19" s="465"/>
      <c r="K19" s="465"/>
      <c r="L19" s="465"/>
      <c r="M19" s="465"/>
    </row>
    <row r="20" spans="1:13" x14ac:dyDescent="0.35">
      <c r="A20" s="465"/>
      <c r="B20" s="465"/>
      <c r="C20" s="465"/>
      <c r="D20" s="465"/>
      <c r="E20" s="465"/>
      <c r="F20" s="465"/>
      <c r="G20" s="465"/>
      <c r="H20" s="465"/>
      <c r="I20" s="465"/>
      <c r="J20" s="465"/>
      <c r="K20" s="465"/>
      <c r="L20" s="465"/>
      <c r="M20" s="465"/>
    </row>
    <row r="21" spans="1:13" x14ac:dyDescent="0.35">
      <c r="A21" s="465"/>
      <c r="B21" s="465"/>
      <c r="C21" s="465"/>
      <c r="D21" s="465"/>
      <c r="E21" s="465"/>
      <c r="F21" s="465"/>
      <c r="G21" s="465"/>
      <c r="H21" s="465"/>
      <c r="I21" s="465"/>
      <c r="J21" s="465"/>
      <c r="K21" s="465"/>
      <c r="L21" s="465"/>
      <c r="M21" s="465"/>
    </row>
    <row r="22" spans="1:13" x14ac:dyDescent="0.35">
      <c r="A22" s="465"/>
      <c r="B22" s="465"/>
      <c r="C22" s="465"/>
      <c r="D22" s="465"/>
      <c r="E22" s="465"/>
      <c r="F22" s="465"/>
      <c r="G22" s="465"/>
      <c r="H22" s="465"/>
      <c r="I22" s="465"/>
      <c r="J22" s="465"/>
      <c r="K22" s="465"/>
      <c r="L22" s="465"/>
      <c r="M22" s="465"/>
    </row>
    <row r="23" spans="1:13" x14ac:dyDescent="0.35">
      <c r="A23" s="465"/>
      <c r="B23" s="465"/>
      <c r="C23" s="465"/>
      <c r="D23" s="465"/>
      <c r="E23" s="465"/>
      <c r="F23" s="465"/>
      <c r="G23" s="465"/>
      <c r="H23" s="465"/>
      <c r="I23" s="465"/>
      <c r="J23" s="465"/>
      <c r="K23" s="465"/>
      <c r="L23" s="465"/>
      <c r="M23" s="465"/>
    </row>
    <row r="24" spans="1:13" x14ac:dyDescent="0.35">
      <c r="A24" s="465"/>
      <c r="B24" s="465"/>
      <c r="C24" s="465"/>
      <c r="D24" s="465"/>
      <c r="E24" s="465"/>
      <c r="F24" s="465"/>
      <c r="G24" s="465"/>
      <c r="H24" s="465"/>
      <c r="I24" s="465"/>
      <c r="J24" s="465"/>
      <c r="K24" s="465"/>
      <c r="L24" s="465"/>
      <c r="M24" s="465"/>
    </row>
    <row r="25" spans="1:13" x14ac:dyDescent="0.35">
      <c r="A25" s="465"/>
      <c r="B25" s="465"/>
      <c r="C25" s="465"/>
      <c r="D25" s="465"/>
      <c r="E25" s="465"/>
      <c r="F25" s="465"/>
      <c r="G25" s="465"/>
      <c r="H25" s="465"/>
      <c r="I25" s="465"/>
      <c r="J25" s="465"/>
      <c r="K25" s="465"/>
      <c r="L25" s="465"/>
      <c r="M25" s="465"/>
    </row>
    <row r="26" spans="1:13" x14ac:dyDescent="0.35">
      <c r="A26" s="465"/>
      <c r="B26" s="465"/>
      <c r="C26" s="465"/>
      <c r="D26" s="465"/>
      <c r="E26" s="465"/>
      <c r="F26" s="465"/>
      <c r="G26" s="465"/>
      <c r="H26" s="465"/>
      <c r="I26" s="465"/>
      <c r="J26" s="465"/>
      <c r="K26" s="465"/>
      <c r="L26" s="465"/>
      <c r="M26" s="465"/>
    </row>
    <row r="27" spans="1:13" x14ac:dyDescent="0.35">
      <c r="A27" s="465"/>
      <c r="B27" s="465"/>
      <c r="C27" s="465"/>
      <c r="D27" s="465"/>
      <c r="E27" s="465"/>
      <c r="F27" s="465"/>
      <c r="G27" s="465"/>
      <c r="H27" s="465"/>
      <c r="I27" s="465"/>
      <c r="J27" s="465"/>
      <c r="K27" s="465"/>
      <c r="L27" s="465"/>
      <c r="M27" s="465"/>
    </row>
    <row r="29" spans="1:13" x14ac:dyDescent="0.35">
      <c r="A29" s="12" t="s">
        <v>100</v>
      </c>
    </row>
    <row r="31" spans="1:13" x14ac:dyDescent="0.35">
      <c r="A31" s="27" t="s">
        <v>70</v>
      </c>
    </row>
    <row r="32" spans="1:13" x14ac:dyDescent="0.35">
      <c r="A32" s="26" t="s">
        <v>72</v>
      </c>
    </row>
    <row r="34" spans="1:13" x14ac:dyDescent="0.35">
      <c r="A34" s="27" t="s">
        <v>38</v>
      </c>
    </row>
    <row r="35" spans="1:13" ht="15" customHeight="1" x14ac:dyDescent="0.35">
      <c r="A35" s="454" t="s">
        <v>39</v>
      </c>
      <c r="B35" s="454"/>
      <c r="C35" s="454"/>
      <c r="D35" s="454"/>
      <c r="E35" s="454"/>
      <c r="F35" s="454"/>
      <c r="G35" s="454"/>
      <c r="H35" s="454"/>
      <c r="I35" s="454"/>
      <c r="J35" s="454"/>
      <c r="K35" s="454"/>
      <c r="L35" s="454"/>
      <c r="M35" s="454"/>
    </row>
    <row r="36" spans="1:13" x14ac:dyDescent="0.35">
      <c r="A36" s="454"/>
      <c r="B36" s="454"/>
      <c r="C36" s="454"/>
      <c r="D36" s="454"/>
      <c r="E36" s="454"/>
      <c r="F36" s="454"/>
      <c r="G36" s="454"/>
      <c r="H36" s="454"/>
      <c r="I36" s="454"/>
      <c r="J36" s="454"/>
      <c r="K36" s="454"/>
      <c r="L36" s="454"/>
      <c r="M36" s="454"/>
    </row>
    <row r="37" spans="1:13" x14ac:dyDescent="0.35">
      <c r="A37" s="454"/>
      <c r="B37" s="454"/>
      <c r="C37" s="454"/>
      <c r="D37" s="454"/>
      <c r="E37" s="454"/>
      <c r="F37" s="454"/>
      <c r="G37" s="454"/>
      <c r="H37" s="454"/>
      <c r="I37" s="454"/>
      <c r="J37" s="454"/>
      <c r="K37" s="454"/>
      <c r="L37" s="454"/>
      <c r="M37" s="454"/>
    </row>
    <row r="38" spans="1:13" x14ac:dyDescent="0.35">
      <c r="A38" s="454"/>
      <c r="B38" s="454"/>
      <c r="C38" s="454"/>
      <c r="D38" s="454"/>
      <c r="E38" s="454"/>
      <c r="F38" s="454"/>
      <c r="G38" s="454"/>
      <c r="H38" s="454"/>
      <c r="I38" s="454"/>
      <c r="J38" s="454"/>
      <c r="K38" s="454"/>
      <c r="L38" s="454"/>
      <c r="M38" s="454"/>
    </row>
    <row r="39" spans="1:13" x14ac:dyDescent="0.35">
      <c r="A39" s="454"/>
      <c r="B39" s="454"/>
      <c r="C39" s="454"/>
      <c r="D39" s="454"/>
      <c r="E39" s="454"/>
      <c r="F39" s="454"/>
      <c r="G39" s="454"/>
      <c r="H39" s="454"/>
      <c r="I39" s="454"/>
      <c r="J39" s="454"/>
      <c r="K39" s="454"/>
      <c r="L39" s="454"/>
      <c r="M39" s="454"/>
    </row>
    <row r="40" spans="1:13" x14ac:dyDescent="0.35">
      <c r="A40" s="11"/>
      <c r="B40" s="11"/>
      <c r="C40" s="11"/>
      <c r="D40" s="11"/>
      <c r="E40" s="11"/>
      <c r="F40" s="11"/>
      <c r="G40" s="11"/>
      <c r="H40" s="11"/>
      <c r="I40" s="11"/>
      <c r="J40" s="11"/>
      <c r="K40" s="11"/>
      <c r="L40" s="11"/>
      <c r="M40" s="11"/>
    </row>
    <row r="41" spans="1:13" x14ac:dyDescent="0.35">
      <c r="A41" s="27" t="s">
        <v>40</v>
      </c>
    </row>
    <row r="42" spans="1:13" x14ac:dyDescent="0.35">
      <c r="A42" s="454" t="s">
        <v>106</v>
      </c>
      <c r="B42" s="454"/>
      <c r="C42" s="454"/>
      <c r="D42" s="454"/>
      <c r="E42" s="454"/>
      <c r="F42" s="454"/>
      <c r="G42" s="454"/>
      <c r="H42" s="454"/>
      <c r="I42" s="454"/>
      <c r="J42" s="454"/>
      <c r="K42" s="454"/>
      <c r="L42" s="454"/>
      <c r="M42" s="454"/>
    </row>
    <row r="43" spans="1:13" x14ac:dyDescent="0.35">
      <c r="A43" s="454"/>
      <c r="B43" s="454"/>
      <c r="C43" s="454"/>
      <c r="D43" s="454"/>
      <c r="E43" s="454"/>
      <c r="F43" s="454"/>
      <c r="G43" s="454"/>
      <c r="H43" s="454"/>
      <c r="I43" s="454"/>
      <c r="J43" s="454"/>
      <c r="K43" s="454"/>
      <c r="L43" s="454"/>
      <c r="M43" s="454"/>
    </row>
    <row r="44" spans="1:13" x14ac:dyDescent="0.35">
      <c r="A44" s="454"/>
      <c r="B44" s="454"/>
      <c r="C44" s="454"/>
      <c r="D44" s="454"/>
      <c r="E44" s="454"/>
      <c r="F44" s="454"/>
      <c r="G44" s="454"/>
      <c r="H44" s="454"/>
      <c r="I44" s="454"/>
      <c r="J44" s="454"/>
      <c r="K44" s="454"/>
      <c r="L44" s="454"/>
      <c r="M44" s="454"/>
    </row>
    <row r="45" spans="1:13" x14ac:dyDescent="0.35">
      <c r="A45" s="52"/>
      <c r="B45" s="52"/>
      <c r="C45" s="52"/>
      <c r="D45" s="52"/>
      <c r="E45" s="52"/>
      <c r="F45" s="52"/>
      <c r="G45" s="52"/>
      <c r="H45" s="52"/>
      <c r="I45" s="52"/>
      <c r="J45" s="52"/>
      <c r="K45" s="52"/>
      <c r="L45" s="52"/>
      <c r="M45" s="52"/>
    </row>
    <row r="46" spans="1:13" x14ac:dyDescent="0.35">
      <c r="B46" s="5" t="s">
        <v>34</v>
      </c>
      <c r="C46" s="26" t="s">
        <v>43</v>
      </c>
    </row>
    <row r="47" spans="1:13" x14ac:dyDescent="0.35">
      <c r="B47" s="5" t="s">
        <v>35</v>
      </c>
      <c r="C47" s="26" t="s">
        <v>44</v>
      </c>
    </row>
    <row r="48" spans="1:13" x14ac:dyDescent="0.35">
      <c r="B48" s="5" t="s">
        <v>41</v>
      </c>
      <c r="C48" s="26" t="s">
        <v>45</v>
      </c>
    </row>
    <row r="49" spans="1:13" x14ac:dyDescent="0.35">
      <c r="B49" s="5" t="s">
        <v>42</v>
      </c>
      <c r="C49" s="26" t="s">
        <v>46</v>
      </c>
    </row>
    <row r="51" spans="1:13" x14ac:dyDescent="0.35">
      <c r="A51" s="12" t="s">
        <v>487</v>
      </c>
    </row>
    <row r="52" spans="1:13" x14ac:dyDescent="0.35">
      <c r="A52" s="455" t="s">
        <v>531</v>
      </c>
      <c r="B52" s="455"/>
      <c r="C52" s="455"/>
      <c r="D52" s="455"/>
      <c r="E52" s="455"/>
      <c r="F52" s="455"/>
      <c r="G52" s="455"/>
      <c r="H52" s="455"/>
      <c r="I52" s="455"/>
      <c r="J52" s="455"/>
      <c r="K52" s="455"/>
      <c r="L52" s="455"/>
      <c r="M52" s="455"/>
    </row>
    <row r="53" spans="1:13" x14ac:dyDescent="0.35">
      <c r="A53" s="455"/>
      <c r="B53" s="455"/>
      <c r="C53" s="455"/>
      <c r="D53" s="455"/>
      <c r="E53" s="455"/>
      <c r="F53" s="455"/>
      <c r="G53" s="455"/>
      <c r="H53" s="455"/>
      <c r="I53" s="455"/>
      <c r="J53" s="455"/>
      <c r="K53" s="455"/>
      <c r="L53" s="455"/>
      <c r="M53" s="455"/>
    </row>
    <row r="54" spans="1:13" x14ac:dyDescent="0.35">
      <c r="A54" s="455"/>
      <c r="B54" s="455"/>
      <c r="C54" s="455"/>
      <c r="D54" s="455"/>
      <c r="E54" s="455"/>
      <c r="F54" s="455"/>
      <c r="G54" s="455"/>
      <c r="H54" s="455"/>
      <c r="I54" s="455"/>
      <c r="J54" s="455"/>
      <c r="K54" s="455"/>
      <c r="L54" s="455"/>
      <c r="M54" s="455"/>
    </row>
    <row r="55" spans="1:13" x14ac:dyDescent="0.35">
      <c r="A55" s="455"/>
      <c r="B55" s="455"/>
      <c r="C55" s="455"/>
      <c r="D55" s="455"/>
      <c r="E55" s="455"/>
      <c r="F55" s="455"/>
      <c r="G55" s="455"/>
      <c r="H55" s="455"/>
      <c r="I55" s="455"/>
      <c r="J55" s="455"/>
      <c r="K55" s="455"/>
      <c r="L55" s="455"/>
      <c r="M55" s="455"/>
    </row>
    <row r="56" spans="1:13" x14ac:dyDescent="0.35">
      <c r="A56" s="455"/>
      <c r="B56" s="455"/>
      <c r="C56" s="455"/>
      <c r="D56" s="455"/>
      <c r="E56" s="455"/>
      <c r="F56" s="455"/>
      <c r="G56" s="455"/>
      <c r="H56" s="455"/>
      <c r="I56" s="455"/>
      <c r="J56" s="455"/>
      <c r="K56" s="455"/>
      <c r="L56" s="455"/>
      <c r="M56" s="455"/>
    </row>
    <row r="57" spans="1:13" x14ac:dyDescent="0.35">
      <c r="A57" s="455"/>
      <c r="B57" s="455"/>
      <c r="C57" s="455"/>
      <c r="D57" s="455"/>
      <c r="E57" s="455"/>
      <c r="F57" s="455"/>
      <c r="G57" s="455"/>
      <c r="H57" s="455"/>
      <c r="I57" s="455"/>
      <c r="J57" s="455"/>
      <c r="K57" s="455"/>
      <c r="L57" s="455"/>
      <c r="M57" s="455"/>
    </row>
    <row r="58" spans="1:13" x14ac:dyDescent="0.35">
      <c r="A58" s="455"/>
      <c r="B58" s="455"/>
      <c r="C58" s="455"/>
      <c r="D58" s="455"/>
      <c r="E58" s="455"/>
      <c r="F58" s="455"/>
      <c r="G58" s="455"/>
      <c r="H58" s="455"/>
      <c r="I58" s="455"/>
      <c r="J58" s="455"/>
      <c r="K58" s="455"/>
      <c r="L58" s="455"/>
      <c r="M58" s="455"/>
    </row>
    <row r="60" spans="1:13" x14ac:dyDescent="0.35">
      <c r="A60" s="467" t="s">
        <v>338</v>
      </c>
      <c r="B60" s="467"/>
      <c r="C60" s="467"/>
      <c r="D60" s="467"/>
      <c r="E60" s="467"/>
      <c r="F60" s="467"/>
      <c r="G60" s="467"/>
      <c r="H60" s="467"/>
      <c r="I60" s="467"/>
      <c r="J60" s="467"/>
      <c r="K60" s="467"/>
      <c r="L60" s="467"/>
      <c r="M60" s="467"/>
    </row>
    <row r="61" spans="1:13" x14ac:dyDescent="0.35">
      <c r="A61" s="467"/>
      <c r="B61" s="467"/>
      <c r="C61" s="467"/>
      <c r="D61" s="467"/>
      <c r="E61" s="467"/>
      <c r="F61" s="467"/>
      <c r="G61" s="467"/>
      <c r="H61" s="467"/>
      <c r="I61" s="467"/>
      <c r="J61" s="467"/>
      <c r="K61" s="467"/>
      <c r="L61" s="467"/>
      <c r="M61" s="467"/>
    </row>
    <row r="62" spans="1:13" x14ac:dyDescent="0.35">
      <c r="A62" s="467"/>
      <c r="B62" s="467"/>
      <c r="C62" s="467"/>
      <c r="D62" s="467"/>
      <c r="E62" s="467"/>
      <c r="F62" s="467"/>
      <c r="G62" s="467"/>
      <c r="H62" s="467"/>
      <c r="I62" s="467"/>
      <c r="J62" s="467"/>
      <c r="K62" s="467"/>
      <c r="L62" s="467"/>
      <c r="M62" s="467"/>
    </row>
    <row r="64" spans="1:13" ht="15" customHeight="1" x14ac:dyDescent="0.35">
      <c r="A64" s="466" t="s">
        <v>572</v>
      </c>
      <c r="B64" s="466"/>
      <c r="C64" s="466"/>
      <c r="D64" s="466"/>
      <c r="E64" s="466"/>
      <c r="F64" s="466"/>
      <c r="G64" s="466"/>
      <c r="H64" s="466"/>
      <c r="I64" s="466"/>
      <c r="J64" s="466"/>
      <c r="K64" s="466"/>
      <c r="L64" s="466"/>
      <c r="M64" s="466"/>
    </row>
    <row r="65" spans="1:13" x14ac:dyDescent="0.35">
      <c r="A65" s="466"/>
      <c r="B65" s="466"/>
      <c r="C65" s="466"/>
      <c r="D65" s="466"/>
      <c r="E65" s="466"/>
      <c r="F65" s="466"/>
      <c r="G65" s="466"/>
      <c r="H65" s="466"/>
      <c r="I65" s="466"/>
      <c r="J65" s="466"/>
      <c r="K65" s="466"/>
      <c r="L65" s="466"/>
      <c r="M65" s="466"/>
    </row>
    <row r="66" spans="1:13" x14ac:dyDescent="0.35">
      <c r="A66" s="466"/>
      <c r="B66" s="466"/>
      <c r="C66" s="466"/>
      <c r="D66" s="466"/>
      <c r="E66" s="466"/>
      <c r="F66" s="466"/>
      <c r="G66" s="466"/>
      <c r="H66" s="466"/>
      <c r="I66" s="466"/>
      <c r="J66" s="466"/>
      <c r="K66" s="466"/>
      <c r="L66" s="466"/>
      <c r="M66" s="466"/>
    </row>
    <row r="67" spans="1:13" x14ac:dyDescent="0.35">
      <c r="A67" s="466"/>
      <c r="B67" s="466"/>
      <c r="C67" s="466"/>
      <c r="D67" s="466"/>
      <c r="E67" s="466"/>
      <c r="F67" s="466"/>
      <c r="G67" s="466"/>
      <c r="H67" s="466"/>
      <c r="I67" s="466"/>
      <c r="J67" s="466"/>
      <c r="K67" s="466"/>
      <c r="L67" s="466"/>
      <c r="M67" s="466"/>
    </row>
  </sheetData>
  <sheetProtection algorithmName="SHA-512" hashValue="rEqe7H6g5DGyKNcdgmqbnRw0mkZcY8oPDzmGlK8MJNOYlMRPE1XoMxlqB+Rl0sdEMugpH3WkW3Qx9jWsDIrNYQ==" saltValue="2rmftNJjuOpcjcMtaJ0wmQ=="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activeCell="A2" sqref="A2"/>
    </sheetView>
  </sheetViews>
  <sheetFormatPr defaultRowHeight="14.5" x14ac:dyDescent="0.35"/>
  <cols>
    <col min="1" max="1" width="5.1796875" customWidth="1"/>
    <col min="2" max="2" width="4.54296875" customWidth="1"/>
    <col min="4" max="4" width="10.26953125" customWidth="1"/>
    <col min="5" max="6" width="10.81640625" customWidth="1"/>
    <col min="7" max="10" width="11.1796875" customWidth="1"/>
  </cols>
  <sheetData>
    <row r="1" spans="1:13" ht="18.5" x14ac:dyDescent="0.45">
      <c r="A1" s="2" t="str">
        <f>'Cover and Instructions'!A1</f>
        <v>Georgia Families MHPAEA Parity</v>
      </c>
      <c r="M1" s="62" t="s">
        <v>571</v>
      </c>
    </row>
    <row r="2" spans="1:13" ht="26" x14ac:dyDescent="0.6">
      <c r="A2" s="3" t="s">
        <v>16</v>
      </c>
    </row>
    <row r="3" spans="1:13" ht="21" x14ac:dyDescent="0.5">
      <c r="A3" s="7" t="s">
        <v>91</v>
      </c>
    </row>
    <row r="5" spans="1:13" x14ac:dyDescent="0.35">
      <c r="A5" s="12" t="s">
        <v>85</v>
      </c>
    </row>
    <row r="7" spans="1:13" ht="15" customHeight="1" x14ac:dyDescent="0.35">
      <c r="A7" s="454" t="s">
        <v>105</v>
      </c>
      <c r="B7" s="454"/>
      <c r="C7" s="454"/>
      <c r="D7" s="454"/>
      <c r="E7" s="454"/>
      <c r="F7" s="454"/>
      <c r="G7" s="454"/>
      <c r="H7" s="454"/>
      <c r="I7" s="454"/>
      <c r="J7" s="454"/>
      <c r="K7" s="454"/>
      <c r="L7" s="454"/>
      <c r="M7" s="454"/>
    </row>
    <row r="8" spans="1:13" x14ac:dyDescent="0.35">
      <c r="A8" s="454"/>
      <c r="B8" s="454"/>
      <c r="C8" s="454"/>
      <c r="D8" s="454"/>
      <c r="E8" s="454"/>
      <c r="F8" s="454"/>
      <c r="G8" s="454"/>
      <c r="H8" s="454"/>
      <c r="I8" s="454"/>
      <c r="J8" s="454"/>
      <c r="K8" s="454"/>
      <c r="L8" s="454"/>
      <c r="M8" s="454"/>
    </row>
    <row r="9" spans="1:13" s="26" customFormat="1" x14ac:dyDescent="0.35">
      <c r="A9" s="454"/>
      <c r="B9" s="454"/>
      <c r="C9" s="454"/>
      <c r="D9" s="454"/>
      <c r="E9" s="454"/>
      <c r="F9" s="454"/>
      <c r="G9" s="454"/>
      <c r="H9" s="454"/>
      <c r="I9" s="454"/>
      <c r="J9" s="454"/>
      <c r="K9" s="454"/>
      <c r="L9" s="454"/>
      <c r="M9" s="454"/>
    </row>
    <row r="10" spans="1:13" s="26" customFormat="1" x14ac:dyDescent="0.35">
      <c r="A10" s="454"/>
      <c r="B10" s="454"/>
      <c r="C10" s="454"/>
      <c r="D10" s="454"/>
      <c r="E10" s="454"/>
      <c r="F10" s="454"/>
      <c r="G10" s="454"/>
      <c r="H10" s="454"/>
      <c r="I10" s="454"/>
      <c r="J10" s="454"/>
      <c r="K10" s="454"/>
      <c r="L10" s="454"/>
      <c r="M10" s="454"/>
    </row>
    <row r="11" spans="1:13" x14ac:dyDescent="0.35">
      <c r="A11" s="454"/>
      <c r="B11" s="454"/>
      <c r="C11" s="454"/>
      <c r="D11" s="454"/>
      <c r="E11" s="454"/>
      <c r="F11" s="454"/>
      <c r="G11" s="454"/>
      <c r="H11" s="454"/>
      <c r="I11" s="454"/>
      <c r="J11" s="454"/>
      <c r="K11" s="454"/>
      <c r="L11" s="454"/>
      <c r="M11" s="454"/>
    </row>
    <row r="12" spans="1:13" s="26" customFormat="1" x14ac:dyDescent="0.35">
      <c r="A12" s="46"/>
      <c r="B12" s="46"/>
      <c r="C12" s="46"/>
      <c r="D12" s="46"/>
      <c r="E12" s="46"/>
      <c r="F12" s="46"/>
      <c r="G12" s="46"/>
      <c r="H12" s="46"/>
      <c r="I12" s="46"/>
      <c r="J12" s="46"/>
      <c r="K12" s="46"/>
      <c r="L12" s="46"/>
      <c r="M12" s="46"/>
    </row>
    <row r="13" spans="1:13" x14ac:dyDescent="0.35">
      <c r="A13" s="12" t="s">
        <v>100</v>
      </c>
    </row>
    <row r="15" spans="1:13" x14ac:dyDescent="0.35">
      <c r="A15" s="1" t="s">
        <v>38</v>
      </c>
    </row>
    <row r="16" spans="1:13" x14ac:dyDescent="0.35">
      <c r="A16" s="454" t="s">
        <v>39</v>
      </c>
      <c r="B16" s="454"/>
      <c r="C16" s="454"/>
      <c r="D16" s="454"/>
      <c r="E16" s="454"/>
      <c r="F16" s="454"/>
      <c r="G16" s="454"/>
      <c r="H16" s="454"/>
      <c r="I16" s="454"/>
      <c r="J16" s="454"/>
      <c r="K16" s="454"/>
      <c r="L16" s="454"/>
    </row>
    <row r="17" spans="1:12" x14ac:dyDescent="0.35">
      <c r="A17" s="454"/>
      <c r="B17" s="454"/>
      <c r="C17" s="454"/>
      <c r="D17" s="454"/>
      <c r="E17" s="454"/>
      <c r="F17" s="454"/>
      <c r="G17" s="454"/>
      <c r="H17" s="454"/>
      <c r="I17" s="454"/>
      <c r="J17" s="454"/>
      <c r="K17" s="454"/>
      <c r="L17" s="454"/>
    </row>
    <row r="18" spans="1:12" x14ac:dyDescent="0.35">
      <c r="A18" s="454"/>
      <c r="B18" s="454"/>
      <c r="C18" s="454"/>
      <c r="D18" s="454"/>
      <c r="E18" s="454"/>
      <c r="F18" s="454"/>
      <c r="G18" s="454"/>
      <c r="H18" s="454"/>
      <c r="I18" s="454"/>
      <c r="J18" s="454"/>
      <c r="K18" s="454"/>
      <c r="L18" s="454"/>
    </row>
    <row r="19" spans="1:12" x14ac:dyDescent="0.35">
      <c r="A19" s="454"/>
      <c r="B19" s="454"/>
      <c r="C19" s="454"/>
      <c r="D19" s="454"/>
      <c r="E19" s="454"/>
      <c r="F19" s="454"/>
      <c r="G19" s="454"/>
      <c r="H19" s="454"/>
      <c r="I19" s="454"/>
      <c r="J19" s="454"/>
      <c r="K19" s="454"/>
      <c r="L19" s="454"/>
    </row>
    <row r="20" spans="1:12" x14ac:dyDescent="0.35">
      <c r="A20" s="454"/>
      <c r="B20" s="454"/>
      <c r="C20" s="454"/>
      <c r="D20" s="454"/>
      <c r="E20" s="454"/>
      <c r="F20" s="454"/>
      <c r="G20" s="454"/>
      <c r="H20" s="454"/>
      <c r="I20" s="454"/>
      <c r="J20" s="454"/>
      <c r="K20" s="454"/>
      <c r="L20" s="454"/>
    </row>
    <row r="21" spans="1:12" x14ac:dyDescent="0.35">
      <c r="A21" s="454"/>
      <c r="B21" s="454"/>
      <c r="C21" s="454"/>
      <c r="D21" s="454"/>
      <c r="E21" s="454"/>
      <c r="F21" s="454"/>
      <c r="G21" s="454"/>
      <c r="H21" s="454"/>
      <c r="I21" s="454"/>
      <c r="J21" s="454"/>
      <c r="K21" s="454"/>
      <c r="L21" s="454"/>
    </row>
    <row r="22" spans="1:12" x14ac:dyDescent="0.35">
      <c r="A22" s="1" t="s">
        <v>40</v>
      </c>
    </row>
    <row r="23" spans="1:12" x14ac:dyDescent="0.35">
      <c r="A23" s="454" t="s">
        <v>106</v>
      </c>
      <c r="B23" s="454"/>
      <c r="C23" s="454"/>
      <c r="D23" s="454"/>
      <c r="E23" s="454"/>
      <c r="F23" s="454"/>
      <c r="G23" s="454"/>
      <c r="H23" s="454"/>
      <c r="I23" s="454"/>
      <c r="J23" s="454"/>
      <c r="K23" s="454"/>
      <c r="L23" s="454"/>
    </row>
    <row r="24" spans="1:12" x14ac:dyDescent="0.35">
      <c r="A24" s="454"/>
      <c r="B24" s="454"/>
      <c r="C24" s="454"/>
      <c r="D24" s="454"/>
      <c r="E24" s="454"/>
      <c r="F24" s="454"/>
      <c r="G24" s="454"/>
      <c r="H24" s="454"/>
      <c r="I24" s="454"/>
      <c r="J24" s="454"/>
      <c r="K24" s="454"/>
      <c r="L24" s="454"/>
    </row>
    <row r="25" spans="1:12" x14ac:dyDescent="0.35">
      <c r="A25" s="454"/>
      <c r="B25" s="454"/>
      <c r="C25" s="454"/>
      <c r="D25" s="454"/>
      <c r="E25" s="454"/>
      <c r="F25" s="454"/>
      <c r="G25" s="454"/>
      <c r="H25" s="454"/>
      <c r="I25" s="454"/>
      <c r="J25" s="454"/>
      <c r="K25" s="454"/>
      <c r="L25" s="454"/>
    </row>
    <row r="27" spans="1:12" x14ac:dyDescent="0.35">
      <c r="B27" s="5" t="s">
        <v>34</v>
      </c>
      <c r="C27" t="s">
        <v>43</v>
      </c>
    </row>
    <row r="28" spans="1:12" x14ac:dyDescent="0.35">
      <c r="B28" s="5" t="s">
        <v>35</v>
      </c>
      <c r="C28" t="s">
        <v>44</v>
      </c>
    </row>
    <row r="29" spans="1:12" x14ac:dyDescent="0.35">
      <c r="B29" s="5" t="s">
        <v>41</v>
      </c>
      <c r="C29" t="s">
        <v>45</v>
      </c>
    </row>
    <row r="30" spans="1:12" x14ac:dyDescent="0.35">
      <c r="B30" s="5" t="s">
        <v>42</v>
      </c>
      <c r="C30" t="s">
        <v>46</v>
      </c>
    </row>
    <row r="32" spans="1:12" x14ac:dyDescent="0.35">
      <c r="A32" s="1" t="s">
        <v>49</v>
      </c>
    </row>
    <row r="33" spans="1:12" x14ac:dyDescent="0.35">
      <c r="A33" s="454" t="s">
        <v>107</v>
      </c>
      <c r="B33" s="454"/>
      <c r="C33" s="454"/>
      <c r="D33" s="454"/>
      <c r="E33" s="454"/>
      <c r="F33" s="454"/>
      <c r="G33" s="454"/>
      <c r="H33" s="454"/>
      <c r="I33" s="454"/>
      <c r="J33" s="454"/>
      <c r="K33" s="454"/>
      <c r="L33" s="454"/>
    </row>
    <row r="34" spans="1:12" x14ac:dyDescent="0.35">
      <c r="A34" s="454"/>
      <c r="B34" s="454"/>
      <c r="C34" s="454"/>
      <c r="D34" s="454"/>
      <c r="E34" s="454"/>
      <c r="F34" s="454"/>
      <c r="G34" s="454"/>
      <c r="H34" s="454"/>
      <c r="I34" s="454"/>
      <c r="J34" s="454"/>
      <c r="K34" s="454"/>
      <c r="L34" s="454"/>
    </row>
    <row r="35" spans="1:12" x14ac:dyDescent="0.35">
      <c r="A35" s="454"/>
      <c r="B35" s="454"/>
      <c r="C35" s="454"/>
      <c r="D35" s="454"/>
      <c r="E35" s="454"/>
      <c r="F35" s="454"/>
      <c r="G35" s="454"/>
      <c r="H35" s="454"/>
      <c r="I35" s="454"/>
      <c r="J35" s="454"/>
      <c r="K35" s="454"/>
      <c r="L35" s="454"/>
    </row>
    <row r="36" spans="1:12" x14ac:dyDescent="0.35">
      <c r="A36" s="454"/>
      <c r="B36" s="454"/>
      <c r="C36" s="454"/>
      <c r="D36" s="454"/>
      <c r="E36" s="454"/>
      <c r="F36" s="454"/>
      <c r="G36" s="454"/>
      <c r="H36" s="454"/>
      <c r="I36" s="454"/>
      <c r="J36" s="454"/>
      <c r="K36" s="454"/>
      <c r="L36" s="454"/>
    </row>
    <row r="37" spans="1:12" x14ac:dyDescent="0.35">
      <c r="A37" s="454"/>
      <c r="B37" s="454"/>
      <c r="C37" s="454"/>
      <c r="D37" s="454"/>
      <c r="E37" s="454"/>
      <c r="F37" s="454"/>
      <c r="G37" s="454"/>
      <c r="H37" s="454"/>
      <c r="I37" s="454"/>
      <c r="J37" s="454"/>
      <c r="K37" s="454"/>
      <c r="L37" s="454"/>
    </row>
    <row r="38" spans="1:12" x14ac:dyDescent="0.35">
      <c r="A38" s="454"/>
      <c r="B38" s="454"/>
      <c r="C38" s="454"/>
      <c r="D38" s="454"/>
      <c r="E38" s="454"/>
      <c r="F38" s="454"/>
      <c r="G38" s="454"/>
      <c r="H38" s="454"/>
      <c r="I38" s="454"/>
      <c r="J38" s="454"/>
      <c r="K38" s="454"/>
      <c r="L38" s="454"/>
    </row>
    <row r="40" spans="1:12" x14ac:dyDescent="0.35">
      <c r="A40" s="1" t="s">
        <v>50</v>
      </c>
    </row>
    <row r="41" spans="1:12" x14ac:dyDescent="0.35">
      <c r="A41" t="s">
        <v>73</v>
      </c>
    </row>
    <row r="43" spans="1:12" x14ac:dyDescent="0.35">
      <c r="B43" s="5" t="s">
        <v>34</v>
      </c>
      <c r="C43" s="454" t="s">
        <v>74</v>
      </c>
      <c r="D43" s="454"/>
      <c r="E43" s="454"/>
      <c r="F43" s="454"/>
      <c r="G43" s="454"/>
      <c r="H43" s="454"/>
      <c r="I43" s="454"/>
      <c r="J43" s="454"/>
      <c r="K43" s="454"/>
      <c r="L43" s="454"/>
    </row>
    <row r="44" spans="1:12" x14ac:dyDescent="0.35">
      <c r="B44" s="5"/>
      <c r="C44" s="454"/>
      <c r="D44" s="454"/>
      <c r="E44" s="454"/>
      <c r="F44" s="454"/>
      <c r="G44" s="454"/>
      <c r="H44" s="454"/>
      <c r="I44" s="454"/>
      <c r="J44" s="454"/>
      <c r="K44" s="454"/>
      <c r="L44" s="454"/>
    </row>
    <row r="45" spans="1:12" x14ac:dyDescent="0.35">
      <c r="B45" s="5"/>
    </row>
    <row r="46" spans="1:12" x14ac:dyDescent="0.35">
      <c r="B46" s="5" t="s">
        <v>35</v>
      </c>
      <c r="C46" t="s">
        <v>75</v>
      </c>
    </row>
    <row r="47" spans="1:12" x14ac:dyDescent="0.35">
      <c r="B47" s="5"/>
    </row>
    <row r="48" spans="1:12" x14ac:dyDescent="0.35">
      <c r="B48" s="5" t="s">
        <v>41</v>
      </c>
      <c r="C48" s="454" t="s">
        <v>76</v>
      </c>
      <c r="D48" s="454"/>
      <c r="E48" s="454"/>
      <c r="F48" s="454"/>
      <c r="G48" s="454"/>
      <c r="H48" s="454"/>
      <c r="I48" s="454"/>
      <c r="J48" s="454"/>
      <c r="K48" s="454"/>
      <c r="L48" s="454"/>
    </row>
    <row r="49" spans="2:12" x14ac:dyDescent="0.35">
      <c r="C49" s="454"/>
      <c r="D49" s="454"/>
      <c r="E49" s="454"/>
      <c r="F49" s="454"/>
      <c r="G49" s="454"/>
      <c r="H49" s="454"/>
      <c r="I49" s="454"/>
      <c r="J49" s="454"/>
      <c r="K49" s="454"/>
      <c r="L49" s="454"/>
    </row>
    <row r="51" spans="2:12" x14ac:dyDescent="0.35">
      <c r="B51" s="5" t="s">
        <v>42</v>
      </c>
      <c r="C51" t="s">
        <v>77</v>
      </c>
    </row>
    <row r="53" spans="2:12" x14ac:dyDescent="0.35">
      <c r="B53" s="5" t="s">
        <v>78</v>
      </c>
      <c r="C53" t="s">
        <v>108</v>
      </c>
    </row>
    <row r="55" spans="2:12" x14ac:dyDescent="0.35">
      <c r="B55" s="5" t="s">
        <v>79</v>
      </c>
      <c r="C55" s="454" t="s">
        <v>109</v>
      </c>
      <c r="D55" s="454"/>
      <c r="E55" s="454"/>
      <c r="F55" s="454"/>
      <c r="G55" s="454"/>
      <c r="H55" s="454"/>
      <c r="I55" s="454"/>
      <c r="J55" s="454"/>
      <c r="K55" s="454"/>
      <c r="L55" s="454"/>
    </row>
    <row r="56" spans="2:12" x14ac:dyDescent="0.35">
      <c r="C56" s="454"/>
      <c r="D56" s="454"/>
      <c r="E56" s="454"/>
      <c r="F56" s="454"/>
      <c r="G56" s="454"/>
      <c r="H56" s="454"/>
      <c r="I56" s="454"/>
      <c r="J56" s="454"/>
      <c r="K56" s="454"/>
      <c r="L56" s="454"/>
    </row>
    <row r="58" spans="2:12" x14ac:dyDescent="0.35">
      <c r="B58" s="5" t="s">
        <v>80</v>
      </c>
      <c r="C58" t="s">
        <v>81</v>
      </c>
    </row>
    <row r="60" spans="2:12" x14ac:dyDescent="0.35">
      <c r="B60" s="5" t="s">
        <v>82</v>
      </c>
      <c r="C60" s="454" t="s">
        <v>110</v>
      </c>
      <c r="D60" s="454"/>
      <c r="E60" s="454"/>
      <c r="F60" s="454"/>
      <c r="G60" s="454"/>
      <c r="H60" s="454"/>
      <c r="I60" s="454"/>
      <c r="J60" s="454"/>
      <c r="K60" s="454"/>
      <c r="L60" s="454"/>
    </row>
    <row r="61" spans="2:12" x14ac:dyDescent="0.35">
      <c r="C61" s="454"/>
      <c r="D61" s="454"/>
      <c r="E61" s="454"/>
      <c r="F61" s="454"/>
      <c r="G61" s="454"/>
      <c r="H61" s="454"/>
      <c r="I61" s="454"/>
      <c r="J61" s="454"/>
      <c r="K61" s="454"/>
      <c r="L61" s="454"/>
    </row>
    <row r="63" spans="2:12" x14ac:dyDescent="0.35">
      <c r="B63" s="5" t="s">
        <v>83</v>
      </c>
      <c r="C63" t="s">
        <v>84</v>
      </c>
    </row>
    <row r="65" spans="1:12" x14ac:dyDescent="0.35">
      <c r="A65" s="12" t="s">
        <v>488</v>
      </c>
      <c r="B65" s="14"/>
      <c r="C65" s="14"/>
      <c r="D65" s="14"/>
      <c r="E65" s="14"/>
      <c r="F65" s="14"/>
      <c r="G65" s="14"/>
      <c r="H65" s="14"/>
      <c r="I65" s="14"/>
      <c r="J65" s="14"/>
      <c r="K65" s="14"/>
      <c r="L65" s="14"/>
    </row>
    <row r="66" spans="1:12" s="26" customFormat="1" x14ac:dyDescent="0.35">
      <c r="A66" s="34" t="s">
        <v>489</v>
      </c>
      <c r="B66" s="14"/>
      <c r="C66" s="14"/>
      <c r="D66" s="14"/>
      <c r="E66" s="14"/>
      <c r="F66" s="14"/>
      <c r="G66" s="14"/>
      <c r="H66" s="14"/>
      <c r="I66" s="14"/>
      <c r="J66" s="14"/>
      <c r="K66" s="14"/>
      <c r="L66" s="14"/>
    </row>
    <row r="67" spans="1:12" s="26" customFormat="1" x14ac:dyDescent="0.35">
      <c r="A67" s="12"/>
      <c r="B67" s="14"/>
      <c r="C67" s="14"/>
      <c r="D67" s="14"/>
      <c r="E67" s="14"/>
      <c r="F67" s="14"/>
      <c r="G67" s="14"/>
      <c r="H67" s="14"/>
      <c r="I67" s="14"/>
      <c r="J67" s="14"/>
      <c r="K67" s="14"/>
      <c r="L67" s="14"/>
    </row>
    <row r="68" spans="1:12" s="26" customFormat="1" x14ac:dyDescent="0.35">
      <c r="A68" s="12"/>
      <c r="C68" s="41" t="s">
        <v>13</v>
      </c>
      <c r="D68" s="42" t="s">
        <v>263</v>
      </c>
      <c r="E68" s="42" t="s">
        <v>264</v>
      </c>
      <c r="F68" s="42"/>
      <c r="G68" s="31"/>
      <c r="H68" s="31"/>
      <c r="I68" s="14"/>
      <c r="J68" s="14"/>
      <c r="K68" s="14"/>
      <c r="L68" s="14"/>
    </row>
    <row r="69" spans="1:12" s="26" customFormat="1" x14ac:dyDescent="0.35">
      <c r="A69" s="12"/>
      <c r="B69" s="38" t="s">
        <v>277</v>
      </c>
      <c r="C69" s="30"/>
      <c r="D69" s="31"/>
      <c r="E69" s="31"/>
      <c r="F69" s="31"/>
      <c r="G69" s="31"/>
      <c r="H69" s="31"/>
      <c r="I69" s="14"/>
      <c r="J69" s="14"/>
      <c r="K69" s="14"/>
      <c r="L69" s="14"/>
    </row>
    <row r="70" spans="1:12" s="26" customFormat="1" x14ac:dyDescent="0.35">
      <c r="A70" s="12"/>
      <c r="C70" s="35" t="s">
        <v>276</v>
      </c>
      <c r="D70" s="36" t="s">
        <v>213</v>
      </c>
      <c r="E70" s="14"/>
      <c r="F70" s="14"/>
      <c r="G70" s="14"/>
      <c r="H70" s="14"/>
      <c r="I70" s="14"/>
      <c r="J70" s="14"/>
      <c r="K70" s="14"/>
      <c r="L70" s="14"/>
    </row>
    <row r="71" spans="1:12" s="26" customFormat="1" x14ac:dyDescent="0.35">
      <c r="A71" s="12"/>
      <c r="C71" s="35" t="s">
        <v>226</v>
      </c>
      <c r="D71" s="37"/>
      <c r="E71" s="14" t="s">
        <v>261</v>
      </c>
      <c r="F71" s="14"/>
      <c r="G71" s="14"/>
      <c r="H71" s="14"/>
      <c r="I71" s="14"/>
      <c r="J71" s="14"/>
      <c r="K71" s="14"/>
      <c r="L71" s="14"/>
    </row>
    <row r="72" spans="1:12" s="26" customFormat="1" x14ac:dyDescent="0.35">
      <c r="A72" s="12"/>
      <c r="C72" s="35" t="s">
        <v>268</v>
      </c>
      <c r="D72" s="37"/>
      <c r="E72" s="14" t="s">
        <v>262</v>
      </c>
      <c r="F72" s="14"/>
      <c r="G72" s="14"/>
      <c r="H72" s="14"/>
      <c r="I72" s="14"/>
      <c r="J72" s="14"/>
      <c r="K72" s="14"/>
      <c r="L72" s="14"/>
    </row>
    <row r="73" spans="1:12" s="26" customFormat="1" x14ac:dyDescent="0.35">
      <c r="A73" s="12"/>
      <c r="C73" s="35" t="s">
        <v>269</v>
      </c>
      <c r="D73" s="36"/>
      <c r="E73" s="14" t="s">
        <v>265</v>
      </c>
      <c r="F73" s="14"/>
      <c r="G73" s="14"/>
      <c r="H73" s="14"/>
      <c r="I73" s="14"/>
      <c r="J73" s="14"/>
      <c r="K73" s="14"/>
      <c r="L73" s="14"/>
    </row>
    <row r="74" spans="1:12" s="26" customFormat="1" x14ac:dyDescent="0.35">
      <c r="A74" s="12"/>
      <c r="C74" s="35" t="s">
        <v>270</v>
      </c>
      <c r="D74" s="36" t="s">
        <v>214</v>
      </c>
      <c r="E74" s="14"/>
      <c r="F74" s="14"/>
      <c r="G74" s="14"/>
      <c r="H74" s="14"/>
      <c r="I74" s="14"/>
      <c r="J74" s="14"/>
      <c r="K74" s="14"/>
      <c r="L74" s="14"/>
    </row>
    <row r="75" spans="1:12" s="26" customFormat="1" x14ac:dyDescent="0.35">
      <c r="A75" s="12"/>
      <c r="C75" s="35" t="s">
        <v>271</v>
      </c>
      <c r="D75" s="36" t="s">
        <v>215</v>
      </c>
      <c r="E75" s="14"/>
      <c r="F75" s="14"/>
      <c r="G75" s="14"/>
      <c r="H75" s="14"/>
      <c r="I75" s="14"/>
      <c r="J75" s="14"/>
      <c r="K75" s="14"/>
      <c r="L75" s="14"/>
    </row>
    <row r="76" spans="1:12" s="26" customFormat="1" x14ac:dyDescent="0.35">
      <c r="A76" s="12"/>
      <c r="B76" s="14"/>
      <c r="C76" s="35" t="s">
        <v>272</v>
      </c>
      <c r="D76" s="36" t="s">
        <v>274</v>
      </c>
      <c r="E76" s="14"/>
      <c r="F76" s="14"/>
      <c r="G76" s="14"/>
      <c r="H76" s="14"/>
      <c r="I76" s="14"/>
      <c r="J76" s="14"/>
      <c r="K76" s="14"/>
      <c r="L76" s="14"/>
    </row>
    <row r="77" spans="1:12" s="26" customFormat="1" x14ac:dyDescent="0.35">
      <c r="A77" s="12"/>
      <c r="B77" s="39" t="s">
        <v>278</v>
      </c>
      <c r="C77" s="35"/>
      <c r="D77" s="36"/>
      <c r="E77" s="14"/>
      <c r="F77" s="14"/>
      <c r="G77" s="14"/>
      <c r="H77" s="14"/>
      <c r="I77" s="14"/>
      <c r="J77" s="14"/>
      <c r="K77" s="14"/>
      <c r="L77" s="14"/>
    </row>
    <row r="78" spans="1:12" s="26" customFormat="1" x14ac:dyDescent="0.35">
      <c r="A78" s="12"/>
      <c r="B78" s="14"/>
      <c r="C78" s="35" t="s">
        <v>273</v>
      </c>
      <c r="D78" s="36" t="s">
        <v>275</v>
      </c>
      <c r="E78" s="14"/>
      <c r="F78" s="14"/>
      <c r="G78" s="14"/>
      <c r="H78" s="14"/>
      <c r="I78" s="14"/>
      <c r="J78" s="14"/>
      <c r="K78" s="14"/>
      <c r="L78" s="14"/>
    </row>
    <row r="79" spans="1:12" s="26" customFormat="1" x14ac:dyDescent="0.35">
      <c r="A79" s="12"/>
      <c r="B79" s="14"/>
      <c r="C79" s="14"/>
      <c r="D79" s="14"/>
      <c r="E79" s="14"/>
      <c r="F79" s="14"/>
      <c r="G79" s="14"/>
      <c r="H79" s="14"/>
      <c r="I79" s="14"/>
      <c r="J79" s="14"/>
      <c r="K79" s="14"/>
      <c r="L79" s="14"/>
    </row>
    <row r="80" spans="1:12" s="26" customFormat="1" x14ac:dyDescent="0.35">
      <c r="A80" s="468" t="s">
        <v>532</v>
      </c>
      <c r="B80" s="468"/>
      <c r="C80" s="468"/>
      <c r="D80" s="468"/>
      <c r="E80" s="468"/>
      <c r="F80" s="468"/>
      <c r="G80" s="468"/>
      <c r="H80" s="468"/>
      <c r="I80" s="468"/>
      <c r="J80" s="468"/>
      <c r="K80" s="468"/>
      <c r="L80" s="468"/>
    </row>
    <row r="81" spans="1:12" s="26" customFormat="1" x14ac:dyDescent="0.35">
      <c r="A81" s="468"/>
      <c r="B81" s="468"/>
      <c r="C81" s="468"/>
      <c r="D81" s="468"/>
      <c r="E81" s="468"/>
      <c r="F81" s="468"/>
      <c r="G81" s="468"/>
      <c r="H81" s="468"/>
      <c r="I81" s="468"/>
      <c r="J81" s="468"/>
      <c r="K81" s="468"/>
      <c r="L81" s="468"/>
    </row>
    <row r="82" spans="1:12" s="26" customFormat="1" x14ac:dyDescent="0.35">
      <c r="A82" s="468"/>
      <c r="B82" s="468"/>
      <c r="C82" s="468"/>
      <c r="D82" s="468"/>
      <c r="E82" s="468"/>
      <c r="F82" s="468"/>
      <c r="G82" s="468"/>
      <c r="H82" s="468"/>
      <c r="I82" s="468"/>
      <c r="J82" s="468"/>
      <c r="K82" s="468"/>
      <c r="L82" s="468"/>
    </row>
    <row r="83" spans="1:12" s="26" customFormat="1" x14ac:dyDescent="0.35">
      <c r="A83" s="468"/>
      <c r="B83" s="468"/>
      <c r="C83" s="468"/>
      <c r="D83" s="468"/>
      <c r="E83" s="468"/>
      <c r="F83" s="468"/>
      <c r="G83" s="468"/>
      <c r="H83" s="468"/>
      <c r="I83" s="468"/>
      <c r="J83" s="468"/>
      <c r="K83" s="468"/>
      <c r="L83" s="468"/>
    </row>
    <row r="84" spans="1:12" s="26" customFormat="1" x14ac:dyDescent="0.35">
      <c r="A84" s="468"/>
      <c r="B84" s="468"/>
      <c r="C84" s="468"/>
      <c r="D84" s="468"/>
      <c r="E84" s="468"/>
      <c r="F84" s="468"/>
      <c r="G84" s="468"/>
      <c r="H84" s="468"/>
      <c r="I84" s="468"/>
      <c r="J84" s="468"/>
      <c r="K84" s="468"/>
      <c r="L84" s="468"/>
    </row>
    <row r="85" spans="1:12" s="26" customFormat="1" x14ac:dyDescent="0.35">
      <c r="A85" s="468"/>
      <c r="B85" s="468"/>
      <c r="C85" s="468"/>
      <c r="D85" s="468"/>
      <c r="E85" s="468"/>
      <c r="F85" s="468"/>
      <c r="G85" s="468"/>
      <c r="H85" s="468"/>
      <c r="I85" s="468"/>
      <c r="J85" s="468"/>
      <c r="K85" s="468"/>
      <c r="L85" s="468"/>
    </row>
    <row r="86" spans="1:12" s="26" customFormat="1" x14ac:dyDescent="0.35">
      <c r="A86" s="468"/>
      <c r="B86" s="468"/>
      <c r="C86" s="468"/>
      <c r="D86" s="468"/>
      <c r="E86" s="468"/>
      <c r="F86" s="468"/>
      <c r="G86" s="468"/>
      <c r="H86" s="468"/>
      <c r="I86" s="468"/>
      <c r="J86" s="468"/>
      <c r="K86" s="468"/>
      <c r="L86" s="468"/>
    </row>
    <row r="87" spans="1:12" s="26" customFormat="1" x14ac:dyDescent="0.35">
      <c r="A87" s="12"/>
      <c r="B87" s="14"/>
      <c r="C87" s="14"/>
      <c r="D87" s="14"/>
      <c r="E87" s="14"/>
      <c r="F87" s="14"/>
      <c r="G87" s="14"/>
      <c r="H87" s="14"/>
      <c r="I87" s="14"/>
      <c r="J87" s="14"/>
      <c r="K87" s="14"/>
      <c r="L87" s="14"/>
    </row>
    <row r="88" spans="1:12" s="26" customFormat="1" x14ac:dyDescent="0.35">
      <c r="A88" s="468" t="s">
        <v>533</v>
      </c>
      <c r="B88" s="468"/>
      <c r="C88" s="468"/>
      <c r="D88" s="468"/>
      <c r="E88" s="468"/>
      <c r="F88" s="468"/>
      <c r="G88" s="468"/>
      <c r="H88" s="468"/>
      <c r="I88" s="468"/>
      <c r="J88" s="468"/>
      <c r="K88" s="468"/>
      <c r="L88" s="468"/>
    </row>
    <row r="89" spans="1:12" s="26" customFormat="1" x14ac:dyDescent="0.35">
      <c r="A89" s="468"/>
      <c r="B89" s="468"/>
      <c r="C89" s="468"/>
      <c r="D89" s="468"/>
      <c r="E89" s="468"/>
      <c r="F89" s="468"/>
      <c r="G89" s="468"/>
      <c r="H89" s="468"/>
      <c r="I89" s="468"/>
      <c r="J89" s="468"/>
      <c r="K89" s="468"/>
      <c r="L89" s="468"/>
    </row>
    <row r="90" spans="1:12" s="26" customFormat="1" x14ac:dyDescent="0.35">
      <c r="A90" s="468"/>
      <c r="B90" s="468"/>
      <c r="C90" s="468"/>
      <c r="D90" s="468"/>
      <c r="E90" s="468"/>
      <c r="F90" s="468"/>
      <c r="G90" s="468"/>
      <c r="H90" s="468"/>
      <c r="I90" s="468"/>
      <c r="J90" s="468"/>
      <c r="K90" s="468"/>
      <c r="L90" s="468"/>
    </row>
    <row r="91" spans="1:12" s="26" customFormat="1" x14ac:dyDescent="0.35">
      <c r="A91" s="12"/>
      <c r="B91" s="14"/>
      <c r="C91" s="14"/>
      <c r="D91" s="14"/>
      <c r="E91" s="14"/>
      <c r="F91" s="14"/>
      <c r="G91" s="14"/>
      <c r="H91" s="14"/>
      <c r="I91" s="14"/>
      <c r="J91" s="14"/>
      <c r="K91" s="14"/>
      <c r="L91" s="14"/>
    </row>
    <row r="92" spans="1:12" s="26" customFormat="1" x14ac:dyDescent="0.35">
      <c r="A92" s="34" t="s">
        <v>267</v>
      </c>
      <c r="B92" s="14"/>
      <c r="C92" s="14"/>
      <c r="D92" s="14"/>
      <c r="E92" s="14"/>
      <c r="F92" s="14"/>
      <c r="G92" s="14"/>
      <c r="H92" s="14"/>
      <c r="I92" s="14"/>
      <c r="J92" s="14"/>
      <c r="K92" s="14"/>
      <c r="L92" s="14"/>
    </row>
    <row r="93" spans="1:12" s="26" customFormat="1" x14ac:dyDescent="0.35">
      <c r="A93" s="12"/>
      <c r="B93" s="14"/>
      <c r="C93" s="14"/>
      <c r="D93" s="14"/>
      <c r="E93" s="14"/>
      <c r="F93" s="14"/>
      <c r="G93" s="14"/>
      <c r="H93" s="14"/>
      <c r="I93" s="14"/>
      <c r="J93" s="14"/>
      <c r="K93" s="14"/>
      <c r="L93" s="14"/>
    </row>
    <row r="94" spans="1:12" s="26" customFormat="1" x14ac:dyDescent="0.35">
      <c r="H94" s="14"/>
      <c r="I94" s="14"/>
      <c r="J94" s="14"/>
      <c r="K94" s="14"/>
      <c r="L94" s="14"/>
    </row>
    <row r="95" spans="1:12" s="26" customFormat="1" x14ac:dyDescent="0.35">
      <c r="H95" s="14"/>
      <c r="I95" s="14"/>
      <c r="J95" s="14"/>
      <c r="K95" s="14"/>
      <c r="L95" s="14"/>
    </row>
    <row r="96" spans="1:12" s="26" customFormat="1" x14ac:dyDescent="0.35">
      <c r="H96" s="14"/>
      <c r="I96" s="14"/>
      <c r="J96" s="14"/>
      <c r="K96" s="14"/>
      <c r="L96" s="14"/>
    </row>
    <row r="97" spans="1:12" s="26" customFormat="1" x14ac:dyDescent="0.35">
      <c r="H97" s="14"/>
      <c r="I97" s="14"/>
      <c r="J97" s="14"/>
      <c r="K97" s="14"/>
      <c r="L97" s="14"/>
    </row>
    <row r="98" spans="1:12" s="26" customFormat="1" x14ac:dyDescent="0.35">
      <c r="H98" s="14"/>
      <c r="I98" s="14"/>
      <c r="J98" s="14"/>
      <c r="K98" s="14"/>
      <c r="L98" s="14"/>
    </row>
    <row r="99" spans="1:12" s="26" customFormat="1" x14ac:dyDescent="0.35">
      <c r="H99" s="14"/>
      <c r="I99" s="14"/>
      <c r="J99" s="14"/>
      <c r="K99" s="14"/>
      <c r="L99" s="14"/>
    </row>
    <row r="100" spans="1:12" s="26" customFormat="1" x14ac:dyDescent="0.35">
      <c r="H100" s="14"/>
      <c r="I100" s="14"/>
      <c r="J100" s="14"/>
      <c r="K100" s="14"/>
      <c r="L100" s="14"/>
    </row>
    <row r="101" spans="1:12" s="26" customFormat="1" x14ac:dyDescent="0.35">
      <c r="H101" s="14"/>
      <c r="I101" s="14"/>
      <c r="J101" s="14"/>
      <c r="K101" s="14"/>
      <c r="L101" s="14"/>
    </row>
    <row r="102" spans="1:12" s="26" customFormat="1" x14ac:dyDescent="0.35">
      <c r="H102" s="14"/>
      <c r="I102" s="14"/>
      <c r="J102" s="14"/>
      <c r="K102" s="14"/>
      <c r="L102" s="14"/>
    </row>
    <row r="103" spans="1:12" s="26" customFormat="1" x14ac:dyDescent="0.35">
      <c r="H103" s="14"/>
      <c r="I103" s="14"/>
      <c r="J103" s="14"/>
      <c r="K103" s="14"/>
      <c r="L103" s="14"/>
    </row>
    <row r="104" spans="1:12" s="26" customFormat="1" x14ac:dyDescent="0.35">
      <c r="A104" s="12"/>
      <c r="B104" s="14"/>
      <c r="C104" s="14"/>
      <c r="D104" s="14"/>
      <c r="E104" s="14"/>
      <c r="F104" s="14"/>
      <c r="G104" s="14"/>
      <c r="H104" s="14"/>
      <c r="I104" s="14"/>
      <c r="J104" s="14"/>
      <c r="K104" s="14"/>
      <c r="L104" s="14"/>
    </row>
    <row r="105" spans="1:12" s="26" customFormat="1" x14ac:dyDescent="0.35">
      <c r="A105" s="12"/>
      <c r="B105" s="14"/>
      <c r="C105" s="14"/>
      <c r="D105" s="14"/>
      <c r="E105" s="14"/>
      <c r="F105" s="14"/>
      <c r="G105" s="14"/>
      <c r="H105" s="14"/>
      <c r="I105" s="14"/>
      <c r="J105" s="14"/>
      <c r="K105" s="14"/>
      <c r="L105" s="14"/>
    </row>
    <row r="106" spans="1:12" s="26" customFormat="1" x14ac:dyDescent="0.35">
      <c r="B106" s="14"/>
      <c r="C106" s="14"/>
      <c r="D106" s="14"/>
      <c r="E106" s="14"/>
      <c r="F106" s="14"/>
      <c r="G106" s="14"/>
      <c r="H106" s="14"/>
      <c r="I106" s="14"/>
      <c r="J106" s="14"/>
      <c r="K106" s="14"/>
      <c r="L106" s="14"/>
    </row>
    <row r="107" spans="1:12" s="26" customFormat="1" x14ac:dyDescent="0.35">
      <c r="A107" s="12"/>
      <c r="B107" s="14"/>
      <c r="C107" s="14"/>
      <c r="D107" s="14"/>
      <c r="E107" s="14"/>
      <c r="F107" s="14"/>
      <c r="G107" s="14"/>
      <c r="H107" s="14"/>
      <c r="I107" s="14"/>
      <c r="J107" s="14"/>
      <c r="K107" s="14"/>
      <c r="L107" s="14"/>
    </row>
    <row r="108" spans="1:12" s="26" customFormat="1" x14ac:dyDescent="0.35">
      <c r="A108" s="12"/>
      <c r="B108" s="14"/>
      <c r="C108" s="14"/>
      <c r="D108" s="14"/>
      <c r="E108" s="14"/>
      <c r="F108" s="14"/>
      <c r="G108" s="14"/>
      <c r="H108" s="14"/>
      <c r="I108" s="14"/>
      <c r="J108" s="14"/>
      <c r="K108" s="14"/>
      <c r="L108" s="14"/>
    </row>
    <row r="109" spans="1:12" s="26" customFormat="1" x14ac:dyDescent="0.35">
      <c r="C109" s="14"/>
      <c r="D109" s="14"/>
      <c r="E109" s="14"/>
      <c r="F109" s="14"/>
      <c r="G109" s="14"/>
      <c r="H109" s="14"/>
      <c r="I109" s="14"/>
      <c r="J109" s="14"/>
      <c r="K109" s="14"/>
      <c r="L109" s="14"/>
    </row>
    <row r="110" spans="1:12" s="26" customFormat="1" x14ac:dyDescent="0.35">
      <c r="C110" s="14"/>
      <c r="D110" s="14"/>
      <c r="E110" s="14"/>
      <c r="F110" s="14"/>
      <c r="G110" s="14"/>
      <c r="H110" s="14"/>
      <c r="I110" s="14"/>
      <c r="J110" s="14"/>
      <c r="K110" s="14"/>
      <c r="L110" s="14"/>
    </row>
    <row r="111" spans="1:12" s="26" customFormat="1" x14ac:dyDescent="0.35">
      <c r="C111" s="14"/>
      <c r="D111" s="14"/>
      <c r="E111" s="14"/>
      <c r="F111" s="14"/>
      <c r="G111" s="14"/>
      <c r="H111" s="14"/>
      <c r="I111" s="14"/>
      <c r="J111" s="14"/>
      <c r="K111" s="14"/>
      <c r="L111" s="14"/>
    </row>
    <row r="112" spans="1:12" s="26" customFormat="1" x14ac:dyDescent="0.35">
      <c r="C112" s="14"/>
      <c r="D112" s="14"/>
      <c r="E112" s="14"/>
      <c r="F112" s="14"/>
      <c r="G112" s="14"/>
      <c r="H112" s="14"/>
      <c r="I112" s="14"/>
      <c r="J112" s="14"/>
      <c r="K112" s="14"/>
      <c r="L112" s="14"/>
    </row>
    <row r="113" spans="1:12" s="26" customFormat="1" x14ac:dyDescent="0.35">
      <c r="A113" s="12"/>
      <c r="B113" s="14"/>
      <c r="C113" s="14"/>
      <c r="D113" s="14"/>
      <c r="E113" s="14"/>
      <c r="F113" s="14"/>
      <c r="G113" s="14"/>
      <c r="H113" s="14"/>
      <c r="I113" s="14"/>
      <c r="J113" s="14"/>
      <c r="K113" s="14"/>
      <c r="L113" s="14"/>
    </row>
    <row r="114" spans="1:12" x14ac:dyDescent="0.35">
      <c r="A114" s="467" t="s">
        <v>266</v>
      </c>
      <c r="B114" s="467"/>
      <c r="C114" s="467"/>
      <c r="D114" s="467"/>
      <c r="E114" s="467"/>
      <c r="F114" s="467"/>
      <c r="G114" s="467"/>
      <c r="H114" s="467"/>
    </row>
  </sheetData>
  <sheetProtection algorithmName="SHA-512" hashValue="lSYorcir7Hb1A+sGV0oxOsIk8mJTNRXPozwmwbmO/6erfUFdkXPunysKHao1ZV+buEapbwJaw5IYVmv144zsHw==" saltValue="m1S/IfEAh4frjgBG2T6Vug=="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2.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DD8947-F5DB-4045-AB7A-8EA0448E46A8}">
  <ds:schemaRefs>
    <ds:schemaRef ds:uri="http://purl.org/dc/terms/"/>
    <ds:schemaRef ds:uri="http://schemas.openxmlformats.org/package/2006/metadata/core-properties"/>
    <ds:schemaRef ds:uri="http://purl.org/dc/dcmitype/"/>
    <ds:schemaRef ds:uri="926f9e61-4822-4386-b1b0-37b8f0e65b07"/>
    <ds:schemaRef ds:uri="http://schemas.microsoft.com/office/2006/documentManagement/types"/>
    <ds:schemaRef ds:uri="http://purl.org/dc/elements/1.1/"/>
    <ds:schemaRef ds:uri="http://schemas.microsoft.com/office/2006/metadata/properties"/>
    <ds:schemaRef ds:uri="http://schemas.microsoft.com/office/infopath/2007/PartnerControls"/>
    <ds:schemaRef ds:uri="723e90ec-80d3-4e8b-8161-fa8c0a8db5d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27</vt:i4>
      </vt:variant>
    </vt:vector>
  </HeadingPairs>
  <TitlesOfParts>
    <vt:vector size="27" baseType="lpstr">
      <vt:lpstr>Cover and Instructions</vt:lpstr>
      <vt:lpstr>Definitions</vt:lpstr>
      <vt:lpstr>Acronyms</vt:lpstr>
      <vt:lpstr>Benefit Plan</vt:lpstr>
      <vt:lpstr>Yes or No</vt:lpstr>
      <vt:lpstr>Overview - AL ADL</vt:lpstr>
      <vt:lpstr>Overview - FR</vt:lpstr>
      <vt:lpstr>Overview - QTL</vt:lpstr>
      <vt:lpstr>Overview - NQTL</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Jackson, Kiana</cp:lastModifiedBy>
  <dcterms:created xsi:type="dcterms:W3CDTF">2020-05-08T16:15:00Z</dcterms:created>
  <dcterms:modified xsi:type="dcterms:W3CDTF">2022-01-25T21:02:06Z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ies>
</file>