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fileSharing readOnlyRecommended="1"/>
  <workbookPr/>
  <mc:AlternateContent xmlns:mc="http://schemas.openxmlformats.org/markup-compatibility/2006">
    <mc:Choice Requires="x15">
      <x15ac:absPath xmlns:x15ac="http://schemas.microsoft.com/office/spreadsheetml/2010/11/ac" url="C:\Users\kiana.jackson\Downloads\"/>
    </mc:Choice>
  </mc:AlternateContent>
  <xr:revisionPtr revIDLastSave="0" documentId="13_ncr:1_{C14B17BF-1CD2-473F-9065-DDD849E3B071}" xr6:coauthVersionLast="47" xr6:coauthVersionMax="47" xr10:uidLastSave="{00000000-0000-0000-0000-000000000000}"/>
  <bookViews>
    <workbookView xWindow="-110" yWindow="-110" windowWidth="19420" windowHeight="11020"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Rpt - AL ADL" sheetId="8" r:id="rId10"/>
    <sheet name="Rpt - IP FR" sheetId="31" r:id="rId11"/>
    <sheet name="Rpt - OP FR Office Visits" sheetId="32" r:id="rId12"/>
    <sheet name="Rpt - OP FR Other" sheetId="36" r:id="rId13"/>
    <sheet name="Rpt - EC FR" sheetId="33" r:id="rId14"/>
    <sheet name="Rpt Rx FR" sheetId="42" r:id="rId15"/>
    <sheet name="Rpt - IP QTL" sheetId="26" r:id="rId16"/>
    <sheet name="Rpt - OP QTL" sheetId="27" r:id="rId17"/>
    <sheet name="Rpt - EC QTL" sheetId="28" r:id="rId18"/>
    <sheet name="Rpt - Rx QTL" sheetId="43" r:id="rId19"/>
    <sheet name="Rpt - NQTL 1a" sheetId="13" r:id="rId20"/>
    <sheet name="Rpt - NQTL 1b" sheetId="14" r:id="rId21"/>
    <sheet name="Rpt - NQTL 1c" sheetId="15" r:id="rId22"/>
    <sheet name="Rpt - NQTL 2" sheetId="16" r:id="rId23"/>
    <sheet name="Rpt - NQTL 3" sheetId="17" r:id="rId24"/>
    <sheet name="Rpt - NQTL 4" sheetId="40" r:id="rId25"/>
    <sheet name="Rpt - NQTL 5" sheetId="41" r:id="rId26"/>
    <sheet name="Certification Stmt" sheetId="20" r:id="rId27"/>
  </sheets>
  <externalReferences>
    <externalReference r:id="rId28"/>
    <externalReference r:id="rId29"/>
    <externalReference r:id="rId30"/>
    <externalReference r:id="rId31"/>
  </externalReference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8" i="43" l="1"/>
  <c r="F106" i="43" s="1"/>
  <c r="F107" i="43"/>
  <c r="F103" i="43"/>
  <c r="E99" i="43"/>
  <c r="F97" i="43" s="1"/>
  <c r="F98" i="43"/>
  <c r="F94" i="43"/>
  <c r="E90" i="43"/>
  <c r="F88" i="43" s="1"/>
  <c r="F89" i="43"/>
  <c r="F85" i="43"/>
  <c r="E80" i="43"/>
  <c r="F78" i="43" s="1"/>
  <c r="F79" i="43"/>
  <c r="F75" i="43"/>
  <c r="G52" i="43"/>
  <c r="G53" i="43" s="1"/>
  <c r="G54" i="43" s="1"/>
  <c r="E52" i="43"/>
  <c r="E53" i="43" s="1"/>
  <c r="E54" i="43" s="1"/>
  <c r="H50" i="43"/>
  <c r="H52" i="43" s="1"/>
  <c r="H53" i="43" s="1"/>
  <c r="H54" i="43" s="1"/>
  <c r="G50" i="43"/>
  <c r="F50" i="43"/>
  <c r="F52" i="43" s="1"/>
  <c r="F53" i="43" s="1"/>
  <c r="F54" i="43" s="1"/>
  <c r="E50" i="43"/>
  <c r="D50" i="43"/>
  <c r="D52" i="43" s="1"/>
  <c r="G17" i="43"/>
  <c r="G15" i="43"/>
  <c r="G13" i="43"/>
  <c r="G11" i="43"/>
  <c r="C6" i="43"/>
  <c r="C5" i="43"/>
  <c r="A1" i="43"/>
  <c r="E200" i="42"/>
  <c r="F199" i="42"/>
  <c r="F198" i="42"/>
  <c r="E195" i="42"/>
  <c r="F191" i="42" s="1"/>
  <c r="F194" i="42"/>
  <c r="F193" i="42"/>
  <c r="F192" i="42"/>
  <c r="E186" i="42"/>
  <c r="F182" i="42" s="1"/>
  <c r="F185" i="42"/>
  <c r="F184" i="42"/>
  <c r="F183" i="42"/>
  <c r="E177" i="42"/>
  <c r="F173" i="42" s="1"/>
  <c r="F176" i="42"/>
  <c r="F175" i="42"/>
  <c r="F174" i="42"/>
  <c r="E168" i="42"/>
  <c r="F164" i="42" s="1"/>
  <c r="F167" i="42"/>
  <c r="F166" i="42"/>
  <c r="F165" i="42"/>
  <c r="E161" i="42"/>
  <c r="F155" i="42" s="1"/>
  <c r="F160" i="42"/>
  <c r="F159" i="42"/>
  <c r="F158" i="42"/>
  <c r="F157" i="42"/>
  <c r="F156" i="42"/>
  <c r="E152" i="42"/>
  <c r="F146" i="42" s="1"/>
  <c r="F151" i="42"/>
  <c r="F150" i="42"/>
  <c r="F149" i="42"/>
  <c r="F148" i="42"/>
  <c r="F147" i="42"/>
  <c r="H121" i="42"/>
  <c r="H122" i="42" s="1"/>
  <c r="H123" i="42" s="1"/>
  <c r="H124" i="42" s="1"/>
  <c r="G121" i="42"/>
  <c r="G122" i="42" s="1"/>
  <c r="G123" i="42" s="1"/>
  <c r="D121" i="42"/>
  <c r="H119" i="42"/>
  <c r="G119" i="42"/>
  <c r="F119" i="42"/>
  <c r="F121" i="42" s="1"/>
  <c r="F122" i="42" s="1"/>
  <c r="F123" i="42" s="1"/>
  <c r="F124" i="42" s="1"/>
  <c r="E119" i="42"/>
  <c r="E121" i="42" s="1"/>
  <c r="E122" i="42" s="1"/>
  <c r="E123" i="42" s="1"/>
  <c r="E124" i="42" s="1"/>
  <c r="D119" i="42"/>
  <c r="H100" i="42"/>
  <c r="H101" i="42" s="1"/>
  <c r="H102" i="42" s="1"/>
  <c r="H103" i="42" s="1"/>
  <c r="G100" i="42"/>
  <c r="G101" i="42" s="1"/>
  <c r="G102" i="42" s="1"/>
  <c r="F100" i="42"/>
  <c r="F101" i="42" s="1"/>
  <c r="F102" i="42" s="1"/>
  <c r="F103" i="42" s="1"/>
  <c r="E100" i="42"/>
  <c r="E101" i="42" s="1"/>
  <c r="E102" i="42" s="1"/>
  <c r="E103" i="42" s="1"/>
  <c r="D100" i="42"/>
  <c r="H98" i="42"/>
  <c r="G98" i="42"/>
  <c r="F98" i="42"/>
  <c r="E98" i="42"/>
  <c r="D98" i="42"/>
  <c r="G80" i="42"/>
  <c r="G81" i="42" s="1"/>
  <c r="G79" i="42"/>
  <c r="F79" i="42"/>
  <c r="F80" i="42" s="1"/>
  <c r="F81" i="42" s="1"/>
  <c r="F82" i="42" s="1"/>
  <c r="E79" i="42"/>
  <c r="E80" i="42" s="1"/>
  <c r="E81" i="42" s="1"/>
  <c r="E82" i="42" s="1"/>
  <c r="D79" i="42"/>
  <c r="H77" i="42"/>
  <c r="H79" i="42" s="1"/>
  <c r="H80" i="42" s="1"/>
  <c r="H81" i="42" s="1"/>
  <c r="H82" i="42" s="1"/>
  <c r="G77" i="42"/>
  <c r="F77" i="42"/>
  <c r="E77" i="42"/>
  <c r="D77" i="42"/>
  <c r="E59" i="42"/>
  <c r="E60" i="42" s="1"/>
  <c r="E58" i="42"/>
  <c r="D58" i="42"/>
  <c r="H56" i="42"/>
  <c r="H58" i="42" s="1"/>
  <c r="H59" i="42" s="1"/>
  <c r="H60" i="42" s="1"/>
  <c r="G56" i="42"/>
  <c r="G58" i="42" s="1"/>
  <c r="G59" i="42" s="1"/>
  <c r="G60" i="42" s="1"/>
  <c r="F56" i="42"/>
  <c r="F58" i="42" s="1"/>
  <c r="F59" i="42" s="1"/>
  <c r="F60" i="42" s="1"/>
  <c r="E56" i="42"/>
  <c r="D56" i="42"/>
  <c r="G20" i="42"/>
  <c r="G17" i="42"/>
  <c r="G15" i="42"/>
  <c r="G13" i="42"/>
  <c r="G11" i="42"/>
  <c r="C6" i="42"/>
  <c r="C5" i="42"/>
  <c r="A1" i="42"/>
  <c r="F55" i="43" l="1"/>
  <c r="C84" i="43"/>
  <c r="H55" i="43"/>
  <c r="C102" i="43"/>
  <c r="G55" i="43"/>
  <c r="C93" i="43"/>
  <c r="E55" i="43"/>
  <c r="C74" i="43"/>
  <c r="F74" i="43"/>
  <c r="F84" i="43"/>
  <c r="F93" i="43"/>
  <c r="F102" i="43"/>
  <c r="F76" i="43"/>
  <c r="F86" i="43"/>
  <c r="F95" i="43"/>
  <c r="F104" i="43"/>
  <c r="F77" i="43"/>
  <c r="F87" i="43"/>
  <c r="F96" i="43"/>
  <c r="F105" i="43"/>
  <c r="G103" i="42"/>
  <c r="C180" i="42"/>
  <c r="C198" i="42"/>
  <c r="H61" i="42"/>
  <c r="C189" i="42"/>
  <c r="G124" i="42"/>
  <c r="C171" i="42"/>
  <c r="G82" i="42"/>
  <c r="C155" i="42"/>
  <c r="F61" i="42"/>
  <c r="C146" i="42"/>
  <c r="E61" i="42"/>
  <c r="C164" i="42"/>
  <c r="G61" i="42"/>
  <c r="F171" i="42"/>
  <c r="F180" i="42"/>
  <c r="F189" i="42"/>
  <c r="F172" i="42"/>
  <c r="F181" i="42"/>
  <c r="F190" i="42"/>
  <c r="B6" i="41" l="1"/>
  <c r="B5" i="41"/>
  <c r="A1" i="41"/>
  <c r="B6" i="40" l="1"/>
  <c r="B5" i="40"/>
  <c r="A1" i="40"/>
  <c r="G43" i="31" l="1"/>
  <c r="G17" i="33" l="1"/>
  <c r="G17" i="36"/>
  <c r="G17" i="31"/>
  <c r="G17" i="32"/>
  <c r="D6" i="20" l="1"/>
  <c r="C6" i="31" l="1"/>
  <c r="C6" i="32"/>
  <c r="C6" i="36"/>
  <c r="C6" i="33"/>
  <c r="C6" i="26"/>
  <c r="C6" i="27"/>
  <c r="C6" i="28"/>
  <c r="B6" i="13"/>
  <c r="B6" i="14"/>
  <c r="B6" i="15"/>
  <c r="B6" i="16"/>
  <c r="B6" i="17"/>
  <c r="C6" i="8"/>
  <c r="A1" i="33" l="1"/>
  <c r="H119" i="33"/>
  <c r="H121" i="33" s="1"/>
  <c r="G119" i="33"/>
  <c r="G121" i="33" s="1"/>
  <c r="F119" i="33"/>
  <c r="F121" i="33" s="1"/>
  <c r="E119" i="33"/>
  <c r="E121" i="33" s="1"/>
  <c r="D119" i="33"/>
  <c r="D121" i="33" s="1"/>
  <c r="G100" i="33"/>
  <c r="G101" i="33" s="1"/>
  <c r="G102" i="33" s="1"/>
  <c r="G103" i="33" s="1"/>
  <c r="C180" i="33" s="1"/>
  <c r="H98" i="33"/>
  <c r="H100" i="33" s="1"/>
  <c r="G98" i="33"/>
  <c r="F98" i="33"/>
  <c r="F100" i="33" s="1"/>
  <c r="E98" i="33"/>
  <c r="E100" i="33" s="1"/>
  <c r="D98" i="33"/>
  <c r="D100" i="33" s="1"/>
  <c r="H77" i="33"/>
  <c r="H79" i="33" s="1"/>
  <c r="G77" i="33"/>
  <c r="G79" i="33" s="1"/>
  <c r="F77" i="33"/>
  <c r="F79" i="33" s="1"/>
  <c r="E77" i="33"/>
  <c r="E79" i="33" s="1"/>
  <c r="D77" i="33"/>
  <c r="D79" i="33" s="1"/>
  <c r="G80" i="33" l="1"/>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7"/>
  <c r="A1" i="17"/>
  <c r="B5" i="16"/>
  <c r="A1" i="16"/>
  <c r="B5" i="15"/>
  <c r="A1" i="15"/>
  <c r="B5" i="14"/>
  <c r="A1" i="14"/>
  <c r="B5" i="13"/>
  <c r="A1" i="13"/>
  <c r="A1" i="28" l="1"/>
  <c r="A1" i="27"/>
  <c r="A1" i="26"/>
  <c r="A1" i="8" l="1"/>
  <c r="A1" i="7"/>
  <c r="A1" i="6"/>
  <c r="A1" i="5"/>
  <c r="A1" i="4"/>
  <c r="A1" i="3"/>
  <c r="A1" i="2"/>
  <c r="E203" i="36" l="1"/>
  <c r="F202" i="36" s="1"/>
  <c r="E198" i="36"/>
  <c r="F197" i="36" s="1"/>
  <c r="E191" i="36"/>
  <c r="F189" i="36" s="1"/>
  <c r="E180" i="36"/>
  <c r="F179" i="36" s="1"/>
  <c r="E172" i="36"/>
  <c r="F170" i="36" s="1"/>
  <c r="E165" i="36"/>
  <c r="F164" i="36" s="1"/>
  <c r="E156" i="36"/>
  <c r="F155" i="36" s="1"/>
  <c r="H123" i="36"/>
  <c r="H125" i="36" s="1"/>
  <c r="G123" i="36"/>
  <c r="G125" i="36" s="1"/>
  <c r="F123" i="36"/>
  <c r="F125" i="36" s="1"/>
  <c r="E123" i="36"/>
  <c r="E125" i="36" s="1"/>
  <c r="D123" i="36"/>
  <c r="D125" i="36" s="1"/>
  <c r="H102" i="36"/>
  <c r="H104" i="36" s="1"/>
  <c r="G102" i="36"/>
  <c r="G104" i="36" s="1"/>
  <c r="F102" i="36"/>
  <c r="F104" i="36" s="1"/>
  <c r="E102" i="36"/>
  <c r="E104" i="36" s="1"/>
  <c r="D102" i="36"/>
  <c r="D104" i="36" s="1"/>
  <c r="H81" i="36"/>
  <c r="H83" i="36" s="1"/>
  <c r="G81" i="36"/>
  <c r="G83" i="36" s="1"/>
  <c r="F81" i="36"/>
  <c r="F83" i="36" s="1"/>
  <c r="E81" i="36"/>
  <c r="E83" i="36" s="1"/>
  <c r="D81" i="36"/>
  <c r="D83" i="36" s="1"/>
  <c r="H60" i="36"/>
  <c r="H62" i="36" s="1"/>
  <c r="G60" i="36"/>
  <c r="G62" i="36" s="1"/>
  <c r="F60" i="36"/>
  <c r="F62" i="36" s="1"/>
  <c r="E60" i="36"/>
  <c r="E62" i="36" s="1"/>
  <c r="D60" i="36"/>
  <c r="D62" i="36" s="1"/>
  <c r="G20" i="36"/>
  <c r="G15" i="36"/>
  <c r="G13" i="36"/>
  <c r="G11" i="36"/>
  <c r="C5" i="36"/>
  <c r="F178" i="36" l="1"/>
  <c r="F186" i="36"/>
  <c r="F187" i="36"/>
  <c r="F188" i="36"/>
  <c r="F150" i="36"/>
  <c r="F162" i="36"/>
  <c r="F163" i="36"/>
  <c r="F183" i="36"/>
  <c r="F159" i="36"/>
  <c r="F195" i="36"/>
  <c r="F175" i="36"/>
  <c r="F177" i="36"/>
  <c r="E84" i="36"/>
  <c r="E85" i="36" s="1"/>
  <c r="E86" i="36" s="1"/>
  <c r="G63" i="36"/>
  <c r="G64" i="36" s="1"/>
  <c r="C168" i="36" s="1"/>
  <c r="E63" i="36"/>
  <c r="E64" i="36" s="1"/>
  <c r="E65" i="36" s="1"/>
  <c r="F153" i="36"/>
  <c r="F161" i="36"/>
  <c r="F168" i="36"/>
  <c r="F176" i="36"/>
  <c r="F190" i="36"/>
  <c r="F196" i="36"/>
  <c r="F105" i="36"/>
  <c r="F106" i="36" s="1"/>
  <c r="F107" i="36" s="1"/>
  <c r="F154" i="36"/>
  <c r="F171" i="36"/>
  <c r="F194" i="36"/>
  <c r="F201" i="36"/>
  <c r="F152" i="36"/>
  <c r="H126" i="36"/>
  <c r="H127" i="36" s="1"/>
  <c r="H128" i="36" s="1"/>
  <c r="E126" i="36"/>
  <c r="E127" i="36" s="1"/>
  <c r="E128" i="36" s="1"/>
  <c r="F126" i="36"/>
  <c r="F127" i="36" s="1"/>
  <c r="F128" i="36" s="1"/>
  <c r="G126" i="36"/>
  <c r="G127" i="36" s="1"/>
  <c r="G128" i="36" s="1"/>
  <c r="E105" i="36"/>
  <c r="E106" i="36" s="1"/>
  <c r="E107" i="36" s="1"/>
  <c r="G84" i="36"/>
  <c r="G85" i="36" s="1"/>
  <c r="C175" i="36" s="1"/>
  <c r="H84" i="36"/>
  <c r="H85" i="36" s="1"/>
  <c r="H86" i="36" s="1"/>
  <c r="F84" i="36"/>
  <c r="F85" i="36" s="1"/>
  <c r="F86" i="36" s="1"/>
  <c r="H63" i="36"/>
  <c r="H64" i="36" s="1"/>
  <c r="G105" i="36"/>
  <c r="G106" i="36" s="1"/>
  <c r="F63" i="36"/>
  <c r="F64" i="36" s="1"/>
  <c r="H105" i="36"/>
  <c r="H106" i="36" s="1"/>
  <c r="H107" i="36" s="1"/>
  <c r="F151" i="36"/>
  <c r="F160" i="36"/>
  <c r="F169" i="36"/>
  <c r="F184" i="36"/>
  <c r="G86" i="36" l="1"/>
  <c r="G65" i="36"/>
  <c r="C150" i="36"/>
  <c r="C194" i="36"/>
  <c r="C183" i="36"/>
  <c r="G107" i="36"/>
  <c r="F65" i="36"/>
  <c r="C159" i="36"/>
  <c r="C201" i="36"/>
  <c r="H65"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201" i="32"/>
  <c r="E168" i="32"/>
  <c r="E161" i="32"/>
  <c r="F159" i="32" s="1"/>
  <c r="E152" i="32"/>
  <c r="F149" i="32" s="1"/>
  <c r="H56" i="32"/>
  <c r="H58" i="32" s="1"/>
  <c r="G56" i="32"/>
  <c r="G58" i="32" s="1"/>
  <c r="F56" i="32"/>
  <c r="F58" i="32" s="1"/>
  <c r="E56" i="32"/>
  <c r="E58" i="32" s="1"/>
  <c r="D56" i="32"/>
  <c r="D58" i="32" s="1"/>
  <c r="G20" i="32"/>
  <c r="G15" i="32"/>
  <c r="G13" i="32"/>
  <c r="G11" i="32"/>
  <c r="C5" i="32"/>
  <c r="E192" i="31"/>
  <c r="E184" i="31"/>
  <c r="E177" i="31"/>
  <c r="F190" i="32" l="1"/>
  <c r="F192" i="32"/>
  <c r="F193" i="32"/>
  <c r="F181" i="32"/>
  <c r="F184" i="32"/>
  <c r="F185" i="32"/>
  <c r="F183" i="32"/>
  <c r="F174" i="32"/>
  <c r="F175" i="32"/>
  <c r="F180" i="32"/>
  <c r="F176" i="31"/>
  <c r="F189" i="33"/>
  <c r="F180" i="31"/>
  <c r="F172" i="32"/>
  <c r="F173" i="32"/>
  <c r="F171" i="32"/>
  <c r="F172" i="33"/>
  <c r="F173" i="31"/>
  <c r="F188" i="31"/>
  <c r="F187" i="31"/>
  <c r="F166" i="32"/>
  <c r="F164" i="32"/>
  <c r="F167" i="32"/>
  <c r="F165" i="32"/>
  <c r="F191" i="32"/>
  <c r="F181" i="33"/>
  <c r="F181" i="31"/>
  <c r="F176" i="32"/>
  <c r="F186" i="32"/>
  <c r="F182" i="32"/>
  <c r="F194" i="32"/>
  <c r="F189" i="31"/>
  <c r="F191" i="31"/>
  <c r="F174" i="31"/>
  <c r="F182" i="31"/>
  <c r="F190" i="31"/>
  <c r="F175" i="31"/>
  <c r="F183" i="31"/>
  <c r="F165" i="33"/>
  <c r="F166" i="33"/>
  <c r="F167" i="33"/>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F199" i="32"/>
  <c r="C164" i="33" l="1"/>
  <c r="G61" i="33"/>
  <c r="H61" i="33"/>
  <c r="C155" i="33"/>
  <c r="F61" i="33"/>
  <c r="E61" i="33"/>
  <c r="C146" i="33"/>
  <c r="G61" i="32"/>
  <c r="C155" i="32"/>
  <c r="E61" i="32"/>
  <c r="H61" i="32"/>
  <c r="C199" i="32"/>
  <c r="E197" i="31" l="1"/>
  <c r="F196" i="31" s="1"/>
  <c r="E170" i="31"/>
  <c r="F166" i="31" s="1"/>
  <c r="E163" i="31"/>
  <c r="F162" i="31" s="1"/>
  <c r="E154" i="31"/>
  <c r="F153" i="31" s="1"/>
  <c r="H58" i="31"/>
  <c r="H60" i="31" s="1"/>
  <c r="G58" i="31"/>
  <c r="G60" i="31" s="1"/>
  <c r="F58" i="31"/>
  <c r="F60" i="31" s="1"/>
  <c r="E58" i="31"/>
  <c r="E60" i="31" s="1"/>
  <c r="D58" i="31"/>
  <c r="D60" i="31" s="1"/>
  <c r="G20" i="31"/>
  <c r="G15" i="31"/>
  <c r="G13" i="31"/>
  <c r="G11" i="31"/>
  <c r="C5" i="31"/>
  <c r="F168" i="31" l="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G61" i="8"/>
  <c r="E61" i="8"/>
  <c r="I62" i="8" l="1"/>
  <c r="F94" i="27"/>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<sst xmlns="http://schemas.openxmlformats.org/spreadsheetml/2006/main" count="2285" uniqueCount="716">
  <si>
    <t>Health Plan:</t>
  </si>
  <si>
    <t>Date Completed:</t>
  </si>
  <si>
    <t>Step Therapy Protocols</t>
  </si>
  <si>
    <t>Conditioning of Benefits on Completion of a Course of Treatment</t>
  </si>
  <si>
    <t>Restrictions Based on Geographic Location, Facility Type, or Provider Specialty</t>
  </si>
  <si>
    <t>Out-of-Network Provider Access Standards</t>
  </si>
  <si>
    <t>Formulary Design</t>
  </si>
  <si>
    <t>Clinical Care Guidelines</t>
  </si>
  <si>
    <t>Network Limits: In-Network vs Out-of-Network</t>
  </si>
  <si>
    <t>Length of Stay</t>
  </si>
  <si>
    <t>High Cost</t>
  </si>
  <si>
    <t>Potential for Off-Label Use</t>
  </si>
  <si>
    <t>Clinical Efficacy</t>
  </si>
  <si>
    <t>NQTL</t>
  </si>
  <si>
    <t>Inpatient</t>
  </si>
  <si>
    <t>Outpatient</t>
  </si>
  <si>
    <t>Health Plan Reporting Tool</t>
  </si>
  <si>
    <t>Period Reported On:</t>
  </si>
  <si>
    <t>Tool Completed By:</t>
  </si>
  <si>
    <t>Definitions</t>
  </si>
  <si>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</si>
  <si>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or PAHP.</t>
    </r>
  </si>
  <si>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or PAHP.</t>
    </r>
  </si>
  <si>
    <t>(b) MCOs, PIHPs, or PAHPs with no limit or limits on less than one-third of all medical/surgical benefits.</t>
  </si>
  <si>
    <t>(c) MCOs, PIHPs, or PAHPs with a limit on at least two-thirds of all medical/surgical benefits.</t>
  </si>
  <si>
    <t>If a MCO, PIHP, or PAHP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</si>
  <si>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</si>
  <si>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</si>
  <si>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</si>
  <si>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</si>
  <si>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</si>
  <si>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(e) MCO, PIHP, or PAHP not described in this section.</t>
  </si>
  <si>
    <t>A MCO, PIHP, or PAHP that is not described in paragraph (b) or (c) of this section for aggregate lifetime or annual dollar limits on medical/surgical benefits, must either:</t>
  </si>
  <si>
    <t>Impose no aggregate lifetime or annual dollar limit, on mental health or substance use disorder benefits; or</t>
  </si>
  <si>
    <t>(i)</t>
  </si>
  <si>
    <t>(ii)</t>
  </si>
  <si>
    <t>Impose an aggregate lifetime or annual dollar limit on mental health or substance use disorder benefits that is no more restrictive that an average limit calculated for medical/surgical benefits.</t>
  </si>
  <si>
    <t>If a MCO, PIHP, or PAHP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</si>
  <si>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(b) General parity requirement - (1) General rule and scope.</t>
  </si>
  <si>
    <t>Each MCO, PIHP and PAHP providing services to MCO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</si>
  <si>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</si>
  <si>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(iii)</t>
  </si>
  <si>
    <t>(iv)</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</si>
  <si>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</si>
  <si>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t>
    </r>
  </si>
  <si>
    <r>
      <rPr>
        <i/>
        <sz val="11"/>
        <color theme="1"/>
        <rFont val="Calibri"/>
        <family val="2"/>
        <scheme val="minor"/>
      </rPr>
      <t>Emergency care.</t>
    </r>
    <r>
      <rPr>
        <sz val="11"/>
        <color theme="1"/>
        <rFont val="Calibri"/>
        <family val="2"/>
        <scheme val="minor"/>
      </rPr>
      <t xml:space="preserve"> Benefits for emergency care.</t>
    </r>
  </si>
  <si>
    <r>
      <rPr>
        <i/>
        <sz val="11"/>
        <color theme="1"/>
        <rFont val="Calibri"/>
        <family val="2"/>
        <scheme val="minor"/>
      </rPr>
      <t>Prescription drugs.</t>
    </r>
    <r>
      <rPr>
        <sz val="11"/>
        <color theme="1"/>
        <rFont val="Calibri"/>
        <family val="2"/>
        <scheme val="minor"/>
      </rPr>
      <t xml:space="preserve"> Benefits for prescription drugs.</t>
    </r>
  </si>
  <si>
    <t>(3) No separate cumulative financial requirements.</t>
  </si>
  <si>
    <t>A MCO, PIHP, or PAHP may not apply any cumulative financial requirement for mental health or substance use disorder benefits in a classification that accumulates separately from any established for medical/surgical benefits in the same classification.</t>
  </si>
  <si>
    <t>(c) Nonquantitative treatment limitations - (1) General rule.</t>
  </si>
  <si>
    <t>(2) Illustrative list of nonquantitative treatment limitations.</t>
  </si>
  <si>
    <t>Acronyms</t>
  </si>
  <si>
    <t>AL/ADL</t>
  </si>
  <si>
    <t>Aggregate lifetime and annual dollar limits</t>
  </si>
  <si>
    <t>QTL</t>
  </si>
  <si>
    <t>Quantitative treatment limitation</t>
  </si>
  <si>
    <t>Nonquantitative treatment limitation</t>
  </si>
  <si>
    <t>MH/SUD</t>
  </si>
  <si>
    <t>Med/Surg</t>
  </si>
  <si>
    <t>Medical and surgical</t>
  </si>
  <si>
    <t>MCO</t>
  </si>
  <si>
    <t>PAHP</t>
  </si>
  <si>
    <t>PIHP</t>
  </si>
  <si>
    <t>Prepaid ambulatory health plan</t>
  </si>
  <si>
    <t>Prepaid inpatient health plan</t>
  </si>
  <si>
    <t>ABP</t>
  </si>
  <si>
    <t>Alternative benefit plan</t>
  </si>
  <si>
    <t>CHIP</t>
  </si>
  <si>
    <t>Children's Health Insurance Program</t>
  </si>
  <si>
    <t>Mental health or substance use disorder</t>
  </si>
  <si>
    <t>(2) Type of financial requirement or treatment limitation.</t>
  </si>
  <si>
    <t>Different types of financial requirements include deductibles, copayments, coinsurance, and out-of-pocket maximums.</t>
  </si>
  <si>
    <t>Different types of quantitative treatment limitations include annual, episode, and lifetime day and visit limits.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</si>
  <si>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</si>
  <si>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</si>
  <si>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</si>
  <si>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or PAHPs with multiple network tiers (such as preferred providers and participating providers), network tier design;</t>
  </si>
  <si>
    <t>Standards for provider admission to participate in a network, including reimbursement rates;</t>
  </si>
  <si>
    <t>(v)</t>
  </si>
  <si>
    <t>(vi)</t>
  </si>
  <si>
    <t>(vii)</t>
  </si>
  <si>
    <t>Exclusions based on failure to complete a course of treatment;</t>
  </si>
  <si>
    <t>(viii)</t>
  </si>
  <si>
    <t>(ix)</t>
  </si>
  <si>
    <t>Standards for providing access to out-of-network providers.</t>
  </si>
  <si>
    <t>Federal Register / Vol. 81, No. 61, Part 438 Managed Care, Subpart K, § 438.900 Meaning of terms.</t>
  </si>
  <si>
    <t>FR</t>
  </si>
  <si>
    <t>Financial requirements</t>
  </si>
  <si>
    <t>OVERVIEW: Aggregate Lifetime and Annual Dollar Limits</t>
  </si>
  <si>
    <t>OVERVIEW: Quantitative Treatment Limitations</t>
  </si>
  <si>
    <t>OVERVIEW: Financial Requirements</t>
  </si>
  <si>
    <t>OVERVIEW: Non-Quantitative Treatment Limitations</t>
  </si>
  <si>
    <t>Regulatory Sources</t>
  </si>
  <si>
    <t>Part V, Department of Health and Human Services</t>
  </si>
  <si>
    <t>Federal Register, Vol. 81, No. 61</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</si>
  <si>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</si>
  <si>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Centers for Medicare and Medicaid Services</t>
  </si>
  <si>
    <t>Other Terms Used in this Workbook</t>
  </si>
  <si>
    <t>Acronyms Used in this Workbook</t>
  </si>
  <si>
    <t>Federal Register / Vol. 81, No. 61, Part 438 Managed Care, Subpart K, § 438.905 Parity requirements for aggregate lifetime and annual dollar limits.</t>
  </si>
  <si>
    <t>Federal Register / Vol. 81, No. 61, Part 438 Managed Care, Subpart K, § 438.910 Parity requirements for financial requirements and treatment limitations.</t>
  </si>
  <si>
    <t>42 CFR Part 438, Managed Care</t>
  </si>
  <si>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</si>
  <si>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</si>
  <si>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</si>
  <si>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</si>
  <si>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If an MCO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</si>
  <si>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t>A MCO, PIHP, or PAHP may not impose a nonquantitative treatment limitation for mental health or substance use disorder benefits in any classification unless, under the policies and procedures of the MCO, PIHP, or PAHP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</si>
  <si>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MCO, PIHP, or PAHP methods for determining usual, customary, and reasonable charges;</t>
  </si>
  <si>
    <t>Refusal to pay for higher-cost therapies until it can be shown that a lower-cost therapy is not effective (also known as fail-first policies or step therapy protocols);</t>
  </si>
  <si>
    <t>Restrictions based on geographic location, facility type, provider specialty, and other criteria that limit the scope or duration of benefits for services provided under the MCO, PIHP, or PAHP; and</t>
  </si>
  <si>
    <t>- Fact-checking</t>
  </si>
  <si>
    <t>- Auditing reported information</t>
  </si>
  <si>
    <t>- Obtaining supporting documentation</t>
  </si>
  <si>
    <t>Cover and Instructions</t>
  </si>
  <si>
    <t>Overview - AL ADL</t>
  </si>
  <si>
    <t>Overview - FR</t>
  </si>
  <si>
    <t>Overview - QTL</t>
  </si>
  <si>
    <t>Overview - NQTL</t>
  </si>
  <si>
    <t>Reporting - AL ADL</t>
  </si>
  <si>
    <t>Certification Stmt</t>
  </si>
  <si>
    <t>Notes</t>
  </si>
  <si>
    <t>Certification Statement</t>
  </si>
  <si>
    <t>Name of Owner or Corporate Officer</t>
  </si>
  <si>
    <t>Job Title</t>
  </si>
  <si>
    <t>Upon completion, an owner or corporate officer is required to review and certify the information reported.</t>
  </si>
  <si>
    <t>REPORTING: Aggregate Lifetime and Annual Dollar Limits</t>
  </si>
  <si>
    <t>MHPAEA</t>
  </si>
  <si>
    <t>Mental Health Parity and Addiction Equity Act</t>
  </si>
  <si>
    <t>AL Limits</t>
  </si>
  <si>
    <t>1)</t>
  </si>
  <si>
    <t>2)</t>
  </si>
  <si>
    <t>3)</t>
  </si>
  <si>
    <t>ADL</t>
  </si>
  <si>
    <t>4)</t>
  </si>
  <si>
    <t>5)</t>
  </si>
  <si>
    <t>6)</t>
  </si>
  <si>
    <t>Does the plan include an ADL on at least two-thirds of all med/surg benefits provided to enrollees through a contract with the State?</t>
  </si>
  <si>
    <t>Specify</t>
  </si>
  <si>
    <t>Note</t>
  </si>
  <si>
    <t>(see below)</t>
  </si>
  <si>
    <t>A</t>
  </si>
  <si>
    <t>B</t>
  </si>
  <si>
    <t>C</t>
  </si>
  <si>
    <t>Reference</t>
  </si>
  <si>
    <t>7)</t>
  </si>
  <si>
    <t>8)</t>
  </si>
  <si>
    <t>9)</t>
  </si>
  <si>
    <t>Coinsurance</t>
  </si>
  <si>
    <t>IP</t>
  </si>
  <si>
    <t>OP</t>
  </si>
  <si>
    <t>EC</t>
  </si>
  <si>
    <t>Emergency care</t>
  </si>
  <si>
    <t>Add rows for additional benefits/services, if needed</t>
  </si>
  <si>
    <t>Add rows for additional notes, if needed</t>
  </si>
  <si>
    <t>D</t>
  </si>
  <si>
    <t>E</t>
  </si>
  <si>
    <t>F</t>
  </si>
  <si>
    <t>Payments</t>
  </si>
  <si>
    <t>Total IP</t>
  </si>
  <si>
    <t>AL Limit</t>
  </si>
  <si>
    <t>Subject to</t>
  </si>
  <si>
    <t>Are less than one-third of payments limited?</t>
  </si>
  <si>
    <t>Are greater than two thirds of payments limited?</t>
  </si>
  <si>
    <t>Total OP</t>
  </si>
  <si>
    <t>Total EC</t>
  </si>
  <si>
    <t>If "yes", the Plan must either:</t>
  </si>
  <si>
    <t>If "yes", the Plan may not impose an AL limit on MH/SUD benefits.</t>
  </si>
  <si>
    <t>Not include an AL limit on MH/SUD benefits that is more restrictive than the AL limit on med/surg benefits.</t>
  </si>
  <si>
    <t>Complete the table below.</t>
  </si>
  <si>
    <t>Does the plan include an ADL less than one-third of med/surg benefits provided to enrollees through a contract with the State?</t>
  </si>
  <si>
    <t>If "yes", the Plan may not impose an ADL on MH/SUD benefits.</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</si>
  <si>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</si>
  <si>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</si>
  <si>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SECTION 2: Aggregate Lifetime (AL) Limits</t>
  </si>
  <si>
    <t>SECTION 3: Annual Dollar Limits (ADL)</t>
  </si>
  <si>
    <t>G</t>
  </si>
  <si>
    <t>H</t>
  </si>
  <si>
    <t>I</t>
  </si>
  <si>
    <t>Rx</t>
  </si>
  <si>
    <t>Total Rx</t>
  </si>
  <si>
    <t>Does Plan include AL limits on less than one-third of med/surg benefits provided to enrollees through a contract with the State?</t>
  </si>
  <si>
    <t>Does Plan include AL limits on at least two-thirds of all med/surg benefits provided to enrollees through a contract with the State?</t>
  </si>
  <si>
    <t>REPORTING: Non-Quantitative Treatment Limitations</t>
  </si>
  <si>
    <t>Supporting Documentation</t>
  </si>
  <si>
    <t>Auto Approval</t>
  </si>
  <si>
    <t>Auto Denial</t>
  </si>
  <si>
    <t>Medical Policies</t>
  </si>
  <si>
    <t>High Dollar Claims</t>
  </si>
  <si>
    <t>Potential or Actual Excessive Utilization</t>
  </si>
  <si>
    <r>
      <t xml:space="preserve">List IP </t>
    </r>
    <r>
      <rPr>
        <b/>
        <sz val="11"/>
        <color rgb="FF7AC142"/>
        <rFont val="Calibri"/>
        <family val="2"/>
        <scheme val="minor"/>
      </rPr>
      <t>Med/Surg</t>
    </r>
    <r>
      <rPr>
        <b/>
        <sz val="11"/>
        <color theme="1"/>
        <rFont val="Calibri"/>
        <family val="2"/>
        <scheme val="minor"/>
      </rPr>
      <t xml:space="preserve"> Benefits and Services</t>
    </r>
  </si>
  <si>
    <r>
      <t xml:space="preserve">List OP </t>
    </r>
    <r>
      <rPr>
        <b/>
        <sz val="11"/>
        <color rgb="FF7AC142"/>
        <rFont val="Calibri"/>
        <family val="2"/>
        <scheme val="minor"/>
      </rPr>
      <t>Med/Surg</t>
    </r>
    <r>
      <rPr>
        <b/>
        <sz val="11"/>
        <color theme="1"/>
        <rFont val="Calibri"/>
        <family val="2"/>
        <scheme val="minor"/>
      </rPr>
      <t xml:space="preserve"> Benefits and Services</t>
    </r>
  </si>
  <si>
    <r>
      <t xml:space="preserve">List EC </t>
    </r>
    <r>
      <rPr>
        <b/>
        <sz val="11"/>
        <color rgb="FF7AC142"/>
        <rFont val="Calibri"/>
        <family val="2"/>
        <scheme val="minor"/>
      </rPr>
      <t>Med/Surg</t>
    </r>
    <r>
      <rPr>
        <b/>
        <sz val="11"/>
        <color theme="1"/>
        <rFont val="Calibri"/>
        <family val="2"/>
        <scheme val="minor"/>
      </rPr>
      <t xml:space="preserve"> Benefits and Services</t>
    </r>
  </si>
  <si>
    <r>
      <t xml:space="preserve">List Rx </t>
    </r>
    <r>
      <rPr>
        <b/>
        <sz val="11"/>
        <color rgb="FF7AC142"/>
        <rFont val="Calibri"/>
        <family val="2"/>
        <scheme val="minor"/>
      </rPr>
      <t>Med/Surg</t>
    </r>
    <r>
      <rPr>
        <b/>
        <sz val="11"/>
        <color theme="1"/>
        <rFont val="Calibri"/>
        <family val="2"/>
        <scheme val="minor"/>
      </rPr>
      <t xml:space="preserve"> Benefits and Services</t>
    </r>
  </si>
  <si>
    <r>
      <t xml:space="preserve">List IP </t>
    </r>
    <r>
      <rPr>
        <b/>
        <sz val="11"/>
        <color rgb="FFF8971D"/>
        <rFont val="Calibri"/>
        <family val="2"/>
        <scheme val="minor"/>
      </rPr>
      <t>MH/SUD</t>
    </r>
    <r>
      <rPr>
        <b/>
        <sz val="11"/>
        <color theme="1"/>
        <rFont val="Calibri"/>
        <family val="2"/>
        <scheme val="minor"/>
      </rPr>
      <t xml:space="preserve"> Benefits and Services</t>
    </r>
  </si>
  <si>
    <t>Frequency</t>
  </si>
  <si>
    <t>(yes/no)</t>
  </si>
  <si>
    <t>Any AL Limit?</t>
  </si>
  <si>
    <t>Any ADL?</t>
  </si>
  <si>
    <r>
      <t xml:space="preserve">List OP </t>
    </r>
    <r>
      <rPr>
        <b/>
        <sz val="11"/>
        <color rgb="FFF8971D"/>
        <rFont val="Calibri"/>
        <family val="2"/>
        <scheme val="minor"/>
      </rPr>
      <t>MH/SUD</t>
    </r>
    <r>
      <rPr>
        <b/>
        <sz val="11"/>
        <color theme="1"/>
        <rFont val="Calibri"/>
        <family val="2"/>
        <scheme val="minor"/>
      </rPr>
      <t xml:space="preserve"> Benefits and Services</t>
    </r>
  </si>
  <si>
    <r>
      <t xml:space="preserve">List EC </t>
    </r>
    <r>
      <rPr>
        <b/>
        <sz val="11"/>
        <color rgb="FFF8971D"/>
        <rFont val="Calibri"/>
        <family val="2"/>
        <scheme val="minor"/>
      </rPr>
      <t>MH/SUD</t>
    </r>
    <r>
      <rPr>
        <b/>
        <sz val="11"/>
        <color theme="1"/>
        <rFont val="Calibri"/>
        <family val="2"/>
        <scheme val="minor"/>
      </rPr>
      <t xml:space="preserve"> Benefits and Services</t>
    </r>
  </si>
  <si>
    <r>
      <t xml:space="preserve">List Rx </t>
    </r>
    <r>
      <rPr>
        <b/>
        <sz val="11"/>
        <color rgb="FFF8971D"/>
        <rFont val="Calibri"/>
        <family val="2"/>
        <scheme val="minor"/>
      </rPr>
      <t>MH/SUD</t>
    </r>
    <r>
      <rPr>
        <b/>
        <sz val="11"/>
        <color theme="1"/>
        <rFont val="Calibri"/>
        <family val="2"/>
        <scheme val="minor"/>
      </rPr>
      <t xml:space="preserve"> Benefits and Services</t>
    </r>
  </si>
  <si>
    <t>Medical/Surgical</t>
  </si>
  <si>
    <t>Mental Health/SUD</t>
  </si>
  <si>
    <t>NQTL 1a:</t>
  </si>
  <si>
    <t>Medical Management - Utilization Management Prior Authorization Requests</t>
  </si>
  <si>
    <t>Prior Authorization (if applicable)</t>
  </si>
  <si>
    <t>Concurrent Review (if applicable)</t>
  </si>
  <si>
    <t>In-Network Provider Admission Standards</t>
  </si>
  <si>
    <t>Medical Management - Utilization Management Concurrent Review</t>
  </si>
  <si>
    <t>NQTL 1b:</t>
  </si>
  <si>
    <t>Summary of information contained in plan's documentation</t>
  </si>
  <si>
    <t>Tabs with no fill are informational. The health plan must complete the identifying information 
at the top of the Cover and Instructions tab. No other input is required on these tabs. 
Carefully review these tabs before completing subsequent tabs.</t>
  </si>
  <si>
    <t>Utilization Management</t>
  </si>
  <si>
    <t>Case Management</t>
  </si>
  <si>
    <t>Disease Management</t>
  </si>
  <si>
    <t xml:space="preserve"> </t>
  </si>
  <si>
    <t>PA Conditioning of Benefits on Completion of a Course of Treatment</t>
  </si>
  <si>
    <t>PA Auto Approval</t>
  </si>
  <si>
    <t>PA Auto Denial</t>
  </si>
  <si>
    <t>PA Clinical Care Guidelines</t>
  </si>
  <si>
    <t>PA Medical Policies</t>
  </si>
  <si>
    <t>PA Length of Stay</t>
  </si>
  <si>
    <t>PA High Dollar Claims</t>
  </si>
  <si>
    <t>PA Potential or Actual Excessive Utilization</t>
  </si>
  <si>
    <t>Prior Authorization (PA) General Overview from Request to Determination</t>
  </si>
  <si>
    <t>NQTL 1a</t>
  </si>
  <si>
    <t>Concurrent Review (CCR) General Overview from Request to Determination</t>
  </si>
  <si>
    <t>Prior Authorization
Category</t>
  </si>
  <si>
    <t>CCR Conditioning of Benefits on Completion of a Course of Treatment</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</si>
  <si>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</si>
  <si>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</si>
  <si>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</si>
  <si>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</si>
  <si>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</si>
  <si>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</si>
  <si>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</si>
  <si>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</si>
  <si>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</si>
  <si>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</si>
  <si>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RR Conditioning of Benefits on Completion of a Course of Treatment</t>
  </si>
  <si>
    <t>RR Auto Approval</t>
  </si>
  <si>
    <t>RR Auto Denial</t>
  </si>
  <si>
    <t>RR Clinical Care Guidelines</t>
  </si>
  <si>
    <t>RR Medical Policies</t>
  </si>
  <si>
    <t>RR High Dollar Claims</t>
  </si>
  <si>
    <t>RR Potential or Actual Excessive Utilization</t>
  </si>
  <si>
    <t>Case Management
Category</t>
  </si>
  <si>
    <t>Disease Management
Category</t>
  </si>
  <si>
    <t>NQTL 3:</t>
  </si>
  <si>
    <t>NQTL 2:</t>
  </si>
  <si>
    <r>
      <rPr>
        <b/>
        <sz val="11"/>
        <rFont val="Calibri"/>
        <family val="2"/>
        <scheme val="minor"/>
      </rPr>
      <t>Concurrent Review</t>
    </r>
    <r>
      <rPr>
        <b/>
        <sz val="11"/>
        <color theme="1"/>
        <rFont val="Calibri"/>
        <family val="2"/>
        <scheme val="minor"/>
      </rPr>
      <t xml:space="preserve">
Category</t>
    </r>
  </si>
  <si>
    <t>NQTL 4:</t>
  </si>
  <si>
    <t>Medical Management - Medication Request</t>
  </si>
  <si>
    <t>Medication Request
Category</t>
  </si>
  <si>
    <t>NQTL 5:</t>
  </si>
  <si>
    <t>Network Status
Category</t>
  </si>
  <si>
    <t>Limits on Svc</t>
  </si>
  <si>
    <t>of Coverage</t>
  </si>
  <si>
    <t>Limits</t>
  </si>
  <si>
    <t>Retrospective Review -  
Pre and Post claim  (RR) General Overview from Request to Determination</t>
  </si>
  <si>
    <t>Prior Authorization</t>
  </si>
  <si>
    <t>Concurrent Review</t>
  </si>
  <si>
    <t>Category</t>
  </si>
  <si>
    <t>Sub-category</t>
  </si>
  <si>
    <t>Retrospective Review</t>
  </si>
  <si>
    <t xml:space="preserve">
</t>
  </si>
  <si>
    <t xml:space="preserve">Network status is based upon contractual agreements between the plan and providers. </t>
  </si>
  <si>
    <t>NQTL 1b</t>
  </si>
  <si>
    <t>NQTL 1c</t>
  </si>
  <si>
    <t>NQTL 2</t>
  </si>
  <si>
    <t>NQTL 3</t>
  </si>
  <si>
    <t>NQTL 4</t>
  </si>
  <si>
    <t>NQTL 5</t>
  </si>
  <si>
    <t>Medication Request</t>
  </si>
  <si>
    <t>Network status</t>
  </si>
  <si>
    <t>NQTL 1</t>
  </si>
  <si>
    <t>Medical Management:</t>
  </si>
  <si>
    <t>Network Management:</t>
  </si>
  <si>
    <t>Network Management - Network Status</t>
  </si>
  <si>
    <t>Reporting Directions</t>
  </si>
  <si>
    <t>Furthermore, I acknowledge that compliance with MHPAEA requirements is solely the responsibility of the health plan.</t>
  </si>
  <si>
    <t>The reporting for Aggregate Lifetime and Annual Dollar Limits is designed to assist the plan in performing a detailed analysis of any such limitations. The reporting is broken into three sections:</t>
  </si>
  <si>
    <t>Med/Surg Payments</t>
  </si>
  <si>
    <t>Percent of Total Payments</t>
  </si>
  <si>
    <t>Copayments</t>
  </si>
  <si>
    <t>OOP Max</t>
  </si>
  <si>
    <t>In-Network Benefits</t>
  </si>
  <si>
    <t>Out-of-Network Benefits</t>
  </si>
  <si>
    <t>REPORTING: Inpatient Financial Requirements</t>
  </si>
  <si>
    <t>Types of Financial Requirements</t>
  </si>
  <si>
    <t xml:space="preserve">Note A:  </t>
  </si>
  <si>
    <t xml:space="preserve">Note B:  </t>
  </si>
  <si>
    <t>Analysis of Predominance</t>
  </si>
  <si>
    <t>Financial Requirement</t>
  </si>
  <si>
    <t>List Payments</t>
  </si>
  <si>
    <t>for Each Level</t>
  </si>
  <si>
    <r>
      <t xml:space="preserve">Analysis of "Substantially All" Threshold </t>
    </r>
    <r>
      <rPr>
        <sz val="9"/>
        <color theme="1"/>
        <rFont val="Calibri"/>
        <family val="2"/>
        <scheme val="minor"/>
      </rPr>
      <t>(two thirds or greater)</t>
    </r>
  </si>
  <si>
    <t>Substantially All Threshold Met?</t>
  </si>
  <si>
    <t>Predominance</t>
  </si>
  <si>
    <t>Calculation of</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</si>
  <si>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</si>
  <si>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t>List FR Levels</t>
  </si>
  <si>
    <t>(low to high)</t>
  </si>
  <si>
    <t>Identify Predominant Level</t>
  </si>
  <si>
    <t>Predominant Level:</t>
  </si>
  <si>
    <t>Total Payments w/ Coinsurance:</t>
  </si>
  <si>
    <t>Total Payments w/ Copayment:</t>
  </si>
  <si>
    <t>Total Payments w/ Out of Pocket Maximum:</t>
  </si>
  <si>
    <t>(Note: "Payments" refers to the total dollar amount of all combinations of the plan's payments for med/surg benefits expected to be paid under the plan for a contract year.)</t>
  </si>
  <si>
    <t>REPORTING: Emergency Financial Requirements</t>
  </si>
  <si>
    <t>Payments with</t>
  </si>
  <si>
    <t>Visit</t>
  </si>
  <si>
    <t>Limits on Days</t>
  </si>
  <si>
    <t>Waiting</t>
  </si>
  <si>
    <t>Periods</t>
  </si>
  <si>
    <t>QTL does not apply to "substantially all" med/surg benefits. The health plan may not apply the QTL to MH/SUD benefits.</t>
  </si>
  <si>
    <t>FR does not apply to "substantially all" med/surg benefits. The health plan may not apply the FR to MH/SUD benefits.</t>
  </si>
  <si>
    <r>
      <rPr>
        <b/>
        <sz val="11"/>
        <color rgb="FF7AC142"/>
        <rFont val="Calibri"/>
        <family val="2"/>
        <scheme val="minor"/>
      </rPr>
      <t>Med/Surg</t>
    </r>
    <r>
      <rPr>
        <sz val="11"/>
        <color theme="1"/>
        <rFont val="Calibri"/>
        <family val="2"/>
        <scheme val="minor"/>
      </rPr>
      <t xml:space="preserve"> Limits on Service Frequency</t>
    </r>
  </si>
  <si>
    <r>
      <rPr>
        <b/>
        <sz val="11"/>
        <color rgb="FF7AC142"/>
        <rFont val="Calibri"/>
        <family val="2"/>
        <scheme val="minor"/>
      </rPr>
      <t>Med/Surg</t>
    </r>
    <r>
      <rPr>
        <sz val="11"/>
        <color theme="1"/>
        <rFont val="Calibri"/>
        <family val="2"/>
        <scheme val="minor"/>
      </rPr>
      <t xml:space="preserve"> Visit Limits</t>
    </r>
  </si>
  <si>
    <r>
      <rPr>
        <b/>
        <sz val="11"/>
        <color rgb="FF7AC142"/>
        <rFont val="Calibri"/>
        <family val="2"/>
        <scheme val="minor"/>
      </rPr>
      <t>Med/Surg</t>
    </r>
    <r>
      <rPr>
        <sz val="11"/>
        <color theme="1"/>
        <rFont val="Calibri"/>
        <family val="2"/>
        <scheme val="minor"/>
      </rPr>
      <t xml:space="preserve"> Limits on Days of Coverage</t>
    </r>
  </si>
  <si>
    <r>
      <rPr>
        <b/>
        <sz val="11"/>
        <color rgb="FF7AC142"/>
        <rFont val="Calibri"/>
        <family val="2"/>
        <scheme val="minor"/>
      </rPr>
      <t>Med/Surg</t>
    </r>
    <r>
      <rPr>
        <sz val="11"/>
        <color theme="1"/>
        <rFont val="Calibri"/>
        <family val="2"/>
        <scheme val="minor"/>
      </rPr>
      <t xml:space="preserve"> Waiting Periods</t>
    </r>
  </si>
  <si>
    <t>Total Payments w/ Limits on Service Frequency:</t>
  </si>
  <si>
    <t>Total Payments w/ Visit Limits:</t>
  </si>
  <si>
    <t>Total Payments w/ Limits on Days of Coverage:</t>
  </si>
  <si>
    <t>Total Payments w/ Waiting Periods:</t>
  </si>
  <si>
    <t>Reporting - IP FR</t>
  </si>
  <si>
    <t>Reporting - EC FR</t>
  </si>
  <si>
    <t>Reporting - Rx FR</t>
  </si>
  <si>
    <t>Reporting - IP QTL</t>
  </si>
  <si>
    <t>Reporting - OP QTL</t>
  </si>
  <si>
    <t>Reporting - EC QTL</t>
  </si>
  <si>
    <t>Reporting - Rx QTL</t>
  </si>
  <si>
    <t>Reporting - NQTLs 1a-5</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</si>
  <si>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</si>
  <si>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</si>
  <si>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t>Discuss any instances of non-compliance identified, or conclude that no instances of non-compliance were noted.</t>
  </si>
  <si>
    <r>
      <rPr>
        <i/>
        <sz val="11"/>
        <color theme="1"/>
        <rFont val="Calibri"/>
        <family val="2"/>
        <scheme val="minor"/>
      </rPr>
      <t>Outpatient.</t>
    </r>
    <r>
      <rPr>
        <sz val="11"/>
        <color theme="1"/>
        <rFont val="Calibri"/>
        <family val="2"/>
        <scheme val="minor"/>
      </rPr>
      <t xml:space="preserve"> Benefits furnished on an outpatient basis. [Include observation.]</t>
    </r>
  </si>
  <si>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</si>
  <si>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</si>
  <si>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</si>
  <si>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</si>
  <si>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</si>
  <si>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INPATIENT</t>
  </si>
  <si>
    <t>OUTPATIENT</t>
  </si>
  <si>
    <t>EMERGENCY</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</si>
  <si>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</si>
  <si>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r>
      <rPr>
        <b/>
        <i/>
        <sz val="11"/>
        <color theme="1"/>
        <rFont val="Calibri"/>
        <family val="2"/>
        <scheme val="minor"/>
      </rPr>
      <t>Section 2:</t>
    </r>
    <r>
      <rPr>
        <i/>
        <sz val="11"/>
        <color theme="1"/>
        <rFont val="Calibri"/>
        <family val="2"/>
        <scheme val="minor"/>
      </rPr>
      <t xml:space="preserve">  Aggregate Lifetime (AL) Limits</t>
    </r>
  </si>
  <si>
    <t>SECTION 1: Analysis of Medical/Surgical Benefits Subject to Aggregate Lifetime (AL) and Annual Dollar Limits (ADL)</t>
  </si>
  <si>
    <t>Apply the AL limit both to the med/surg benefits to which the limit would otherwise apply and to MH/SUD benefits in a manner that does not distinguish between the med/surg benefits and MH/SUD benefits; or</t>
  </si>
  <si>
    <t>Deductibles</t>
  </si>
  <si>
    <t>For FRs that apply to "substantially all" med/surg benefits, the health plan must identify the level of FR that is "predominantly" applied to med/surg benefits. This analysis is performed in #3 below.</t>
  </si>
  <si>
    <t>Total Payments w/ Deductible:</t>
  </si>
  <si>
    <t>For QTLs that apply to "substantially all" med/surg benefits, the health plan must identify the level of QTL that is "predominantly" applied to med/surg benefits. See #3 below.</t>
  </si>
  <si>
    <r>
      <t xml:space="preserve">List All </t>
    </r>
    <r>
      <rPr>
        <b/>
        <sz val="11"/>
        <color rgb="FF7AC142"/>
        <rFont val="Calibri"/>
        <family val="2"/>
        <scheme val="minor"/>
      </rPr>
      <t>Med/Surg</t>
    </r>
    <r>
      <rPr>
        <b/>
        <sz val="11"/>
        <color theme="1"/>
        <rFont val="Calibri"/>
        <family val="2"/>
        <scheme val="minor"/>
      </rPr>
      <t xml:space="preserve"> Benefits and Services</t>
    </r>
  </si>
  <si>
    <t>Total Payments</t>
  </si>
  <si>
    <t>Percent of Payments Subject to AL and ADLs</t>
  </si>
  <si>
    <t>List All Benefits and Services Subject to Aggregate Lifetime Limits</t>
  </si>
  <si>
    <t>Types of Quantitative Treatment Limitations</t>
  </si>
  <si>
    <t>REPORTING: Inpatient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</si>
  <si>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</si>
  <si>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REPORTING: Outpatient Quantitative Treatment Limitations</t>
  </si>
  <si>
    <t>REPORTING: Emergency Quantitative Treatment Limitations</t>
  </si>
  <si>
    <t>Total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</si>
  <si>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</si>
  <si>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Quantitative Treatment Limitation</t>
  </si>
  <si>
    <t>List QTL Levels</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</si>
  <si>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</si>
  <si>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t>Complete the table below to identify the types of financial requirements (FRs) that exist, and payments applicable to those FRs for med/surg benefits and services. This information is used to populate the "substantially all" analysis in #2 below.</t>
  </si>
  <si>
    <t>Complete the table below to report the QTLs applicable to mental health/substance use disorder benefits, regardless of the results of the analysis above.</t>
  </si>
  <si>
    <t>A)</t>
  </si>
  <si>
    <t>Yes</t>
  </si>
  <si>
    <t>No</t>
  </si>
  <si>
    <t>B)</t>
  </si>
  <si>
    <t>Answer the questions below in order to ascertain which sections on this tab must be completed. None of the sections are required to be completed if the answer to all questions is "no."</t>
  </si>
  <si>
    <t>DETERMINATION OF APPLICABILITY</t>
  </si>
  <si>
    <t>Does the health plan impose any aggregate lifetime limits on MH/SUD benefits or services?</t>
  </si>
  <si>
    <t>Does the health plan impose any annual dollar limits on MH/SUD benefits or services?</t>
  </si>
  <si>
    <t>C)</t>
  </si>
  <si>
    <t>D)</t>
  </si>
  <si>
    <t>Does the health plan charge deductibles for any MH/SUD inpatient services?</t>
  </si>
  <si>
    <t>Does the health plan require coinsurance for any MH/SUD inpatient services?</t>
  </si>
  <si>
    <t>Does the health plan charge copayments for any MH/SUD inpatient services?</t>
  </si>
  <si>
    <t>Are any MH/SUD inpatient benefits or services subject to an out-of-pocket maximum?</t>
  </si>
  <si>
    <t>SECTION 1: Inpatient MEDICAL/SURGICAL Financial Requirements</t>
  </si>
  <si>
    <t>SECTION 2: Inpatient MENTAL HEALTH/SUBSTANCE USE DISORDER Financial Requirements</t>
  </si>
  <si>
    <t>Does the health plan charge deductibles for any MH/SUD outpatient services?</t>
  </si>
  <si>
    <t>Does the health plan require coinsurance for any MH/SUD outpatient services?</t>
  </si>
  <si>
    <t>Does the health plan charge copayments for any MH/SUD outpatient services?</t>
  </si>
  <si>
    <t>Are any MH/SUD outpatient benefits or services subject to an out-of-pocket maximum?</t>
  </si>
  <si>
    <t>SECTION 2: Outpatient MENTAL HEALTH/SUBSTANCE USE DISORDER Financial Requirements</t>
  </si>
  <si>
    <t>SECTION 1: Outpatient MEDICAL/SURGICAL Financial Requirements</t>
  </si>
  <si>
    <t>Does the health plan charge deductibles for any MH/SUD emergency services?</t>
  </si>
  <si>
    <t>Does the health plan require coinsurance for any MH/SUD emergency services?</t>
  </si>
  <si>
    <t>Does the health plan charge copayments for any MH/SUD emergency services?</t>
  </si>
  <si>
    <t>Are any MH/SUD emergency benefits or services subject to an out-of-pocket maximum?</t>
  </si>
  <si>
    <t>SECTION 2: Emergency MENTAL HEALTH/SUBSTANCE USE DISORDER Financial Requirements</t>
  </si>
  <si>
    <t>SECTION 1: Emergency MEDICAL/SURGICAL Financial Requirements</t>
  </si>
  <si>
    <t>SECTION 1: Inpatient MEDICAL/SURGICAL Quantitative Treatment Limitations</t>
  </si>
  <si>
    <t>SECTION 2: Inpatient MENTAL HEALTH/SUBSTANCE USE DISORDER Quantitative Treatment Limitations</t>
  </si>
  <si>
    <t>Does the health plan require waiting periods for any MH/SUD inpatient benefits or services?</t>
  </si>
  <si>
    <t>Does the health plan require waiting periods for any MH/SUD outpatient benefits or services?</t>
  </si>
  <si>
    <t>SECTION 1: Outpatient MEDICAL/SURGICAL Quantitative Treatment Limitations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</si>
  <si>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</si>
  <si>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</si>
  <si>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</si>
  <si>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SECTION 1: Pharmacy MEDICAL/SURGICAL Quantitative Treatment Limitations</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</si>
  <si>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</si>
  <si>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 Member Benefits Guide, or other handbook detailing benefits for the health plan's members.</t>
  </si>
  <si>
    <t>- Policies, procedures, and/or work flow documents that outline processes applicable to the following:</t>
  </si>
  <si>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</si>
  <si>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a. Utilization management, case management, disease management;</t>
  </si>
  <si>
    <t>INSTRUCTIONS</t>
  </si>
  <si>
    <t>Identify source documents used to prepare response:</t>
  </si>
  <si>
    <t>Are there limits on the number of covered inpatient days for MH/SUD benefits or services?</t>
  </si>
  <si>
    <t>Are there limits on the number of MH/SUD inpatient visits?</t>
  </si>
  <si>
    <t>Are there limits on the frequency of MH/SUD inpatient services?</t>
  </si>
  <si>
    <t>Are there limits on the frequency of MH/SUD outpatient services?</t>
  </si>
  <si>
    <t>Are there limits on the number of MH/SUD outpatient visits?</t>
  </si>
  <si>
    <t>Are there limits on the number of covered outpatient days for MH/SUD benefits or services?</t>
  </si>
  <si>
    <t>Are there limits on the frequency of MH/SUD emergency services?</t>
  </si>
  <si>
    <t>Are there limits on the number of MH/SUD emergency visits?</t>
  </si>
  <si>
    <t>Are there limits on the number of covered emergency days for MH/SUD benefits or services?</t>
  </si>
  <si>
    <t>SECTION 2: Outpatient MENTAL HEALTH/SUBSTANCE USE DISORDER Quantitative Treatment Limitations</t>
  </si>
  <si>
    <t>Prescription drugs</t>
  </si>
  <si>
    <t>Prescription Drugs</t>
  </si>
  <si>
    <t>Emergency Care</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</si>
  <si>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</si>
  <si>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</si>
  <si>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</si>
  <si>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</si>
  <si>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Are any MH/SUD prescription drug benefits or services subject to an out-of-pocket maximum?</t>
  </si>
  <si>
    <t>SECTION 2: Prescription Drug MENTAL HEALTH/SUBSTANCE USE DISORDER Financial Requirements</t>
  </si>
  <si>
    <t>SECTION 1: Prescription Drug MEDICAL/SURGICAL Financial Requirements</t>
  </si>
  <si>
    <t>SECTION 2: Prescription Drug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</si>
  <si>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</si>
  <si>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</si>
  <si>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</si>
  <si>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</si>
  <si>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</si>
  <si>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Limits on</t>
  </si>
  <si>
    <t>Quantity</t>
  </si>
  <si>
    <t>Number</t>
  </si>
  <si>
    <t>PRESCRIPTION DRUGS</t>
  </si>
  <si>
    <t>b. Prescription drug benefits;</t>
  </si>
  <si>
    <r>
      <rPr>
        <b/>
        <i/>
        <sz val="11"/>
        <color rgb="FF38939B"/>
        <rFont val="Calibri"/>
        <family val="2"/>
        <scheme val="minor"/>
      </rPr>
      <t>Prescription Drugs</t>
    </r>
    <r>
      <rPr>
        <sz val="11"/>
        <color theme="1"/>
        <rFont val="Calibri"/>
        <family val="2"/>
        <scheme val="minor"/>
      </rPr>
      <t xml:space="preserve"> means benefits for prescription drugs.</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</si>
  <si>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</si>
  <si>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</si>
  <si>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</si>
  <si>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</si>
  <si>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</si>
  <si>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</si>
  <si>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 xml:space="preserve">Medical Management - Case Management </t>
  </si>
  <si>
    <t>Is case management operated distinctly from utilization management?</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</si>
  <si>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</si>
  <si>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Is disease management operated distinctly from utilization management?</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</si>
  <si>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</si>
  <si>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 xml:space="preserve">Medical Management - Disease Management </t>
  </si>
  <si>
    <r>
      <rPr>
        <b/>
        <sz val="11"/>
        <color rgb="FF7AC142"/>
        <rFont val="Calibri"/>
        <family val="2"/>
        <scheme val="minor"/>
      </rPr>
      <t>Med/Surg</t>
    </r>
    <r>
      <rPr>
        <sz val="11"/>
        <color theme="1"/>
        <rFont val="Calibri"/>
        <family val="2"/>
        <scheme val="minor"/>
      </rPr>
      <t xml:space="preserve"> Limits on Frequency</t>
    </r>
  </si>
  <si>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</si>
  <si>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</si>
  <si>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July 1, 2019-June 30, 2020</t>
  </si>
  <si>
    <t>TIER 1: Income Level 1</t>
  </si>
  <si>
    <t>TIER 2: Income Level 2</t>
  </si>
  <si>
    <t>TIER 3: Income Level 3</t>
  </si>
  <si>
    <t>TIER 4: Income Level 4</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</si>
  <si>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</si>
  <si>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</si>
  <si>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REPORTING: Outpatient Financial Requirements - Office Visits</t>
  </si>
  <si>
    <t>REPORTING: Outpatient Financial Requirements - Other (Non-Office Visit)</t>
  </si>
  <si>
    <t>Note: Outpatient analysis may be subdivided into office visit versus other outpatient (non-office visit).</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</si>
  <si>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</si>
  <si>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Predominant Level Non-Controlled:</t>
  </si>
  <si>
    <t>Predominant Level Controlled:</t>
  </si>
  <si>
    <t>Quantity Limits</t>
  </si>
  <si>
    <t>Discuss any instances of non-compliance identified, or conclude that no instances of non-compliance were noted. If actions have been taken to address the instances of non-compliance, describe the actions and indicate the date on which action was taken.</t>
  </si>
  <si>
    <t>Georgia Families MHPAEA Parity</t>
  </si>
  <si>
    <r>
      <rPr>
        <b/>
        <sz val="11"/>
        <color theme="1"/>
        <rFont val="Calibri"/>
        <family val="2"/>
        <scheme val="minor"/>
      </rPr>
      <t>Georgia Families MHPAEA Health Plan Reporting Workbook:</t>
    </r>
    <r>
      <rPr>
        <sz val="11"/>
        <color theme="1"/>
        <rFont val="Calibri"/>
        <family val="2"/>
        <scheme val="minor"/>
      </rPr>
      <t xml:space="preserve"> The workbook contains the following tabs, which are color coded as indicated below.</t>
    </r>
  </si>
  <si>
    <t>Tabs with blue fill contain an overview and reference material regarding Georgia Families MHPAEA Parity requirements. Each tab refers to information in the green tabs, where Health Plan reporting is completed. No input is needed on the blue tabs. Carefully review the information on these tabs before completing subsequent tabs.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</si>
  <si>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Georgia Families and Georgia Families 360° program.</t>
    </r>
  </si>
  <si>
    <r>
      <t xml:space="preserve">Purpose: </t>
    </r>
    <r>
      <rPr>
        <sz val="11"/>
        <color theme="1"/>
        <rFont val="Calibri"/>
        <family val="2"/>
        <scheme val="minor"/>
      </rPr>
      <t xml:space="preserve">The objective of this reporting tool is to provide a comprehensive, standard document for Georgia Families health plans to demonstrate compliance with the mental health parity requirements under MHPAEA, Federal Register Vol 81 No 61 Part V March 30, 2016 </t>
    </r>
    <r>
      <rPr>
        <sz val="11"/>
        <rFont val="Calibri"/>
        <family val="2"/>
        <scheme val="minor"/>
      </rPr>
      <t>(42 CFR Parts 438, 440, 456 and 457</t>
    </r>
    <r>
      <rPr>
        <sz val="11"/>
        <color theme="1"/>
        <rFont val="Calibri"/>
        <family val="2"/>
        <scheme val="minor"/>
      </rPr>
      <t>). The health plans' reporting correlates to a specific state fiscal year with the Georgia Department of Community Health (Department). Health plans are solely responsible for maintaining, monitoring, and reporting on compliance with MHPAEA requirements.</t>
    </r>
  </si>
  <si>
    <r>
      <rPr>
        <b/>
        <i/>
        <sz val="11"/>
        <color rgb="FF38939B"/>
        <rFont val="Calibri"/>
        <family val="2"/>
        <scheme val="minor"/>
      </rPr>
      <t>Department</t>
    </r>
    <r>
      <rPr>
        <sz val="11"/>
        <color theme="1"/>
        <rFont val="Calibri"/>
        <family val="2"/>
        <scheme val="minor"/>
      </rPr>
      <t xml:space="preserve"> means the Georgia Deparment of Community Health.</t>
    </r>
  </si>
  <si>
    <t>GF</t>
  </si>
  <si>
    <t>Georgia Families</t>
  </si>
  <si>
    <t>CMO</t>
  </si>
  <si>
    <t>Care Management Organization</t>
  </si>
  <si>
    <t>Georgia Families Financial Requirement Reporting</t>
  </si>
  <si>
    <t>Georgia Families Quantitative Treatment Limitation Reporting</t>
  </si>
  <si>
    <t>Georgia Families NQTL Reporting</t>
  </si>
  <si>
    <t>The reporting for Georgia Families NQTLs are organized as shown in the table below.</t>
  </si>
  <si>
    <t>Note: Input/analysis can be divided into multiple tiers to accommodate distinct benefit packages (e.g., different co-pay tiers), if needed.</t>
  </si>
  <si>
    <t>By typing my name on this Georgia Families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</si>
  <si>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E)</t>
  </si>
  <si>
    <r>
      <rPr>
        <b/>
        <sz val="11"/>
        <color rgb="FF7AC142"/>
        <rFont val="Calibri"/>
        <family val="2"/>
        <scheme val="minor"/>
      </rPr>
      <t>Med/Surg</t>
    </r>
    <r>
      <rPr>
        <sz val="11"/>
        <color theme="1"/>
        <rFont val="Calibri"/>
        <family val="2"/>
        <scheme val="minor"/>
      </rPr>
      <t xml:space="preserve"> </t>
    </r>
  </si>
  <si>
    <t>Copayment TIER 1: Income Level 1</t>
  </si>
  <si>
    <t>Out-of-Pocket Maximum TIERS 1-4</t>
  </si>
  <si>
    <t>Managed care organization (e.g., CMO)</t>
  </si>
  <si>
    <t>Georgia Families Aggregate Lifetime and Annual Dollar Limit Reporting</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</si>
  <si>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and PAHP payments for medical/surgical benefits expected to be paid under the MCO, PIHP, or PAHP for a contract year.</t>
  </si>
  <si>
    <t>Does the health plan charge different copayments based on income level for any MH/SUD inpatient services?</t>
  </si>
  <si>
    <t>Does the health plan charge different copayments based on income level for any MH/SUD outpatient services?</t>
  </si>
  <si>
    <t>Does the health plan charge different copayments based on income level for any MH/SUD emergency services?</t>
  </si>
  <si>
    <t>Does the health plan charge different copayments based on income level for any MH/SUD prescription drug beneftis?</t>
  </si>
  <si>
    <t>Tasks and Analyses Performed to Ensure Parity</t>
  </si>
  <si>
    <t>In-Network Establishing Charges and Rates</t>
  </si>
  <si>
    <t>Out-of-Network Establishing Charges and Rates</t>
  </si>
  <si>
    <t>Benefit Package</t>
  </si>
  <si>
    <t>Title XIX Children</t>
  </si>
  <si>
    <t>Title XIX Adults</t>
  </si>
  <si>
    <t>Title XIX Foster Care and Adoption Assistance</t>
  </si>
  <si>
    <t>Amerigroup Community Care</t>
  </si>
  <si>
    <t>CareSource</t>
  </si>
  <si>
    <t>Peach State Health Plan</t>
  </si>
  <si>
    <t>WellCare of Georgia</t>
  </si>
  <si>
    <t>Benefit Package:</t>
  </si>
  <si>
    <t>Copayment TIER 2: Income Level 2</t>
  </si>
  <si>
    <t>Copayment TIER 3: Income Level 3</t>
  </si>
  <si>
    <t>Copayment TIER 4: Income Level 4</t>
  </si>
  <si>
    <t>Select a Benefit Package</t>
  </si>
  <si>
    <t>Select a Health Plan</t>
  </si>
  <si>
    <r>
      <t xml:space="preserve">Tabs with green fill are designed for the health plan to report on Georgia Families MHPAEA Parity. 
Specific instruction is included within these tabs.
</t>
    </r>
    <r>
      <rPr>
        <sz val="11"/>
        <rFont val="Calibri"/>
        <family val="2"/>
        <scheme val="minor"/>
      </rPr>
      <t xml:space="preserve">"Determination of Applicability" in </t>
    </r>
    <r>
      <rPr>
        <b/>
        <sz val="11"/>
        <color rgb="FFF8971D"/>
        <rFont val="Calibri"/>
        <family val="2"/>
        <scheme val="minor"/>
      </rPr>
      <t>ORANGE BOXES</t>
    </r>
    <r>
      <rPr>
        <sz val="1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00FF"/>
        <rFont val="Calibri"/>
        <family val="2"/>
        <scheme val="minor"/>
      </rPr>
      <t>BLUE TEXT</t>
    </r>
    <r>
      <rPr>
        <sz val="1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t>
    </r>
    <r>
      <rPr>
        <b/>
        <sz val="11"/>
        <color rgb="FFF8971D"/>
        <rFont val="Calibri"/>
        <family val="2"/>
        <scheme val="minor"/>
      </rPr>
      <t xml:space="preserve">
</t>
    </r>
    <r>
      <rPr>
        <sz val="11"/>
        <color theme="1"/>
        <rFont val="Calibri"/>
        <family val="2"/>
        <scheme val="minor"/>
      </rPr>
      <t xml:space="preserve">
</t>
    </r>
    <r>
      <rPr>
        <sz val="11"/>
        <rFont val="Calibri"/>
        <family val="2"/>
        <scheme val="minor"/>
      </rPr>
      <t>Provide complete and accurate responses to the information requested on each tab within the</t>
    </r>
    <r>
      <rPr>
        <b/>
        <sz val="11"/>
        <color theme="0" tint="-0.499984740745262"/>
        <rFont val="Calibri"/>
        <family val="2"/>
        <scheme val="minor"/>
      </rPr>
      <t xml:space="preserve"> GRAY CELLS</t>
    </r>
    <r>
      <rPr>
        <sz val="11"/>
        <rFont val="Calibri"/>
        <family val="2"/>
        <scheme val="minor"/>
      </rPr>
      <t xml:space="preserve">, 
and reference source documentation the health plan consulted to support the responses given, as indicated. </t>
    </r>
    <r>
      <rPr>
        <sz val="11"/>
        <color theme="1"/>
        <rFont val="Calibri"/>
        <family val="2"/>
        <scheme val="minor"/>
      </rPr>
      <t xml:space="preserve">
</t>
    </r>
  </si>
  <si>
    <t>Reporting - OP FR Other</t>
  </si>
  <si>
    <t>Reporting - OP FR Office 
     Visits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</si>
  <si>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</si>
  <si>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</si>
  <si>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</si>
  <si>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</si>
  <si>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</si>
  <si>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or PAHP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</si>
  <si>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</si>
  <si>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or PAHP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</si>
  <si>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</si>
  <si>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</si>
  <si>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</si>
  <si>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Complete the tables below to identify total payments, as well as payments subject to AL and ADLs. </t>
  </si>
  <si>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</si>
  <si>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Outpatient Clinic/Office Visits</t>
  </si>
  <si>
    <t>Rural Health Clinic</t>
  </si>
  <si>
    <t>Federally Qualified Health Center</t>
  </si>
  <si>
    <t>Lab and X-ray</t>
  </si>
  <si>
    <t>Community-based rehabilitative services</t>
  </si>
  <si>
    <t>School-based rehabilitative services</t>
  </si>
  <si>
    <t>Family planning services</t>
  </si>
  <si>
    <t>Dental services</t>
  </si>
  <si>
    <t>Podiatry services</t>
  </si>
  <si>
    <t>Optometric services</t>
  </si>
  <si>
    <t>Nurse practitioner services</t>
  </si>
  <si>
    <t>Ambulatory Surgical Center services</t>
  </si>
  <si>
    <t>Home health services</t>
  </si>
  <si>
    <t>Outpatient Dialysis services</t>
  </si>
  <si>
    <t>Diagnostic services</t>
  </si>
  <si>
    <t>Screening services</t>
  </si>
  <si>
    <t>Preventive services</t>
  </si>
  <si>
    <t>Counseling services</t>
  </si>
  <si>
    <t>Autism services</t>
  </si>
  <si>
    <t>Partial Hospitalization</t>
  </si>
  <si>
    <t>Methadone maintenance</t>
  </si>
  <si>
    <t>Tobacco cessation counseling for pregnant women</t>
  </si>
  <si>
    <t>Residential</t>
  </si>
  <si>
    <t>Assessment/Evaluation</t>
  </si>
  <si>
    <t>Crisis Services</t>
  </si>
  <si>
    <t>Detoxification Services</t>
  </si>
  <si>
    <t>Psychological Services</t>
  </si>
  <si>
    <t>Therapy services (physical, occupational, and speech 
     pathology)</t>
  </si>
  <si>
    <t>Outpatient Services (e.g. Nursing, Medication
     Administration, etc.)</t>
  </si>
  <si>
    <t>Counseling Services (e.g. Individual Therapy, Group
     Therapy, Family Therapy, etc.)</t>
  </si>
  <si>
    <t>Intensive Outpatient Services (e.g. ACT, Substance 
     Abuse Intensive Outpatient Program, Intensive 
     Family Intervention)</t>
  </si>
  <si>
    <t>Rehabilitative Services (e.g. Psychosocial 
     Rehabilitation, Peer Support, Skills Training, Task-
     Oriented Rehabilitation, etc.)</t>
  </si>
  <si>
    <t>Case Management (e.g. Community Support, Case 
     Management, Intensive Customized Care 
     Coordination)</t>
  </si>
  <si>
    <t>Mental Health/Substance Use Disorder</t>
  </si>
  <si>
    <t>Title XXI</t>
  </si>
  <si>
    <t>Proprietary and Confidential</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</si>
  <si>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</si>
  <si>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</si>
  <si>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r>
      <rPr>
        <b/>
        <sz val="11"/>
        <rFont val="Calibri"/>
        <family val="2"/>
        <scheme val="minor"/>
      </rPr>
      <t>Submission:</t>
    </r>
    <r>
      <rPr>
        <sz val="11"/>
        <rFont val="Calibri"/>
        <family val="2"/>
        <scheme val="minor"/>
      </rPr>
      <t xml:space="preserve"> Health plans will be given until November 15, 2021 to complete the initial period's reporting tools, with FY2021 reports being scheduled shortly after, and then October 30 in future annual reports. Health plans will submit the completed reporting tool in Excel format to Myers and Stauffer, using the Secure File Transfer Protocol (SFTP) site. A separate completed tool must be submitted for each benefit package serviced by the health plan (e.g., Title XIX Children, Title XIX Adult, and Title XIX FC/AA). Save each file with the file name convention of </t>
    </r>
    <r>
      <rPr>
        <b/>
        <sz val="11"/>
        <rFont val="Calibri"/>
        <family val="2"/>
        <scheme val="minor"/>
      </rPr>
      <t xml:space="preserve">GA_[CMO]_MHPAEA_[Benefit Package]_[Report Period FY End]_[Submission Date as YYYYMMDD].xlsx
     </t>
    </r>
    <r>
      <rPr>
        <i/>
        <sz val="11"/>
        <rFont val="Calibri"/>
        <family val="2"/>
        <scheme val="minor"/>
      </rPr>
      <t>For Instance: GA_AG_MHPAEA_TitleXIXAdult_2020_20210731.xlsx</t>
    </r>
  </si>
  <si>
    <r>
      <t xml:space="preserve">Reporting Period: </t>
    </r>
    <r>
      <rPr>
        <sz val="11"/>
        <color theme="1"/>
        <rFont val="Calibri"/>
        <family val="2"/>
        <scheme val="minor"/>
      </rPr>
      <t>Georgia Families MHPAEA compliance reporting aligns with the state fiscal year of the contract period, which is July 1 to June 30 (date incurred). The initial year of reporting will be for the period of July 1, 2019 to June 30, 2020. Annual reporting requirements will be communicated thereafter.</t>
    </r>
  </si>
  <si>
    <t>Those without copays are : Medicaid members under 21, Pregnant women, women with breast/cervical cancer, nursing home members</t>
  </si>
  <si>
    <t xml:space="preserve">,members in hospice, American Indians, Alaska Natives, Children in Foster Care. </t>
  </si>
  <si>
    <t>Facility/Physician Inpatient</t>
  </si>
  <si>
    <t xml:space="preserve">Alcohol &amp; Substance Abuse Rehab - Inpatient                           </t>
  </si>
  <si>
    <t xml:space="preserve">Behav. Health - Partial Hospitalization/IOP                           </t>
  </si>
  <si>
    <t xml:space="preserve">Behavioral Health Assessment - Inpatient                              </t>
  </si>
  <si>
    <t xml:space="preserve">Detox - Alcohol &amp; Substance Abuse, Inpatient                          </t>
  </si>
  <si>
    <t xml:space="preserve">ECT - Professional Component, Inpatient                               </t>
  </si>
  <si>
    <t xml:space="preserve">Psychiatric Services - Inpatient                                      </t>
  </si>
  <si>
    <t xml:space="preserve">Psychiatric/Psychological Treatments - Inpatient                      </t>
  </si>
  <si>
    <t xml:space="preserve">Rehabilitation/Therapeutic Services - Facility, Inpatient             </t>
  </si>
  <si>
    <t xml:space="preserve">Room &amp; Board - Alcohol/Substance Abuse Rehap                          </t>
  </si>
  <si>
    <t xml:space="preserve">Room &amp; Board - Psychiatric                                            </t>
  </si>
  <si>
    <t xml:space="preserve">Room &amp; Board - Rehab                                                  </t>
  </si>
  <si>
    <t>ABA</t>
  </si>
  <si>
    <t>Ambulance</t>
  </si>
  <si>
    <t>DME</t>
  </si>
  <si>
    <t>Facility/physician/surgeon fee</t>
  </si>
  <si>
    <t>Home Health</t>
  </si>
  <si>
    <t>Hospice</t>
  </si>
  <si>
    <t>Imaging</t>
  </si>
  <si>
    <t>Lab</t>
  </si>
  <si>
    <t>N/A - fails subst. all</t>
  </si>
  <si>
    <t>Alcohol and Substance Abuse Rehab - OP</t>
  </si>
  <si>
    <t>Alcohol Misuse Screening and Counseling - OP</t>
  </si>
  <si>
    <t>Behavioral Health Services, Outpatient</t>
  </si>
  <si>
    <t>Drug testing, OP</t>
  </si>
  <si>
    <t>Group Psychotherapy, OP</t>
  </si>
  <si>
    <t>Marriage Counseling, OP</t>
  </si>
  <si>
    <t>Practitioner Visit, OP Mental Health</t>
  </si>
  <si>
    <t>Psychiatric/Psychological Services - Outpatient</t>
  </si>
  <si>
    <t>Psychiatric/Psychological Treatments - Outpatient</t>
  </si>
  <si>
    <t>Smoking Cessation</t>
  </si>
  <si>
    <t xml:space="preserve">Yes, MH/SUD prescription drug benefits are subject to quantifiable limitations, but all may be exceeded if an exception is granted, based on medical necessity review. </t>
  </si>
  <si>
    <t>Quarterly review of all new drug agents and annual review of all therapeutic categories via P&amp;T and VAC committee processes</t>
  </si>
  <si>
    <t>Clinical efficacy is determined by a preponderance of the evidence available at the time of review by the CareSource Clinical Formulary team. The following are consulted :
- Drug references and compendia resources
- Clinical guidelines from nationally recognized sources
- Drug label information as approved by FDA
- Clinical studies pre and post FDA approval
- Data analysis of outcomes for existing treatment regimens
- Consultation with disease state experts
 - Laws and regulations such as REMS program requirements</t>
  </si>
  <si>
    <t xml:space="preserve">High Cost drugs are reviewed for formulary positioning, prior authorization requirements including step therapy and quantity limits in  the same manner as drugs which are lower in cost. Clinical efficacy combined with cost effectiveness are considered by the Pharmacy and Therapeutics (P&amp;T) and Value Assessment Committees (VAC) and all recommendations made by the CareSource Formulary Strategy team must be approved by both committees. Under no circumstances would cost alone be used to determine formulary or utilization management for any drug or therapeutic category of drugs and neither the P&amp;T, nor the VAC operates independent of the other. </t>
  </si>
  <si>
    <t>Inpatient benefits were not subject to a PA Auto Approval Process.  Any PA for Inpatient benefits followed the PA process prior to April 14, 2020.  Inpatent reviews are automatically approved due to the COVID response, Section 11135 (b)(1)( c) as per directed April 14, 2020 per DCH, regarding the Public Health Emergency.</t>
  </si>
  <si>
    <t>Outpatient benefits were not subject to a PA Auto Approval Process.  Any PA for Outpatient benefits followed the PA process prior to April 14, 2020.  Outpatient reviews for Oxygen benefits/services are automatically approved due to the COVID response, Section 11135 (b)(1)( c) as per directed April 14, 2020 per DCH, regarding the Public Health Emergency. All other Outpatient M/S benefits follow the PA review process.</t>
  </si>
  <si>
    <t>Outpatient benefits were not subject to a PA Auto Approval Process.  Any PA for Outpatient benefits followed the PA process prior to April 14, 2020.No services within the MH/SUD classification met the criteria for Auto Approvel per the direction given by DCH on April 14, 2020, based on the COVID-19 Public Health Emergency.  All  Outpatient MH/SUD benefits follow the PA review process.</t>
  </si>
  <si>
    <t>Services requested by a non-participating (out-of-network) provider when adequate network providers are within member's region are denied with suggested network provider in determination notification.  Untimely service authorizations constitute an Adverse Benefit Determination and CareSource treats these as appealable adverse actions. An Adverse Benefit Determination is issued if a determination or need for an extension is not communicated to the provider and or member within the required timeframes.</t>
  </si>
  <si>
    <t>Clinical criteria are developed, adopted and reviewed by appropriate practitioners. The criteria are reviewed and updated as necessary and approved by the Clinical Policy Goverance Committee at least annually and as otherwise required by applicable regulatory agencies. Subject matter experts are consulted and current literture is reviewed when policies are written or updated.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t>
  </si>
  <si>
    <t>Medical policies offer guidance on determination of medical necessity and appropriateness of care for approved benefits. Benefit determinations and coverage decisions are subject to all the terms and conditions of CareSource including eligibility, definitions, specific inclusions or exclusions, and applicable state or federal laws. 
The medical policies do not constitute medical advice or medical care. Treating health care providers are solely responsible for diagnosis, treatment and medical advice. CareSource is not responsible for, does not provide, and does not represent itself as a provider of medical care.  Prior Authorization involves the review of clinical information and application of relevant medical necessity policy criteria by licenced LPNs, physicians, or social workers.  The plan applies DCH requirements, GA Medicaid requirements, and MCG policies as applicable.</t>
  </si>
  <si>
    <t>Clinical criteria are developed, adopted and reviewed by appropriate practitioners. The criteria are reviewed and updated as necessary and approved by the Clinical Policy Goverance Committee at least annually and as otherwise required by applicable regulatory agencies. Subject matter experts are consulted and current literture is reviewed when policies are written or updated.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 ASAM).</t>
  </si>
  <si>
    <t xml:space="preserve">Medical policies offer guidance on determination of medical necessity and appropriateness of care for approved benefits. Benefit determinations and coverage decisions are subject to all the terms and conditions of CareSource including eligibility, definitions, specific inclusions or exclusions, and applicable state or federal laws. 
The medical policies do not constitute medical advice or medical care. Treating health care providers are solely responsible for diagnosis, treatment and medical advice. CareSource is not responsible for, does not provide, and does not represent itself as a provider of medical care. 
Policies are considered guidelines and are not intended to infer benefits or coverage for a specific member. Benefit determinations are based on the specific facts of each member’s case. If a service or supply is not eligible for coverage, a member and the treating provider may proceed with that service or supply after receiving a denial from CareSource for the requested non-covered service. 
Existing clinical policies are regularly reviewed and updated. New policies are added as appropriate, while previous versions are maintained in the policy archive. These policy changes are maintained on this site. 
</t>
  </si>
  <si>
    <t>CareSource utilizes benchmark data for frequency of review and utilization that are compared to claims data year to year.  Authorizations are tied to expected length of stay according to the MCG guidelines.</t>
  </si>
  <si>
    <t>PA length of stay depends on the usual (customary) course of treatment such as therapies (physical, occupational and speech). Certain amount of visit are able to be completed prior to requirement of a prior authorization such as physical therapy for more than 8 visits per month.</t>
  </si>
  <si>
    <t>Depends on the usual (customary) course of treatment such as psychotherapy. Certain amount of visit are able to be completed prior to requirement of a prior authorization such as Intensive Outpatient Treatment after 30th visit per year.</t>
  </si>
  <si>
    <t>Timeliness of Decision and Notification Policy #0807; Notice of Adverse Benefit Determination Policy #0815</t>
  </si>
  <si>
    <t>CareSource evaluates the effectiveness of the Utilization Management Program through the evaluation of utilization data gathered from various activities such as authorizations, appeals, clinical practice guidelines, claims and member and provider satisfaction
surveys. CareSource monitors utilization data by reviewing the turnaround times, types of determinations, timely notifications, and any other prior authorization monitoring required by State and/or Federal requirements. The UM program is evaluated on an
ongoing and annual basis based on reporting of data, outcomes and policy changes for approval by the Quality Enterprise Committee and acceptance by the Quality Assurance Committee, which are multidisciplinary committees. Process improvement activities and
adjustments to the UM Program are made as needed. CareSource provides reports and data on the effectiveness and efficiency of the UM program as required by federal, state and accrediting authorities. UM staff members are trained on the clinical practice
guidelines for utilization management processes. CareSource assures and monitors continuous quality of utilization management activities performed by first and second level reviewers and the quality of utilization management activities performed by non-clinical utilization management support staff by performing Standards of Excellence Quality Assurance Reviews. These reviews monitor utilization management activity for accuracy, consistency, completeness, compliance and interrater reliability. The Integrated Management Solutions Committee (IMSC) annually reviews and approves the UM Program, policies and procedures and the use of clinical criteria for alignment with all Federal, State and accreditation standards.</t>
  </si>
  <si>
    <t xml:space="preserve">Utilization Management Policy #0690; Clinical Criteria Policy #804 </t>
  </si>
  <si>
    <t>Utilization Management Policy #0690; Clinical Criteria Policy #804; Timeliness of Decision and Notification Policy #0807; Notice of Adverse Benefit Determination #0815; Behavioral Health-Mental Health Parity (MHPAEA) #0152</t>
  </si>
  <si>
    <t>Utilization Management Policy #0690; Clinical Criteria Policy #804</t>
  </si>
  <si>
    <t>Depending on the service needs of the member, a lower level of care may be appropriate. The providers would be required to submit for the new service for review of medical necessity such as Skilled Nursing Facility.  Upon approval, the CCR process is followed.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   UM staff use the contract benefit, State/Federal regulations and approved clinical criteria, to determine medical necessity for covered services that require authorization.     Prior to the application of the UM Medical Necessity criteria, UM staff request, from the ordering practioner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sub-actue care facilities or home care in the CareSource service area for post discharge support; 5.) Ability of local hospitals to provide all recommended services within the estimated length of stay.  When UM medical necessity criteria are identifed as not appropriate for an individual member based upon any of the above considerations, or when the UM criteria is not met, the case is referred to the CareSource Medical Director, or designee for completion.  As part of the Medical Director or dsignee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</si>
  <si>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Depending on the service needs of the member, a lower level of care may be appropriate. The providers would be required to submit for the new service for review of medical necessity such as Residential services.  Upon approval, the CCR process is followed.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 ASAM).   UM staff use the contract benefit, State/Federal regulations and approved clinical criteria, to determine medical necessity for covered services that require authorization.     Prior to the application of the UM Medical Necessity criteria, UM staff request, from the ordering practioner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sub-actue care facilities or home care in the CareSource service area for post discharge support; 5.) Ability of local hospitals to provide all recommended services within the estimated length of stay.  When UM medical necessity criteria are identifed as not appropriate for an individual member based upon any of the above considerations, or when the UM criteria is not met, the case is referred to the CareSource Medical Director, or designee for completion.  As part of the Medical Director or dsignee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</si>
  <si>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Depending on the service needs of the member, a lower level of care may be appropriate. The providers would be required to submit for the new service for review of medical necessity such as physical therapy.  Upon approval, the CCR process is followed.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 ASAM).   UM staff use the contract benefit, State/Federal regulations and approved clinical criteria, to determine medical necessity for covered services that require authorization.     Prior to the application of the UM Medical Necessity criteria, UM staff request, from the ordering practioner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sub-actue care facilities or home care in the CareSource service area for post discharge support; 5.) Ability of local hospitals to provide all recommended services within the estimated length of stay.  When UM medical necessity criteria are identifed as not appropriate for an individual member based upon any of the above considerations, or when the UM criteria is not met, the case is referred to the CareSource Medical Director, or designee for completion.  As part of the Medical Director or dsignee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</si>
  <si>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Depending on the service needs of the member, a lower level of care may be appropriate. The providers would be required to submit for the new service for review of medical necessity such as Intensive Outpatient Treatment.  Upon approval, the CCR process is followed. When a request for a service, procedure or product is under review, the review criteria is based on the following hierarchy: 1.) Benefit contract language; 2.) Federal and/or State Regulation, including state waiver regulation when applicable; 3.) CareSource Medical Policy Statements; 4.) Nationally accepted evidence-based clinical guidelines (ie: MCG, ASAM).   UM staff use the contract benefit, State/Federal regulations and approved clinical criteria, to determine medical necessity for covered services that require authorization.     Prior to the application of the UM Medical Necessity criteria, UM staff request, from the ordering practioner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sub-actue care facilities or home care in the CareSource service area for post discharge support; 5.) Ability of local hospitals to provide all recommended services within the estimated length of stay.  When UM medical necessity criteria are identifed as not appropriate for an individual member based upon any of the above considerations, or when the UM criteria is not met, the case is referred to the CareSource Medical Director, or designee for completion.  As part of the Medical Director or dsignee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</si>
  <si>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Services requested by a non-participating (out-of-network) provider when adequate network providers are within member's region are denied with suggested network provider in determination notification. Untimely service authorizations constitute an Adverse Benefit Determination and CareSource treats these as appealable adverse actions. An Adverse Benefit Determination is issued if a determination or need for an extension is not communicated to the provider and or member within the required timeframes.</t>
  </si>
  <si>
    <t>Medical policies offer guidance on determination of medical necessity and appropriateness of care for approved benefits. Benefit determinations and coverage decisions are subject to all the terms and conditions of CareSource including eligibility, definitions, specific inclusions or exclusions, and applicable state or federal laws. 
The medical policies do not constitute medical advice or medical care. Treating health care providers are solely responsible for diagnosis, treatment and medical advice. CareSource is not responsible for, does not provide, and does not represent itself as a provider of medical care.  Concurrent Review involves the review of clinical information and application of relevant medical necessity policy criteria by licenced LPNs, physicians, or social workers.  The plan applies DCH requirements, GA Medicaid requirements, and MCG policies as applicable.</t>
  </si>
  <si>
    <t xml:space="preserve">Medical policies offer guidance on determination of medical necessity and appropriateness of care for approved benefits. Benefit determinations and coverage decisions are subject to all the terms and conditions of CareSource including eligibility, definitions, specific inclusions or exclusions, and applicable state or federal laws. 
The medical policies do not constitute medical advice or medical care. Treating health care providers are solely responsible for diagnosis, treatment and medical advice. CareSource is not responsible for, does not provide, and does not represent itself as a provider of medical care. 
Policies are considered guidelines and are not intended to infer benefits or coverage for a specific member. Benefit determinations are based on the specific facts of each member’s case. If a service or supply is not eligible for coverage, a member and the treating provider may proceed with that service or supply after receiving a denial from CareSource for the requested non-covered service. 
Existing clinical policies are regularly reviewed and updated. New policies are added as appropriate, while previous versions are maintained in the policy archive. These policy changes are maintained on this site. </t>
  </si>
  <si>
    <t xml:space="preserve">At certain times CareSource conducts Post Service Reviews of medical services received by members when the request is received within thirty (30) calendar days of the date of service, of retrospective enrollment into the plan or in compliance with a specific provider contract. In these instances, the member's medical record is reviewed and a decision is rendered within thirty (30) calendar days of receiving all information reasonably necessary to make a determination. In the case of an adverse determination, the attending or treating health care Practitioner, institutional Provider and/or Member are notified of the decision and the reason for the decision. Post Service Reviews which are requested greater than 30 days past date of service or date of retrospective enrollment will be administratively denied. When a provider/practitioner submits a claim related to the delivery of retrospective/post service authorization prior to the review and determination of the request, the claim is denied as the case is pending and no authorization is on file. A retrospective/post-service review is performed under the following circumstances: 1.) When a CareSource member is unable to advise the provider, what plan they are enrolled in due to a condition that renders them unresponsive or incapacitated; 2.) The Member is retrospectively enrolled and covers the date of service; 3.) When urgent service(s), requiring authorization, was/were performed and it would have been to the member's detriment to take the time to request authorization; 4.) The new service was not known to be needed at the time the original prior authorized service was performed (The need for the new service was revealed at the time the original authorized service was performed); 5.) The service is directly related to another service for which prior approval has already been obtained and that has already been performed; 6.) For services provided to a dual eligible member and the provider is notified that Medicare benefits have been exhausted after delivery of service; 7.) Based on specific provider contract terms. Post Service Review is performed by licensed clinicians who are supported by licensed physicians. Post Service Review decisions are based on nationally accepted guidelines or internal Medical Policy as outlined in Policy # 0804 Clinical Criteria. Utilization Management (UM) staff approve requested services when UM criteria have been met. Any decision to deny, alter or approve coverage for an admission, service, procedure or extension of stay in an amount, duration or scope that is less than requested is made by the CareSource Medical Director, BH Medical Director or designee after evaluating the individual health needs of the Member, characteristics of the local delivery system and,
as needed, consultation with the treating physician/practitioner. 
</t>
  </si>
  <si>
    <t xml:space="preserve">At certain times CareSource conducts Post Service Reviews of medical services received by members when the request is received within thirty (30) calendar days of the date of service, of retrospective enrollment into the plan or in compliance with a specific provider contract. In these instances, the member's medical record is reviewed and a decision is rendered within thirty (30) calendar days of receiving all information reasonably necessary to make a determination. In the case of an adverse determination, the attending or treating health care Practitioner, institutional Provider and/or Member are notified of the decision and the reason for the decision. Post Service Reviews which are requested greater than 30 days past date of service or date of retrospective enrollment will be administratively denied. When a provider/practitioner submits a claim related to the delivery of retrospective/post service authorization prior to the review and determination of the request, the claim is denied as the case is pending and no authorization is on file. A retrospective/post-service review is performed under the following circumstances: 1.) When a CareSource member is unable to advise the provider, what plan they are enrolled in due to a condition that renders them unresponsive or incapacitated; 2.) The Member is retrospectively enrolled and covers the date of service; 3.) When urgent service(s), requiring authorization, was/were performed and it would have been to the member's detriment to take the time to request authorization; 4.) The new service was not known to be needed at the time the original prior authorized service was performed (The need for the new service was revealed at the time the original authorized service was performed); 5.) The service is directly related to another service for which prior approval has already been obtained and that has already been performed; 6.) For services provided to a dual eligible member and the provider is notified that Medicare benefits have been exhausted after delivery of service; 7.) Based on specific provider contract terms. Post Service Review is performed by licensed clinicians who are supported by licensed physicians. Post Service Review decisions are based on nationally accepted guidelines or internal Medical Policy as outlined in Policy # 0804 Clinical Criteria. Utilization Management (UM) staff approve requested services when UM criteria have been met. Any decision to deny, alter or approve coverage for an admission, service, procedure or extension of stay in an amount, duration or scope that is less than requested is made by the CareSource Medical Director, BH Medical Director or designee after evaluating the individual health needs of the Member, characteristics of the local delivery system and,
as needed, consultation with the treating physician/practitioner. </t>
  </si>
  <si>
    <t>At certain times CareSource conducts Post Service Reviews of medical services received by members when the request is received within thirty (30) calendar days of the date of service, of retrospective enrollment into the plan or in compliance with a specific provider contract. In these instances, the mem thirty (30) calendar days of receiving all information reasonably necessary to make a determination. In the case of an adverse determination, the attending or treating health care Practitioner, institutional Provider and/or Member are notified of the decision and the reason for the decision. Post Service Reviews which are requested greater than 30 days past date of service or date of retrospective enrollment will be administratively denied. When a provider/practitioner submits a claim related to the delivery of retrospective/post service authorization prior to the review and determination of the request, the claim is denied as the case is pending and no authorization is on file.
A retrospective/post-service review is performed under the following circumstances: 1.) When a CareSource member is unable to advise the provider, what plan they are enrolled in
due to a condition that renders them unresponsive or incapacitated; 2.) The Member is retrospectively enrolled and covers the date of service; 3.) When urgent service(s), requiring authorization, was/were performed and it would have been to the member's detriment to take the time to request authorization; 4.) The new service was not known to be needed at the time the original prior authorized service was performed a.) The need for the new service was revealed at the time the original authorized service was performed; 5.) The service is directly related to another service for which prior approval has already been obtained and that has already been performed; 6.) For services provided to a dual eligible member and the provider is notified that Medicare benefits have been exhausted after delivery of service; 7.) Based on specific provider contract terms.</t>
  </si>
  <si>
    <t>CareSource utilizes the gross length of stay from clinical criteria of MCG based off of diagnosis and severity of member's condition.</t>
  </si>
  <si>
    <t>PA length of stay depends on the usual (customary) course of treatment such as therapies (physical, occupational and speech). Post service review of the clinical documentation that indicates the medical necessity of service and the severity of the member's condition warranting the amount of service provided.</t>
  </si>
  <si>
    <t>Depends on the usual (customary) course of treatment such as psychotherapy. Post service review of the clinical documentation that indicates the medical necessity of service and the severity of the member's condition warranting the amount of service provided.</t>
  </si>
  <si>
    <t>Post Service Review-Retrospective #0825; Utilization Management Policy #0690; Clinical Criteria Policy #804; Timeliness of Decision and Notification Policy #0807; Notice of Adverse Benefit Determination #0815; Behavioral Health-Mental Health Parity (MHPAEA) #0152</t>
  </si>
  <si>
    <t>Post Service Review-Retrospective #0825; Utilization Management Policy #0690; Clinical Criteria Policy #804; Timeliness of Decision and Notification Policy #0807; Notice of Adverse Benefit Determination #0815</t>
  </si>
  <si>
    <t xml:space="preserve">The purpose of the OEO monthly Credentialing Quality Audit is to review sample of the in-house initial and recredentialed provider data loaded in Cactus. 
OEO Analysts use the Credentialing department’s documented processes to determine procedural accuracy. The Credentialing Director approves the OEO quality audit criteria which includes CAQH, Medicare/Medicaid IDs, Provider license, CLIA, DEA/CDS, specialty, board certification, education, hospital privileges, work history, NPDB query, malpractice coverage, review of documented issues, SAM query, and debarment.
The monthly quality audit information is used by Credentialing leadership for purposes of individual performance oversight. The quality audit findings summarize potential impacts to NCQA standards, regulatory requirements, and financial impacts to the organization.
</t>
  </si>
  <si>
    <t>Business Owner Request for Rate Guidelines (in development and approval process), Reimbursement Committee Charter</t>
  </si>
  <si>
    <t xml:space="preserve">The Reimbursement Committee Charter governs the oversight of contracting (including reimbursement rates) and creation of all reimburstment and payment policy for Georigia. It is comprised of members from the following departments, Finance, Clinical and Medical, Regulatory, Operations, Payment Lifecycle, and Health Partner Management Leadership.  It meets weekly and requires majority vote on all it oversees. </t>
  </si>
  <si>
    <t>690.17 Out Of Network Referrals, Related docs - 0690 –Utilization Management Policy
Supporting Documents
0690.04 Continuity of Care Procedure Document
OAC Rule 5160-26-01 Managed Health Care Programs: Definitions
OAC Rule 5160-26-03.1 Managed Health Care Programs: Care Coordination
OAC Rule 5160-26-05.1 Managed Health Care Programs: Provider Service
NCQA UM 3
NCQA UM 4
NCQA UM 6
NCQA UM 7
NCQA QI 10
NCQA MED 1 B, C, D, E
42 CFR 422.12</t>
  </si>
  <si>
    <t>Approval protocols, rate guardrails are established by the local market and added to the policy and procedure.  Aditionally, inter-rater reliability audits are conducted to evaluate the consistency, accuracy, and timeliness of out-of-network review activities accordingly.</t>
  </si>
  <si>
    <t>Sop -Single-case Agreement (SCA) Specialist Process</t>
  </si>
  <si>
    <t>Annual review of Plan Policies and Procedures.</t>
  </si>
  <si>
    <t>Policy 427 and 427.01 Network Operations - Mental Health-Substance Abuse Provider Network Policy and Procedure, 138 and 138.01 Credentialing - Provider Selection Criteria Decision Points and CMO Contract 4.8.21.1 DCH is contracting with a single Credentialing Verification Organization (CVO) to conduct credentialing and re-credentialing of Providers for Medicaid and the contracted CMOs. Providers must enroll with Medicaid and/or Georgia Families or Georgia Families 360° by submitting an electronic application and supporting documentation through the CVO’s web-based Provider Credentialing Portal. The Contractor will not conduct its own Credentialing processes and shall accept the CVO’s credentialing and recredentialing determinations. The Contractor cannot appeal the CVO credentialing decision. The Contractor cannot require Providers to submit supplemental or additional information for purposes of conducting a second credentialing process by the Contractor. See Attachment V, Provider Credentialing Process.</t>
  </si>
  <si>
    <t xml:space="preserve">The Plan makes any decisions to set spend or provider number limits based on Medicaid rules, CMO contract 4.8.3.4, 4.8.23 Out-of-Network Providers, 4.8 Georgia Families Provider Network, 4.10 Provider Contracts and Payments, Policy and Procedure 0443 and 0443.01 - Network Operations - Provider Payment Adjustments Due to Budget Changes        </t>
  </si>
  <si>
    <t>The Plan makes decisions to place provider restrictions on geographic location, facility type or Provider Specialty based on Medicaid policy, CMO contract 1.3.3, 4.8.21.1, 4.8.17.2.1.5 and 4.8.17.2.1.6, Policy and Procedure 0425 and 0425.01 - Network Operations - Maintaining an Adequacy and Diverser Network</t>
  </si>
  <si>
    <t xml:space="preserve">There are limited occasions in which the network is restricted based on geographic location, facility type or provider specialty. Any decision to place a restriction on providers is based on their ability to provide health care services in the contracted service regions, credentialing status, primary specialty and location. </t>
  </si>
  <si>
    <t>Jason Bearden</t>
  </si>
  <si>
    <t>President, Arkansas and Georgia Markets</t>
  </si>
  <si>
    <t>Upon approval of and Out-of-Network Provider's  Single-Case Agreement (SCA), through the negotiation process, the Reimbursement and Payment Policies/procedures are followed for those requested/completed services and benefits, as though they were an In-Network Provider.  The Reimbursement Committee Charter governs the oversight of contracting (including reimbursement rates) and creation of all reimburstment and payment policy for Georigia. It is comprised of members from the following departments, Finance, Clinical and Medical, Regulatory, Operations, Payment Lifecycle, and Health Partner Management Leadership.  It meets weekly and requires majority vote on all it oversees.</t>
  </si>
  <si>
    <t>The Pharmacy Network is managed and maintained by our PBM, Express Scripts.  Express Scripts has a national network of pharmacies of over 68,000 locations with 2,277 within the state of Georgia.  
All pharmacies are subject to ongoing credentialing administered by Express Scripts.  Pharmacies must be enrolled with the state of Georgia as well and CareSource and Express Script apply that logic as guided by the Department of Community Health.</t>
  </si>
  <si>
    <t xml:space="preserve">Rates and charges for in network pharmacies are administered through Express Scripts with oversight by CareSource and a third party oversight vendor.  </t>
  </si>
  <si>
    <t>With more than 68,000 participating pharmacy locations, CareSource members have a broad spectrum of options when filling their prescriptions. Typically, out-of-network pharmacy claims are not payable but CareSource can work with the Department of Community Health and our PBM in the rare case an exception must be made.</t>
  </si>
  <si>
    <t>CareSource does apply restrictions to the pharmacy network based on guidance from the Department of Community Health. To process pharmacy claims, the pharmacy must be active and registered with the State with a program code that designates them as a supplier of pharmaceuticals (Pharmacy, Miscellaneous Pharmacy Supplies, or Mail Order Pharmacy). Within this logic, there is a geographic restriction to be within the state of Georgia or a 50 mile distance into a surrounding state.</t>
  </si>
  <si>
    <t xml:space="preserve">	CareSource's pharmacy staff utilize clinical criteria for making pharmacy determinations related to medical necessity that is objective, measurable, and based on sound clinical evidence. Pharmacy policies offer guidance on determination of medical necessity and appropriateness of care for approved drugs. Approval and coverage decisions are subject to all the terms and conditions of CareSource including eligibility, definitions, specific inclusions or exclusions, and applicable state or federal laws. 
Drug criteria are developed, adopted, and reviewed by appropriate practitioners. The criteria are reviewed and updated as necessary and approved by the Pharmacy and Therapeutics Committee at least annually and as otherwise required by applicable regulatory agencies. Subject matter experts are consulted, and current literature, clinical guidelines, and package inserts are reviewed when policies are written or updated. When a request for a drug is under review, the review criteria is based on the following: 1.) Federal and/or State Regulation 2.) CareSource Pharmacy Policy Statements; 3.) Package Insert 4.) Nationally accepted evidence-based clinical guidelines 5.) Peer-Reviewed Clinical Literature
When pharmacy medical necessity criteria are identified as not appropriate for an individual member based upon any of the above considerations, or when the criteria is not met, the case is referred to a CareSource Pharmacist for completion.  As part Pharmacist review process, the Pharmacist reviews the clinical information submitted in support of the request.  Criteria utilized for the determinations are available upon request to all CareSource practitioners, providers and members free of charge.  Criteria can be provided to the requestor via the avenue of their choice including, but not limited to telephonically, via fax, or email.</t>
  </si>
  <si>
    <t>Completion of a course of treatment does not apply to Prescription Drug Benefits.</t>
  </si>
  <si>
    <t>Prescription Drugs Benefits are not subject to PA Auto Approvals.</t>
  </si>
  <si>
    <t>Prescription Drugs Benefits are not subject to PA Auto Denials.</t>
  </si>
  <si>
    <t>Drug criteria are developed, adopted, and reviewed by appropriate practitioners. The criteria are reviewed and updated as necessary and approved by the Pharmacy and Therapeutics Committee at least annually and as otherwise required by applicable regulatory agencies. Subject matter experts are consulted, and current literature, clinical guidelines, and package inserts are reviewed when policies are written or updated. When a request for a drug is under review, the review criteria is based on the following: 1.) Federal and/or State Regulation 2.) CareSource Pharmacy Policy Statements; 3.) Package Insert 4.) Nationally accepted evidence-based clinical guidelines 5.) Peer-Reviewed Clinical Literature</t>
  </si>
  <si>
    <t>Pharmacy policies offer guidance on determination of medical necessity and appropriateness of care for approved drugs. Approval and coverage decisions are subject to all the terms and conditions of CareSource including eligibility, definitions, specific inclusions or exclusions, and applicable state or federal laws. 
Pharmacy policies do not constitute medical advice or medical care. Treating health care providers are solely responsible for diagnosis, treatment, and medical advice. CareSource is not responsible for, does not provide, and does not represent itself as a provider of medical care. Drug Prior Authorizations involves the review of clinical information and application of relevant medical necessity policy criteria by pharmacy technicians, licensed pharmacists, or physicians.  
Drug criteria are developed, adopted, and reviewed by appropriate practitioners. The criteria are reviewed and updated as necessary and approved by the Pharmacy and Therapeutics Committee at least annually and as otherwise required by applicable regulatory agencies. Subject matter experts are consulted, and current literature, clinical guidelines, and package inserts are reviewed when policies are written or updated. When a request for a drug is under review, the review criteria is based on the following: 1.) Federal and/or State Regulation 2.) CareSource Pharmacy Policy Statements; 3.) Package Insert 4.) Nationally accepted evidence-based clinical guidelines 5.) Peer-Reviewed Clinical Literature</t>
  </si>
  <si>
    <t>PA Length of Stay does not apply to Prescription Drug Benefits.</t>
  </si>
  <si>
    <t>Based on the tasks and analyses outlined in this report, CareSource concludes, both as written and in operation, that the processes, strategies, evidentiary standards, and factors used to impose this NQTL on MH/SUD benefits are comparable to and applied no more stringently than the processes, strategies, evidentiary standards, and factors used to impose this same NQTL on medical/surgical benefits in each classification of benefits in which it is imposed.</t>
  </si>
  <si>
    <t xml:space="preserve">As a care management organization (CMO) contracted with the Georgia Department of Community Health (DCH), CareSource is contractually obligated to administer the Georgia Families program under Georgia’s Medicaid State Plan as designed by DCH and approved by the U.S. Department of Health and Human Services.  
MH/SUD Room and Board Services apply the same $12.50 as is charged for similar Med/Surg benefits within the same classification. Due to the fact that the majority of Medicaid benefits are designed to not have a copayment, claims experience for Med/Surg benefits resulted in too low a percentage of claims being subject to a copayment in order to meet the "substantially" all test. Nevertheless, CareSource remains contractually bound to apply a copayment for any services (regardless of whether they are Med/Surg or BH/SUD) that are indicated in Attachment J of the contract with DCH.  As a result, for the services specifically outlined in Attachment J, Med/Surg and BH/SUD are treated the same.
</t>
  </si>
  <si>
    <t xml:space="preserve">As a care management organization (CMO) contracted with the Georgia Department of Community Health (DCH), CareSource is contractually obligated to administer the Georgia Families program under Georgia’s Medicaid State Plan as designed by DCH and approved by the U.S. Department of Health and Human Services.  
During the time period for this review, there were approximately $250k in MH/SUD claims with $3 copay specified above.  Due to the fact that the majority of Medicaid benefits are designed to not have a copayment, claims experience for Med/Surg benefits resulted in too low a percentage of claims being subject to a copayment in order to meet the "substantially" all test. Nevertheless, CareSource remains contractually bound to apply a copayment for any services (regardless of whether they are Med/Surg or BH/SUD) that are indicated in Attachment J of the contract with DCH. As a result, for the services specifically outlined in Attachment J, Med/Surg and BH/SUD are treated the same.
</t>
  </si>
  <si>
    <t>Assessment of members identified for potential CSP enrollment will be conducted by one or more qualifying CareSource staff members using available utilization data, criteria set by ODM and clinical judgement. Members meeting at least 3 of 6 criteria for enrollment outlined in Appendix 5160-20-01 will be enrolled except for reasons for exclusion listed below.</t>
  </si>
  <si>
    <t>Prescription Drug Benefits are not subject to Concurrent Reviews</t>
  </si>
  <si>
    <t>Prescription Drugs Benefits are not subject to CCR Auto Denials.</t>
  </si>
  <si>
    <t>CCR Length of Stay does not apply to Prescription Drug Benefits.</t>
  </si>
  <si>
    <t xml:space="preserve">Prescription Drug Benefits are not subject to Retrospective Reviews.  </t>
  </si>
  <si>
    <t>Because Quantity Limits are set for selected drugs to ensure safe and cost effective use of medications, potential or actual excessive utilization for the Prescription Drug Benefit is mitigated.   The CareSource Program (CSP) Lock-in provides continuity of medical care and protection of health and safety to individuals by avoiding duplication of services, inappropriate or unnecessary
utilization of medical services, and excessive utilization of prescription medications. Referrals of potential overuse or abuse from various internal and external sources such as providers, SIU, case management, or other sources upon suspicion of overuse or misuse of services by a member. Enrollment files indicating previous CSP enrollment while covered by another MCP or FFS. Internal analytics reports that include at a minimum, Utilization that meets or exceeds the FFS/MCP agreed upon criteria;  And may include, but not limited to; Excessive utilization of multiple pharmacy, prescribing providers, controlled substances, hospital services, or emergency department visits;  A diagnosis of substance use disorder, drug overdose/poisoning, or other diagnoses that would indicate the use of controlled substances; Utilization of buprenorphine; Current participation in care management or other activities that support coordination of care; Morphine equivalent dosing trends; Utilization of concurrent medication that increase risk of abuse; Gaps in treatment; and Evidence of companion treatment.
.</t>
  </si>
  <si>
    <t>There are  no network limits associated with the pharmacy network.</t>
  </si>
  <si>
    <t xml:space="preserve">Rates and charges for out-of-network pharmacies are administered through Express Scripts with oversight by CareSource and a third party oversight vendor.  </t>
  </si>
  <si>
    <t xml:space="preserve">Outpatient Benefits are not subject to Retrospective Reviews.  </t>
  </si>
  <si>
    <t>CareSource uses Cotiviti, an outside vendor, to perform DRG Validations, Readmission, and Short Stay Reviews.  On average, M/S IP services paid by DRG or per diem are reviewed approximately every 7 days, depending on the reason for admission, to confirm medical necessity and that an appropriate discharge plan is in place.</t>
  </si>
  <si>
    <t>Those without copays are: Medicaid members under 21, Pregnant women, women with breast/cervical cancer, nursing home members, members in</t>
  </si>
  <si>
    <t xml:space="preserve">hospice, American Indians, Alaska Natives and Children in Foster Care. </t>
  </si>
  <si>
    <t>CareSource's UM staff utilize clinical criteria for making UM determinations related to Medical Necessity (UM Medical Necessity Criteria) that is objective, measurable, and based on sound clinical evidence.  Clinical criteria are developed, adopted and reviewed by appropriate practitioners.  Factors (Evidentiary Standards) considered when applying an NQTL include High Intensity of Care, Cost of Services (CareSource utilizes annual cost and utilization to determine the application of PA to particular services), Cost of Internal Resources to PA Services (The cost of internal health plan review resources relative to the cost of the service. CareSource uses statistical analysis with information provided by various departments including finance, internal audit and investigations to determine the number of services provided authorization-free), Industry Standards (Industry standards typically require PA on IP services), Excessive and Inappropriate Utilizations (Length of stay or number of sessions that are greater than standard treatment length), State or Federal Law for Clinical Safety (MCG provides recommended authorization lengths and State laws providing clinical policy),  and Burden of COVID-19 (CareSource assesses COVID-19 burden on our provider and member communities in ensuring timely treatment and effective transition of care). The criteria are reviewed and updated as necessary and approved by the Clinical Policy Goverance Committee at least annually and as otherwise required by applicable regulatory agencies.  When a request for a service, procedure or product is under review, the review criteria is based on the following hierarchy: 1.) Benefit contract language; 2.) Federal and/or State Regulations, including state waiver regulation when applicable; 3.) CareSource Medical Policy Statements; 4.) Nationally accepted evidence-based clinical guidelines (ie: MCG, ASAM).   UM staff use the contract benefit, State/Federal regulations and approved clinical criteria, to determine medical necessity for covered services that require authorization.     Prior to the application of the UM Medical Necessity criteria, UM staff request, from the ordering practioner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sub-acute care facilities or home care in the CareSource service area for post discharge support; 5.) Ability of local hospitals to provide all recommended services within the estimated length of stay.  When UM medical necessity criteria are identifed as not appropriate for an individual member based upon any of the above considerations, or when the UM criteria is not met, the case is referred to the CareSource Medical Director, or designee for completion.  As part of the Medical Director or dsignee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</si>
  <si>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Depending on the service needs of the member, a lower level of care may be appropriate. The providers would be required to submit for the new service for review of medical necessity such as Skilled Nursing Facility.  Upon approval, the PA process is followed. When a request for a service, procedure or product is under review, the review criteria is based on the following hierarchy: 1.) Benefit contract language; 2.) Federal and/or State Regulations, including state waiver regulations when applicable; 3.) CareSource Medical Policy Statements; 4.) Nationally accepted evidence-based clinical guidelines (ie: MCG, ASAM).   UM staff use the contract benefit, State/Federal regulations and approved clinical criteria, to determine medical necessity for covered services that require authorization.     Prior to the application of the UM Medical Necessity criteria, UM staff request, from the ordering practitioner and/or servicing provider sufficient clinical information to render a determination.  The minimum necessary information to ensure appropriate clinical decision making is collected.  Information may include (but is not limited to): 1.) Name and date of birth; 2.) Primary Care Provider (PCP) or Specialty Providers; 3.) Diagnosis(s); 4.) Procedural codes (if available); 5.) Medical history; 6.) History of present illness; 7.) Presenting symptoms; 8.) Prior treatment outcomes; 9.) Current clinical status; 10.) Plan of care; 11.) ER treatment; 12.) Current treatment; 13.) Discharge plan; 14.) Information regarding condition and instructions at prior discharge if readmission within thirty (30) calendar days. When applying UM medical necessity criteria UM staff also consider the individual member factors and the characteristics of the local health care delivery system, including: 1.) Member considerations; 2.) Age, comorbidities, complications, progress of treatment, psychosocial situations, home environment; 3.) Local Delivery System; 4.) Availability of sub-acute care facilities or home care in the CareSource service area for post discharge support; 5.) Ability of local hospitals to provide all recommended services within the estimated length of stay.  When UM medical necessity criteria are identifed as not appropriate for an individual member based upon any of the above considerations, or when the UM criteria is not met, the case is referred to the CareSource Medical Director, or designee for completion.  As part of the Medical Director or dsignee review process, the Medical Director/designee reviews the clinical information submitted in support of the request.  Criteria utilized for the UM determinations are available upon request to all CareSource practitioners, providers and members free of charge.  Members, practitioners and providers are made aware of the availability of review criteria and how to obtain clinical criteria used for an UM determination through the provider and member handbooks and written UM determination.  Criteria is provided to the requestor via the avenue of their choice including, but not limited to telephonically, via fax, or email.</t>
  </si>
  <si>
    <t>Inpatient benefits were not subject to a PA Auto Approval Process.  Any PA for Inpatient benefits followed the PA process prior to April 14, 2020.  Inpatient reviews are automatically approved due to the COVID response, Section 11135 (b)(1)( c) as per directed April 14, 2020 per DCH, regarding the Public Health Emergency.</t>
  </si>
  <si>
    <t>0152 - Behavioral Health Mental Health Parity Policy</t>
  </si>
  <si>
    <t>CareSource conducted a Compliance Risk Assessment for the company and has determined that Parity Compliance is an opportunity as a primary focus for improvement. As the plans and regulations become more sophisticated with Parity, so will the identified Policies and Procedures connected with the health plan’s execution of benefits. CareSource continues to research appropriate analyses and tasks to support our efforts with continuing to confirm CareSource's parity compliance.</t>
  </si>
  <si>
    <t>Prescription Drug Benefits are not subject to Concurrent Reviews.</t>
  </si>
  <si>
    <t>Clinical criteria are developed, adopted and reviewed by appropriate practitioners. The criteria are reviewed and updated as necessary and approved by the Clinical Policy Goverance Committee at least annually and as otherwise required by applicable regulatory agencies. Subject matter experts are consulted and current literture is reviewed when policies are written or updated. When a request for a service, procedure or product is under review, the review criteria is based on the following hierarchy: 1.) Benefit contract language; 2.) Federal and/or State Regulations, including state waiver regulations when applicable; 3.) CareSource Medical Policy Statements; 4.) Nationally accepted evidence-based clinical guidelines (i.e., MCG).</t>
  </si>
  <si>
    <t>Clinical criteria are developed, adopted and reviewed by appropriate practitioners. The criteria are reviewed and updated as necessary and approved by the Clinical Policy Goverance Committee at least annually and as otherwise required by applicable regulatory agencies. Subject matter experts are consulted and current literture is reviewed when policies are written or updated. When a request for a service, procedure or product is under review, the review criteria is based on the following hierarchy: 1.) Benefit contract language; 2.) Federal and/or State Regulations, including state waiver regulations when applicable; 3.) CareSource Medical Policy Statements; 4.) Nationally accepted evidence-based clinical guidelines (i.e., MCG, ASAM).</t>
  </si>
  <si>
    <t>Drug criteria are developed, adopted, and reviewed by appropriate practitioners. The criteria are reviewed and updated as necessary and approved by the Pharmacy and Therapeutics Committee at least annually and as otherwise required by applicable regulatory agencies. Subject matter experts are consulted, and current literature, clinical guidelines, and package inserts are reviewed when policies are written or updated. When a request for a drug is under review, the review criteria is based on the following: 1.) Federal and/or State Regulation 2.) CareSource Pharmacy Policy Statements; 3.) Package Insert 4.) Nationally accepted evidence-based clinical guidelines 5.) Peer-Reviewed Clinical Literature.</t>
  </si>
  <si>
    <t>PA length of stay depends on the usual (customary) course of treatment such as therapies (physical, occupational and speech). Certain amount of visits are able to be completed prior to requirement of a prior authorization such as physical therapy for more than 8 visits per month.</t>
  </si>
  <si>
    <t>Depends on the usual (customary) course of treatment such as psychotherapy. Certain amount of visits are able to be completed prior to requirement of a prior authorization such as Intensive Outpatient Treatment after 30th visit per year.</t>
  </si>
  <si>
    <t>Not Applicable to Retrospective Reviews.</t>
  </si>
  <si>
    <t>CareSource does not apply Retrospective to Emergency Benefits; PA may be required for certain Inpatient Services if admitted upon transition.</t>
  </si>
  <si>
    <t>CareSource Georgia Medicaid, Georgia Pathways and PeachCare for Kids Preferred Drug List (PDL) (https://www.caresource.com/documents/ga-mmed-1618-ga-mcd-pck-formulary-508/)</t>
  </si>
  <si>
    <t>Formulary design is a process handled by the Clinical Strategy team at CareSource and all formularies must obtain approval by both CareSource P&amp;T and Value Assessment committees. The team makes recommendations and all formulary recommendations, as to the coverage of a drug, must be approved by the CareSource P&amp;T and Value Assessment Committees. 
Design Factors:
• Cost of services and Resource cost for PA of services
• Industry standards
• Potential for Fraud, Waste and Abuse of Services
• Clinical Safety
• Health Plan Accreditation standards
• FDA Approval /Compendia  Evidence for Use 
• Nationally recognized evidence based clinical guidelines
The P&amp;T Committee’s recommendations are based on the evaluation of FDA-approved indications, manufacturer prescribing guidelines, competent, peer reviewed medical literature, professional guidelines and evidence regarding the relative safety, efficacy, and effectiveness of prescribed drugs within a class or classes of prescribed drugs.  The clinical team follows current, accepted guidelines, including but not limited to treatment criteria from Food and Drug Administration (FDA) approved product package inserts, Drug Facts and Comparisons, Micromedex, Lexicomp, Clinical Pharmacology, National Comprehensive Cancer Network (NCCN), MCG, Hayes, Inc., professional journals, and medical specialists when making recommendations regarding PDL placement and DUR edits.  All formulary recommendations follow the CareSource Policy for Mental Health Parity.</t>
  </si>
  <si>
    <t xml:space="preserve">Quantity Limits may be set for selected drugs to ensure safe and cost effective use of medications. If applicable, quantity limits are set based on FDA approved dosing for referenced in package inserts. Quantity limits may be set in the following manner: 
▪“frequency” - # of times the drug can be prescribed -relates to limits on the frequency of the prescription being dispensed per day/month/year 
▪ “number” # of units - relates to the limits on maximum daily/monthly/yearly amount and/or units 
▪ “total quantity” -relates to the limits on the prescription of units which may be dispensed in a day/month/year. 
Considerations for quantity limits are made independent of a drug's classification of medical or surgical use and/or mental health/substance use disorder designations. </t>
  </si>
  <si>
    <t>CareSource's step therapy process is designed to promote proper utilization and to ensure patient safety. Step therapy criteria are developed by the formulary team at CareSource. The team makes recommendations based on current clinical and pharmacoeconomic considerations, and all formulary recommendations as to the coverage of a drug must be approved by the Pharmacy and Therapeutics Committee. Step Therapy criteria are developed with review of clinical guidelines, studying drug label information and clinical studies, data analysis of outcomes, and consultation with disease state experts. Requests for PA which include a step therapy requirement can be submitted via fax, ePA, or phone, and are reviewed within 24 hours.</t>
  </si>
  <si>
    <t>Clinical criteria for use require that only FDA approved indications are allowed. If criteria are not met, the request is denied. The member and provider receive notifications of the denial. The notifications include the regulatory required language that outlines the steps and time frames the provider and/or member have to appeal the request. With any request, the denial must be made by a clinical pharmacist or physician. The reviewing pharmacist or physician has access to multiple resources to determine medical necessity. When medical necessity is not met, an adverse determination is issued and the member and/or provider has the opportunity to complete a peer to peer review and/or appeal.</t>
  </si>
  <si>
    <t xml:space="preserve">CareSource recruits providers to its network based on many factors.  It is the goal of CareSource to have a robust network of providers for ease of member access.  In order to meet this goal network adequacy reports are compiled quarterly and reviewed for recruitment opportunities. In addition provider vendor network options are evaluated regularly by the Strategic Accounts department.  Ultimately contracting and negotiation will take place with providers that are interested in joining CareSource’s network.  In most cases CareSource is open to admissions negotiations with any willing provider.  There are limited occasions in which the network is adequate or saturated in which CareSource may decline a willing provider.  At times contract negotiations may not result in an admissions being dissolved by both CareSource and the provider, most often this is due to rate expectations.  While provider type and specialty is taken into consideration in admission to CareSource’s network the process for acceptance is no different for MH/SUD and Medical/Surgical. As a result of a fully executed contract with intent to join CareSource’s network a credentialing process will commence.   The Credentialing Program establishes consistent policies and procedures for credentialing, re-credentialing and ongoing monitoring of licensed independent practitioners and facilities with whom CS contracts and to ensure compliance with all regulatory requirements related to credentialing activities.  The program description is reviewed, updated and approved by the credentialing committee annually. The Credentialing Program is used to ensure there are critical quality control mechanisms that provide the highest quality of care for our members.  CareSource embraces the Institute of Medicine’s definition that “Quality of care is the degree to which health services for individuals and populations increase the likelihood of desired health outcomes and are consistent with current professional knowledge.”
Upon successful completion of the credentialing program a provider is fully admitted to the CareSource network and moves forward through an operations process to be fully adjudicated and ready for claims acceptance and payment.  Factors and Evidentiary standards that CareSource implements are not limited to:
• Education - Proof of Completion of educational requirements: Graduation from allopathic or osteopathic medical school and completion of residency/other clinical training and experience for specialty and scope of practice
• Licensing - Confirm proof of current, valid licensure or certification w/o material restrictions, conditions or disciplinary actions in all states where health plan practices
• Admitting Privileges - Confirmation of the rights granted to a doctor to admit patients to a particular hospital, without restrictions.
• Accreditation/Certification - Confirm Proof of Completion of accreditation requirements by means of Board Certification or successful completion of all required education and/or training pertinent to one’s specialty, including, but not limited to residency and/or fellowship.
• Valid DEA or Controlled Substances Certificate  - Proof of valid DEA or CSC certificate
• Medicare/Medicaid Program Participation Eligibility - Proof of active unrestricted participation in Medicare and Medicaid Programs
• Work History - Required to provide 5-year employment history with 6 –months or longer gaps explained
• Malpractice Insurance or state approved alternatives - Maintain minimum liability malpractice insurance or acceptable alternative, listing dates of coverage or copy of current liability insurance statement or face page of policy indicating proof of professional liability levels.  Minimum limits vary by state. 
• Quality of Care - Review of quality measures included the following: 
• Medical malpractice history
• Hospital medical staff performance
• Licensure or specialty board actions or other disciplinary actions, medical or civil
• Lack of member grievances or complaints related to access and service, adverse outcomes, office environment, office staff or other adverse indicators of overall member satisfaction
• Quality of care concerns or actions
• Lack of issues on HHS-OIG or SAM site or state specific exclusion website
• Site visits - CareSource scheduled in-person visit to a providers location for physical evaluation of the premises.  
• Type of Service - A provider's specialty or service offering.
• Geographic Market - Physical location of provider.
• Provider Availability - Provider's capacity for new clients
• Service Demand - Membership's need for providers to service a particular benefit.
• Reimbursement Rates - The negotiated price CareSource agrees to pay for a provider for a benefit.
• Closed Panel (not accepting) - The identification of a saturated market space where CareSource determines we are no longer open to accepting additional providers. 
• Contract Violation- Any activity that violates an executed provider agreement between CareSource and a provider.
• Contract Language/Negotiation - The process of debating contract language with the goal of coming to agreed terms and executing a contract, or lack of coming to said agreement and thus not executing a contract. 
• Regulatory Requirement - Time when a regulatory entity would enforce a provider addition expectation to the CareSource network.
• New Technology - Network admissions motivated by advancements in medical technology for the benefit of CareSource's subscribers.  </t>
  </si>
  <si>
    <t xml:space="preserve">Initial rate guardrails begin in the Provider Analytics department where the financial analysts gather details for the request such as market/state, line of business, contract type and provider type.  The financial analyst will then use reimbursement tools to evaluate competitive guardrail rates, these tools include but are not limited to Policy Reporter and state and/or federal website resources.  The key policy document supporting this process includes details about equity based on provider type and it is clearly defined that there is no parity non-compliance.
 • Benchmarks (in-network, out-of-network rates)- Industry standards for reimbursement rates of medical services, (example reference sources Medicare or Policy Reporter)
• Regional market dynamics - State specific pricing guidelines based on local regulatory requirements. 
• Provider Practice Size - Overall size of Provider's practice (patient base). 
• Type of Provider - Provider specialty and services offered.
• Qualifications of Provider - Training, experience and licensure of providers.
• Demand for Services - The degree of need for a medical service.
• Network Adequacy/Quantity of provider type- Volume of providers available in a geographical area for any given specialty compared to the membership demand for said services.
• Discretionary Provider Negotiation -  Provider's ability to negotiate rates 
• Quality of Care/Outcomes - The measurement of how the provider's care impacts overall health of the member. 
• Benefit Offerings - Providers ability to offer covered benefits and additional value added services.
• Member Enrollment/Attribution - Volume of members served by a provider. 
• Multiple Products - The influence of a rate based on the motivation to have the provider enrolled in all product offerings.
• Value Based Reimbursement Contracts - Ties incentives for care delivery of the quality provided and rewards providers for efficiency and effectiveness.  
• Single Case Agreements - Any negotiation takes place between the out of network provider and CareSource for clinically necessary services.
• Regulatory - Contract requirements for state entities that require specific rates for state defined criteria. 
• Affiliation - Situations where there is an established contract with a provider and said provider acquires or merges with another non-contracted provider, rates are then driven by previously executed contract.
• Contract/Compensation methodology - M/S-DRG, Per Diem, Per Case, Per Visit, Per Unit, Fee Schedule, etc.
</t>
  </si>
  <si>
    <t>In processing requests for OON services and products the Utilization department follows a process to determine if the service is a covered benefit and medically necessary.  Once this is determined the steps in authorizing or ensuring the member receives what is needed are as follows: Determine if there is an in-network provider available that does not disrupt continuity of care, if there is not an appropriate alternative or if the move to an in-network provider would cause a care disruption, the authorization for OON services is approved.</t>
  </si>
  <si>
    <t xml:space="preserve">In processing requests for OON services and products the Utilization department follows a process to determine if the service is a covered benefit and medically necessary.  Once this is determined the steps in authorizing or ensuring the member receives what is needed are as follows: Determine if there is an in-network provider available that does not disrupt continuity of care, if there is not an appropriate alternative or if the move to an in-network provider would cause a care disruption, the authorization for OON services is approved. </t>
  </si>
  <si>
    <t>During the Utilization management process of approving an authorization, the appropriate team member will assign a pre-approved reimbursement rate, as per written policy.  If the provider is unsatisfied with this rate, they may follow steps outlined in the authorization letter to request a Single Case Agreement, in an attempt to negotiate a new rate.  The SCA department then enters into a negotiation process and if a new rate is established, a new SCA is created and signed internally and externally by the provider.  These items are then documented in the claims payment tool.</t>
  </si>
  <si>
    <t xml:space="preserve">There are limited occasions in which the network is adequate or saturated to the point that CareSource may decline a willing provider access to the Caresource network.  If this occurs, CareSource may offer to have the Provider make a follow up request in six (6) months.  Financial contracting implications are taken into consideration when making a decision to close a panel for new Provider admissions. </t>
  </si>
  <si>
    <t>There are limited occasions in which the network is adequate or saturated to the point that CareSource may decline a willing provider access to the Caresource network.  If this occurs, CareSource may offer to have the Provider make a follow up request in six (6) months.  Financial contracting implications are taken into consideration when making a decision to close a panel for new Provider admissions.</t>
  </si>
  <si>
    <t>CareSource evaluates the effectiveness of the Utilization Management Program through the evaluation of utilization data gathered from various activities such as authorizations, appeals, clinical practice guidelines, claims and member and provider satisfaction surveys. CareSource monitors utilization data by reviewing the turnaround times, types of determinations, timely notifications, and any other prior authorization monitoring required by State and/or Federal requirements. The UM program is evaluated on an
ongoing and annual basis based on reporting of data, outcomes and policy changes for approval by the Quality Enterprise Committee and acceptance by the Quality Assurance Committee, which are multidisciplinary committees. Process improvement activities and adjustments to the UM Program are made as needed. CareSource provides reports and data on the effectiveness and efficiency of the UM program as required by federal, state and accrediting authorities. UM staff members are trained on the clinical practice guidelines for utilization management processes. CareSource assures and monitors continuous quality of utilization management activities performed by first and second level reviewers and the quality of utilization management activities performed by non-clinical utilization management support staff by performing Standards of Excellence Quality Assurance Reviews. These reviews monitor utilization management activity for accuracy, consistency, completeness, compliance and interrater reliability. The Integrated Management Solutions Committee (IMSC) annually reviews and approves the UM Program, policies and procedures and the use of clinical criteria for alignment with all Federal, State and accreditation standards.</t>
  </si>
  <si>
    <t>Pharmacy Lock-In Policy 0544 and  Procedure 0544.01  0152 - Behavioral Health Mental Health Parity Policy</t>
  </si>
  <si>
    <t>Claim data, member payments, and benefit grids</t>
  </si>
  <si>
    <t>11/15/2021, 1/20/2022</t>
  </si>
  <si>
    <t>Actuarial Science, Utilization Management, Pharmacy, Provider Network Management</t>
  </si>
  <si>
    <t>CareSource does not apply PA to Emergency Benefits; PA may be required for certain post-stabilization Inpatient Services if admitted upon transition.</t>
  </si>
  <si>
    <t>CareSource does not apply CCR to Emergency Benefits; PA may be required for certain post-stabilization Inpatient Services if admitted upon transition.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</si>
</sst>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44" formatCode="_(&quot;$&quot;* #,##0.00_);_(&quot;$&quot;* \(#,##0.00\);_(&quot;$&quot;* &quot;-&quot;??_);_(@_)"/>
  </numFmts>
  <fonts count="62"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sz val="11"/>
      <color theme="0" tint="-0.499984740745262"/>
      <name val="Calibri"/>
      <family val="2"/>
      <scheme val="minor"/>
    </font>
    <font>
      <b/>
      <u/>
      <sz val="11"/>
      <name val="Calibri"/>
      <family val="2"/>
      <scheme val="minor"/>
    </font>
    <font>
      <i/>
      <sz val="10"/>
      <name val="Calibri"/>
      <family val="2"/>
      <scheme val="minor"/>
    </font>
    <font>
      <b/>
      <sz val="11"/>
      <color rgb="FF0000FF"/>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9" fillId="0" borderId="0" applyNumberFormat="0" applyFill="0" applyBorder="0" applyAlignment="0" applyProtection="0"/>
  </cellStyleXfs>
  <cellXfs count="594">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Fill="1" applyAlignment="1">
      <alignment horizontal="center"/>
    </xf>
    <xf numFmtId="0" fontId="0" fillId="0" borderId="0" xfId="0" applyFill="1"/>
    <xf numFmtId="0" fontId="0" fillId="0" borderId="0" xfId="0" applyFont="1" applyFill="1"/>
    <xf numFmtId="0" fontId="14" fillId="0" borderId="6" xfId="0" applyFont="1" applyFill="1" applyBorder="1"/>
    <xf numFmtId="0" fontId="14" fillId="0" borderId="7" xfId="0" applyFont="1" applyFill="1" applyBorder="1"/>
    <xf numFmtId="0" fontId="14" fillId="0" borderId="8" xfId="0" applyFont="1" applyFill="1" applyBorder="1"/>
    <xf numFmtId="0" fontId="14" fillId="3" borderId="6" xfId="0" applyFont="1" applyFill="1" applyBorder="1"/>
    <xf numFmtId="0" fontId="14" fillId="3" borderId="7" xfId="0" applyFont="1" applyFill="1" applyBorder="1"/>
    <xf numFmtId="0" fontId="14" fillId="3" borderId="8"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Fill="1" applyBorder="1" applyAlignment="1">
      <alignment horizontal="center"/>
    </xf>
    <xf numFmtId="0" fontId="0" fillId="0" borderId="0" xfId="0"/>
    <xf numFmtId="0" fontId="1" fillId="0" borderId="0" xfId="0" applyFont="1"/>
    <xf numFmtId="0" fontId="2" fillId="0" borderId="0" xfId="0" applyFont="1"/>
    <xf numFmtId="0" fontId="4" fillId="0" borderId="0" xfId="0" applyFont="1"/>
    <xf numFmtId="0" fontId="0" fillId="0" borderId="0" xfId="0" applyBorder="1"/>
    <xf numFmtId="0" fontId="0" fillId="0" borderId="0" xfId="0" applyFill="1" applyBorder="1"/>
    <xf numFmtId="0" fontId="16" fillId="0" borderId="0" xfId="0" applyFont="1" applyFill="1"/>
    <xf numFmtId="0" fontId="16" fillId="0" borderId="0" xfId="0" quotePrefix="1" applyFont="1" applyFill="1"/>
    <xf numFmtId="0" fontId="32" fillId="0" borderId="0" xfId="0" applyFont="1"/>
    <xf numFmtId="0" fontId="0" fillId="0" borderId="0" xfId="0" applyAlignment="1">
      <alignment wrapText="1"/>
    </xf>
    <xf numFmtId="0" fontId="0" fillId="0" borderId="0" xfId="0" applyFill="1" applyAlignment="1"/>
    <xf numFmtId="0" fontId="13" fillId="0" borderId="0" xfId="0" applyFont="1" applyAlignment="1"/>
    <xf numFmtId="0" fontId="9" fillId="0" borderId="0" xfId="0" applyFont="1"/>
    <xf numFmtId="0" fontId="9" fillId="0" borderId="0" xfId="0" applyFont="1" applyAlignment="1"/>
    <xf numFmtId="0" fontId="1" fillId="0" borderId="2" xfId="0" applyFont="1" applyBorder="1"/>
    <xf numFmtId="0" fontId="5" fillId="0" borderId="2" xfId="0" applyFont="1" applyBorder="1"/>
    <xf numFmtId="0" fontId="5" fillId="0" borderId="2" xfId="0" applyFont="1" applyFill="1" applyBorder="1"/>
    <xf numFmtId="0" fontId="0" fillId="0" borderId="0" xfId="0" applyFill="1" applyAlignment="1">
      <alignment horizontal="left" vertical="top" wrapText="1"/>
    </xf>
    <xf numFmtId="0" fontId="33" fillId="0" borderId="0" xfId="0" applyFont="1" applyFill="1"/>
    <xf numFmtId="0" fontId="9" fillId="0" borderId="0" xfId="0" applyFont="1" applyFill="1"/>
    <xf numFmtId="0" fontId="0" fillId="0" borderId="0" xfId="0" applyAlignment="1">
      <alignment horizontal="left" vertical="top" wrapText="1"/>
    </xf>
    <xf numFmtId="0" fontId="38" fillId="0" borderId="0" xfId="0" applyFont="1" applyAlignment="1">
      <alignment horizontal="left"/>
    </xf>
    <xf numFmtId="0" fontId="14" fillId="5" borderId="7" xfId="0" applyFont="1" applyFill="1" applyBorder="1" applyAlignment="1">
      <alignment vertical="top"/>
    </xf>
    <xf numFmtId="0" fontId="0" fillId="0" borderId="0" xfId="0" applyFill="1" applyAlignment="1">
      <alignment horizontal="center" vertical="top" wrapText="1"/>
    </xf>
    <xf numFmtId="0" fontId="3" fillId="0" borderId="0" xfId="0" applyFont="1" applyFill="1" applyAlignment="1">
      <alignment horizontal="center" vertical="top"/>
    </xf>
    <xf numFmtId="0" fontId="0" fillId="0" borderId="0" xfId="0" applyFill="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20" fillId="0" borderId="0" xfId="0" applyFont="1"/>
    <xf numFmtId="0" fontId="0" fillId="0" borderId="0" xfId="0" applyFont="1"/>
    <xf numFmtId="0" fontId="33" fillId="0" borderId="0" xfId="0" applyFont="1" applyFill="1" applyAlignment="1">
      <alignment wrapText="1"/>
    </xf>
    <xf numFmtId="0" fontId="47" fillId="0" borderId="2" xfId="0" applyFont="1" applyBorder="1" applyAlignment="1">
      <alignment horizontal="center"/>
    </xf>
    <xf numFmtId="0" fontId="0" fillId="0" borderId="0" xfId="0" applyFill="1" applyAlignment="1">
      <alignment horizontal="left" vertical="top" wrapText="1"/>
    </xf>
    <xf numFmtId="0" fontId="16" fillId="0" borderId="0" xfId="0" applyFont="1" applyFill="1" applyAlignment="1">
      <alignment wrapText="1"/>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60" fillId="0" borderId="0" xfId="0" applyFont="1" applyAlignment="1">
      <alignment horizontal="right"/>
    </xf>
    <xf numFmtId="0" fontId="2" fillId="0" borderId="0" xfId="0" applyFont="1" applyProtection="1">
      <protection hidden="1"/>
    </xf>
    <xf numFmtId="0" fontId="0" fillId="0" borderId="0" xfId="0" applyProtection="1">
      <protection hidden="1"/>
    </xf>
    <xf numFmtId="0" fontId="60" fillId="0" borderId="0" xfId="0" applyFont="1" applyAlignment="1" applyProtection="1">
      <alignment horizontal="right"/>
      <protection hidden="1"/>
    </xf>
    <xf numFmtId="0" fontId="4" fillId="0" borderId="0" xfId="0" applyFont="1" applyProtection="1">
      <protection hidden="1"/>
    </xf>
    <xf numFmtId="0" fontId="28" fillId="0" borderId="0" xfId="0" applyFont="1" applyFill="1" applyBorder="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Fill="1" applyBorder="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Border="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Border="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Border="1" applyProtection="1">
      <protection hidden="1"/>
    </xf>
    <xf numFmtId="0" fontId="0" fillId="8" borderId="0" xfId="0"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Border="1" applyProtection="1">
      <protection hidden="1"/>
    </xf>
    <xf numFmtId="0" fontId="38" fillId="0" borderId="0" xfId="0" applyFont="1" applyProtection="1">
      <protection hidden="1"/>
    </xf>
    <xf numFmtId="0" fontId="1" fillId="8" borderId="0" xfId="0" applyFont="1" applyFill="1" applyBorder="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0" xfId="0" applyBorder="1" applyProtection="1">
      <protection hidden="1"/>
    </xf>
    <xf numFmtId="0" fontId="0" fillId="0" borderId="13" xfId="0" applyBorder="1" applyProtection="1">
      <protection hidden="1"/>
    </xf>
    <xf numFmtId="0" fontId="25" fillId="0" borderId="0"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Border="1" applyAlignment="1" applyProtection="1">
      <alignment horizontal="center" wrapText="1"/>
      <protection hidden="1"/>
    </xf>
    <xf numFmtId="0" fontId="1" fillId="0" borderId="0" xfId="0" applyFont="1" applyFill="1" applyBorder="1" applyAlignment="1" applyProtection="1">
      <alignment horizontal="center" wrapText="1"/>
      <protection hidden="1"/>
    </xf>
    <xf numFmtId="0" fontId="1" fillId="0" borderId="13" xfId="0" applyFont="1" applyFill="1" applyBorder="1" applyAlignment="1" applyProtection="1">
      <alignment horizontal="center" wrapText="1"/>
      <protection hidden="1"/>
    </xf>
    <xf numFmtId="0" fontId="1" fillId="0" borderId="2" xfId="0" applyFont="1" applyFill="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1" fillId="0" borderId="2" xfId="0" applyFont="1" applyFill="1" applyBorder="1" applyAlignment="1" applyProtection="1">
      <alignment horizontal="center" wrapText="1"/>
      <protection hidden="1"/>
    </xf>
    <xf numFmtId="0" fontId="59" fillId="0" borderId="12" xfId="3" applyBorder="1" applyAlignment="1" applyProtection="1">
      <alignment horizontal="center" wrapText="1"/>
      <protection hidden="1"/>
    </xf>
    <xf numFmtId="0" fontId="6" fillId="0" borderId="0" xfId="0" applyFont="1" applyFill="1" applyBorder="1" applyAlignment="1" applyProtection="1">
      <alignment horizontal="left"/>
      <protection hidden="1"/>
    </xf>
    <xf numFmtId="0" fontId="24" fillId="0" borderId="0" xfId="0" applyFont="1" applyBorder="1" applyAlignment="1" applyProtection="1">
      <alignment horizontal="center" wrapText="1"/>
      <protection hidden="1"/>
    </xf>
    <xf numFmtId="0" fontId="24" fillId="0" borderId="13" xfId="0" applyFont="1" applyBorder="1" applyAlignment="1" applyProtection="1">
      <alignment horizontal="center" wrapText="1"/>
      <protection hidden="1"/>
    </xf>
    <xf numFmtId="5" fontId="0" fillId="0" borderId="0" xfId="0" applyNumberFormat="1" applyBorder="1" applyProtection="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Border="1" applyProtection="1">
      <protection hidden="1"/>
    </xf>
    <xf numFmtId="9" fontId="0" fillId="0" borderId="0" xfId="1" applyFont="1" applyAlignment="1" applyProtection="1">
      <alignment horizontal="center"/>
      <protection hidden="1"/>
    </xf>
    <xf numFmtId="9" fontId="0" fillId="0" borderId="12" xfId="0" applyNumberFormat="1" applyFill="1" applyBorder="1" applyProtection="1">
      <protection hidden="1"/>
    </xf>
    <xf numFmtId="9" fontId="0" fillId="0" borderId="13" xfId="0" applyNumberFormat="1" applyFill="1" applyBorder="1" applyProtection="1">
      <protection hidden="1"/>
    </xf>
    <xf numFmtId="0" fontId="0" fillId="0" borderId="0" xfId="0" applyBorder="1" applyAlignment="1" applyProtection="1">
      <protection hidden="1"/>
    </xf>
    <xf numFmtId="0" fontId="25" fillId="0" borderId="0" xfId="0" applyFont="1" applyBorder="1" applyAlignment="1" applyProtection="1">
      <alignment horizontal="right"/>
      <protection hidden="1"/>
    </xf>
    <xf numFmtId="0" fontId="0" fillId="0" borderId="13" xfId="0" applyFill="1" applyBorder="1" applyProtection="1">
      <protection hidden="1"/>
    </xf>
    <xf numFmtId="0" fontId="1" fillId="0" borderId="11" xfId="0" applyFont="1" applyFill="1" applyBorder="1" applyProtection="1">
      <protection hidden="1"/>
    </xf>
    <xf numFmtId="0" fontId="1"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Alignment="1" applyProtection="1">
      <alignment horizontal="left"/>
      <protection hidden="1"/>
    </xf>
    <xf numFmtId="0" fontId="0" fillId="0" borderId="13" xfId="0" applyFill="1" applyBorder="1" applyAlignment="1" applyProtection="1">
      <alignment horizontal="left"/>
      <protection hidden="1"/>
    </xf>
    <xf numFmtId="0" fontId="0" fillId="0" borderId="0" xfId="0" applyFill="1" applyProtection="1">
      <protection hidden="1"/>
    </xf>
    <xf numFmtId="0" fontId="0" fillId="0" borderId="11" xfId="0" applyBorder="1" applyProtection="1">
      <protection hidden="1"/>
    </xf>
    <xf numFmtId="0" fontId="1" fillId="0" borderId="0" xfId="0" applyFont="1" applyBorder="1" applyAlignment="1" applyProtection="1">
      <alignment horizontal="left"/>
      <protection hidden="1"/>
    </xf>
    <xf numFmtId="0" fontId="12" fillId="0" borderId="0" xfId="0" applyFont="1" applyBorder="1" applyAlignment="1" applyProtection="1">
      <alignment horizontal="center" wrapText="1"/>
      <protection hidden="1"/>
    </xf>
    <xf numFmtId="0" fontId="31" fillId="0" borderId="0" xfId="0" applyFont="1" applyBorder="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left" vertical="top"/>
      <protection hidden="1"/>
    </xf>
    <xf numFmtId="44" fontId="0" fillId="0" borderId="0" xfId="0" applyNumberFormat="1" applyFill="1" applyBorder="1" applyAlignment="1" applyProtection="1">
      <alignment horizontal="left" vertical="top"/>
      <protection hidden="1"/>
    </xf>
    <xf numFmtId="44" fontId="15" fillId="0" borderId="0" xfId="0" applyNumberFormat="1" applyFont="1" applyFill="1" applyBorder="1" applyAlignment="1" applyProtection="1">
      <alignment horizontal="left" vertical="top" wrapText="1"/>
      <protection hidden="1"/>
    </xf>
    <xf numFmtId="44" fontId="15" fillId="0" borderId="13" xfId="0" applyNumberFormat="1"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top"/>
      <protection hidden="1"/>
    </xf>
    <xf numFmtId="0" fontId="0" fillId="0" borderId="14" xfId="0" applyBorder="1" applyProtection="1">
      <protection hidden="1"/>
    </xf>
    <xf numFmtId="0" fontId="50" fillId="0" borderId="0" xfId="0" applyFont="1" applyFill="1" applyProtection="1">
      <protection hidden="1"/>
    </xf>
    <xf numFmtId="0" fontId="33" fillId="0" borderId="0" xfId="0" applyFont="1" applyFill="1" applyProtection="1">
      <protection hidden="1"/>
    </xf>
    <xf numFmtId="0" fontId="51" fillId="0" borderId="0" xfId="0" applyFont="1" applyFill="1" applyProtection="1">
      <protection hidden="1"/>
    </xf>
    <xf numFmtId="0" fontId="52" fillId="0" borderId="0" xfId="0" applyFont="1" applyFill="1" applyAlignment="1" applyProtection="1">
      <alignment horizontal="left"/>
      <protection hidden="1"/>
    </xf>
    <xf numFmtId="0" fontId="51" fillId="0" borderId="0" xfId="0" applyFont="1" applyFill="1" applyAlignment="1" applyProtection="1">
      <alignment horizontal="left"/>
      <protection hidden="1"/>
    </xf>
    <xf numFmtId="0" fontId="1" fillId="0" borderId="0" xfId="0" applyFont="1" applyFill="1" applyAlignment="1" applyProtection="1">
      <alignment horizontal="left"/>
      <protection hidden="1"/>
    </xf>
    <xf numFmtId="0" fontId="37" fillId="8" borderId="0" xfId="0" applyFont="1" applyFill="1" applyBorder="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Border="1" applyAlignment="1" applyProtection="1">
      <alignment horizontal="center"/>
      <protection hidden="1"/>
    </xf>
    <xf numFmtId="0" fontId="20" fillId="0" borderId="0" xfId="0" applyFont="1" applyProtection="1">
      <protection hidden="1"/>
    </xf>
    <xf numFmtId="0" fontId="55" fillId="0" borderId="0" xfId="0" applyFont="1" applyProtection="1">
      <protection hidden="1"/>
    </xf>
    <xf numFmtId="0" fontId="36" fillId="8" borderId="15" xfId="0" applyFont="1" applyFill="1" applyBorder="1" applyProtection="1">
      <protection hidden="1"/>
    </xf>
    <xf numFmtId="0" fontId="1" fillId="0" borderId="0" xfId="0" applyFont="1" applyFill="1" applyBorder="1" applyAlignment="1" applyProtection="1">
      <alignment horizontal="center"/>
      <protection hidden="1"/>
    </xf>
    <xf numFmtId="0" fontId="1" fillId="0" borderId="13" xfId="0" applyFont="1" applyFill="1" applyBorder="1" applyAlignment="1" applyProtection="1">
      <alignment horizontal="center"/>
      <protection hidden="1"/>
    </xf>
    <xf numFmtId="0" fontId="1" fillId="0" borderId="13" xfId="0" applyFont="1" applyBorder="1" applyAlignment="1" applyProtection="1">
      <alignment horizontal="center" wrapText="1"/>
      <protection hidden="1"/>
    </xf>
    <xf numFmtId="0" fontId="1" fillId="0" borderId="12" xfId="0" applyFont="1" applyBorder="1" applyAlignment="1" applyProtection="1">
      <alignment horizontal="center" wrapText="1"/>
      <protection hidden="1"/>
    </xf>
    <xf numFmtId="0" fontId="53" fillId="0" borderId="0" xfId="0" applyFont="1" applyProtection="1">
      <protection hidden="1"/>
    </xf>
    <xf numFmtId="0" fontId="27" fillId="0" borderId="11" xfId="0" applyFont="1" applyBorder="1" applyProtection="1">
      <protection hidden="1"/>
    </xf>
    <xf numFmtId="0" fontId="1" fillId="0" borderId="0" xfId="0" applyFont="1" applyFill="1" applyBorder="1" applyAlignment="1" applyProtection="1">
      <alignment horizontal="left" vertical="top"/>
      <protection hidden="1"/>
    </xf>
    <xf numFmtId="0" fontId="49" fillId="0" borderId="0" xfId="0" applyFont="1" applyProtection="1">
      <protection hidden="1"/>
    </xf>
    <xf numFmtId="3" fontId="16"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pplyProtection="1">
      <alignment horizontal="right" vertical="top"/>
      <protection hidden="1"/>
    </xf>
    <xf numFmtId="3" fontId="0" fillId="0" borderId="13" xfId="0" applyNumberFormat="1" applyFont="1" applyFill="1" applyBorder="1" applyAlignment="1" applyProtection="1">
      <alignment horizontal="right" vertical="top"/>
      <protection hidden="1"/>
    </xf>
    <xf numFmtId="0" fontId="24" fillId="0" borderId="0" xfId="0" applyFont="1" applyFill="1" applyBorder="1" applyAlignment="1" applyProtection="1">
      <alignment vertical="center"/>
      <protection hidden="1"/>
    </xf>
    <xf numFmtId="44" fontId="0" fillId="0" borderId="0" xfId="2" applyNumberFormat="1" applyFont="1" applyBorder="1" applyAlignment="1" applyProtection="1">
      <alignment horizontal="right"/>
      <protection hidden="1"/>
    </xf>
    <xf numFmtId="44" fontId="0" fillId="0" borderId="0" xfId="0" applyNumberFormat="1" applyBorder="1" applyAlignment="1" applyProtection="1">
      <alignment horizontal="right"/>
      <protection hidden="1"/>
    </xf>
    <xf numFmtId="44" fontId="0" fillId="0" borderId="53" xfId="2" applyNumberFormat="1" applyFont="1" applyBorder="1" applyAlignment="1" applyProtection="1">
      <alignment horizontal="right"/>
      <protection hidden="1"/>
    </xf>
    <xf numFmtId="3" fontId="22" fillId="0" borderId="0" xfId="0" applyNumberFormat="1" applyFont="1" applyFill="1" applyBorder="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NumberFormat="1" applyFont="1" applyBorder="1" applyAlignment="1" applyProtection="1">
      <alignment horizontal="right"/>
      <protection hidden="1"/>
    </xf>
    <xf numFmtId="9" fontId="0" fillId="0" borderId="13" xfId="1" applyFont="1" applyBorder="1" applyProtection="1">
      <protection hidden="1"/>
    </xf>
    <xf numFmtId="0" fontId="0" fillId="0" borderId="0" xfId="0" applyFont="1" applyBorder="1" applyProtection="1">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Border="1" applyAlignment="1" applyProtection="1">
      <alignment horizontal="right"/>
      <protection hidden="1"/>
    </xf>
    <xf numFmtId="0" fontId="24" fillId="0" borderId="13" xfId="0" applyFont="1" applyFill="1" applyBorder="1" applyAlignment="1" applyProtection="1">
      <alignment vertical="center"/>
      <protection hidden="1"/>
    </xf>
    <xf numFmtId="0" fontId="24" fillId="0" borderId="0" xfId="0" applyFont="1" applyBorder="1" applyAlignme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Border="1" applyProtection="1">
      <protection hidden="1"/>
    </xf>
    <xf numFmtId="0" fontId="0" fillId="0" borderId="0" xfId="0" applyBorder="1" applyAlignment="1" applyProtection="1">
      <alignment horizontal="right"/>
      <protection hidden="1"/>
    </xf>
    <xf numFmtId="44" fontId="16" fillId="0" borderId="1" xfId="0" applyNumberFormat="1" applyFont="1" applyFill="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NumberFormat="1"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Fill="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Fill="1" applyBorder="1" applyAlignment="1" applyProtection="1">
      <alignment horizontal="left" vertical="top"/>
      <protection hidden="1"/>
    </xf>
    <xf numFmtId="0" fontId="49" fillId="0" borderId="0" xfId="0" applyFont="1" applyAlignment="1" applyProtection="1">
      <protection hidden="1"/>
    </xf>
    <xf numFmtId="0" fontId="1" fillId="0" borderId="10" xfId="0" applyFont="1" applyFill="1" applyBorder="1" applyAlignment="1" applyProtection="1">
      <alignment horizontal="left" vertical="top"/>
      <protection hidden="1"/>
    </xf>
    <xf numFmtId="0" fontId="22" fillId="0" borderId="10" xfId="0" applyFont="1" applyFill="1" applyBorder="1" applyAlignment="1" applyProtection="1">
      <alignment horizontal="left" vertical="top"/>
      <protection hidden="1"/>
    </xf>
    <xf numFmtId="0" fontId="0" fillId="0" borderId="15" xfId="0" applyFont="1" applyFill="1" applyBorder="1" applyAlignment="1" applyProtection="1">
      <alignment horizontal="left" vertical="top"/>
      <protection hidden="1"/>
    </xf>
    <xf numFmtId="0" fontId="57" fillId="0" borderId="0" xfId="0" applyFont="1" applyProtection="1">
      <protection hidden="1"/>
    </xf>
    <xf numFmtId="0" fontId="20" fillId="0" borderId="0" xfId="0" quotePrefix="1" applyFont="1" applyProtection="1">
      <protection hidden="1"/>
    </xf>
    <xf numFmtId="9" fontId="0" fillId="0" borderId="0" xfId="1" applyNumberFormat="1" applyFont="1" applyBorder="1" applyProtection="1">
      <protection hidden="1"/>
    </xf>
    <xf numFmtId="0" fontId="48"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0" fillId="0" borderId="10" xfId="0" applyFill="1" applyBorder="1" applyProtection="1">
      <protection hidden="1"/>
    </xf>
    <xf numFmtId="0" fontId="36" fillId="0" borderId="10" xfId="0" applyFont="1" applyFill="1" applyBorder="1" applyProtection="1">
      <protection hidden="1"/>
    </xf>
    <xf numFmtId="9" fontId="5" fillId="0" borderId="13" xfId="1" applyFont="1" applyBorder="1" applyAlignment="1" applyProtection="1">
      <alignment horizontal="center" vertical="center"/>
      <protection hidden="1"/>
    </xf>
    <xf numFmtId="0" fontId="49" fillId="0" borderId="0" xfId="0" applyFont="1" applyFill="1" applyBorder="1" applyAlignment="1" applyProtection="1">
      <alignment horizontal="left"/>
      <protection hidden="1"/>
    </xf>
    <xf numFmtId="44" fontId="16" fillId="0" borderId="5" xfId="2" applyNumberFormat="1"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1"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2" fillId="8" borderId="11" xfId="0" applyFont="1" applyFill="1" applyBorder="1" applyAlignment="1" applyProtection="1">
      <alignment vertical="top"/>
      <protection hidden="1"/>
    </xf>
    <xf numFmtId="0" fontId="42"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27" fillId="8" borderId="11" xfId="0" applyFont="1" applyFill="1" applyBorder="1" applyProtection="1">
      <protection hidden="1"/>
    </xf>
    <xf numFmtId="0" fontId="33"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0" fontId="1" fillId="0" borderId="0" xfId="0" applyFont="1" applyAlignment="1" applyProtection="1">
      <alignment horizontal="center"/>
      <protection hidden="1"/>
    </xf>
    <xf numFmtId="0" fontId="1" fillId="0" borderId="12" xfId="0" applyFont="1" applyFill="1" applyBorder="1" applyAlignment="1" applyProtection="1">
      <alignment horizontal="center" wrapText="1"/>
      <protection hidden="1"/>
    </xf>
    <xf numFmtId="44" fontId="0" fillId="0" borderId="13" xfId="0" applyNumberFormat="1" applyBorder="1" applyAlignment="1" applyProtection="1">
      <alignment horizontal="right"/>
      <protection hidden="1"/>
    </xf>
    <xf numFmtId="0" fontId="24" fillId="0" borderId="0" xfId="0" applyFont="1" applyBorder="1" applyAlignment="1" applyProtection="1">
      <alignment vertical="center"/>
      <protection hidden="1"/>
    </xf>
    <xf numFmtId="0" fontId="24" fillId="0" borderId="13" xfId="0" applyFont="1" applyBorder="1" applyAlignment="1" applyProtection="1">
      <alignment vertical="center"/>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Fill="1" applyBorder="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39" xfId="0" applyBorder="1" applyAlignment="1" applyProtection="1">
      <protection hidden="1"/>
    </xf>
    <xf numFmtId="0" fontId="0" fillId="0" borderId="40" xfId="0" applyBorder="1" applyAlignment="1" applyProtection="1">
      <protection hidden="1"/>
    </xf>
    <xf numFmtId="3" fontId="0" fillId="0" borderId="0" xfId="0" applyNumberFormat="1" applyBorder="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Fill="1" applyBorder="1" applyAlignment="1" applyProtection="1">
      <alignment horizontal="left" vertical="top"/>
      <protection hidden="1"/>
    </xf>
    <xf numFmtId="0" fontId="5" fillId="0" borderId="0" xfId="0" applyFont="1" applyBorder="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7" fillId="0" borderId="0" xfId="0" applyFont="1" applyProtection="1">
      <protection hidden="1"/>
    </xf>
    <xf numFmtId="0" fontId="56"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Fill="1" applyBorder="1" applyAlignment="1" applyProtection="1">
      <alignment horizontal="center" vertical="center" wrapText="1"/>
      <protection hidden="1"/>
    </xf>
    <xf numFmtId="0" fontId="31" fillId="0" borderId="42" xfId="0" applyFont="1" applyFill="1" applyBorder="1" applyAlignment="1" applyProtection="1">
      <alignment horizontal="center" vertical="center" wrapText="1"/>
      <protection hidden="1"/>
    </xf>
    <xf numFmtId="0" fontId="1" fillId="0" borderId="26" xfId="0" applyFont="1" applyFill="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Fill="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Fill="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 fillId="0" borderId="0" xfId="0" applyFont="1" applyAlignment="1" applyProtection="1">
      <protection hidden="1"/>
    </xf>
    <xf numFmtId="0" fontId="12" fillId="0" borderId="24" xfId="0" applyFont="1" applyFill="1" applyBorder="1" applyAlignment="1" applyProtection="1">
      <alignment horizontal="center" vertical="center" wrapText="1"/>
      <protection hidden="1"/>
    </xf>
    <xf numFmtId="0" fontId="31" fillId="0" borderId="62" xfId="0" applyFont="1" applyFill="1" applyBorder="1" applyAlignment="1" applyProtection="1">
      <alignment horizontal="center" vertical="center" wrapText="1"/>
      <protection hidden="1"/>
    </xf>
    <xf numFmtId="0" fontId="31" fillId="0" borderId="25" xfId="0" applyFont="1" applyFill="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Fill="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1"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2" fillId="12" borderId="11" xfId="0" applyFont="1" applyFill="1" applyBorder="1" applyAlignment="1" applyProtection="1">
      <alignment vertical="top"/>
      <protection hidden="1"/>
    </xf>
    <xf numFmtId="0" fontId="0" fillId="12" borderId="0" xfId="0" applyFill="1" applyBorder="1" applyProtection="1">
      <protection hidden="1"/>
    </xf>
    <xf numFmtId="0" fontId="1" fillId="12" borderId="0" xfId="0" applyFont="1" applyFill="1" applyBorder="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4"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4"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0" fontId="17" fillId="0" borderId="0" xfId="0" applyFont="1" applyAlignment="1" applyProtection="1">
      <protection hidden="1"/>
    </xf>
    <xf numFmtId="0" fontId="17" fillId="0" borderId="0" xfId="0" applyFont="1" applyFill="1" applyBorder="1" applyProtection="1">
      <protection hidden="1"/>
    </xf>
    <xf numFmtId="0" fontId="17" fillId="0" borderId="0" xfId="0" applyFont="1" applyBorder="1" applyProtection="1">
      <protection hidden="1"/>
    </xf>
    <xf numFmtId="5" fontId="0" fillId="2" borderId="48" xfId="0" applyNumberFormat="1" applyFill="1" applyBorder="1" applyProtection="1">
      <protection locked="0"/>
    </xf>
    <xf numFmtId="5" fontId="0" fillId="2" borderId="48" xfId="0" applyNumberFormat="1" applyFont="1" applyFill="1" applyBorder="1" applyAlignment="1" applyProtection="1">
      <alignment horizontal="left" vertical="top"/>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NumberFormat="1"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NumberFormat="1" applyFont="1" applyFill="1" applyBorder="1" applyAlignment="1" applyProtection="1">
      <alignment horizontal="right" vertical="top"/>
      <protection locked="0"/>
    </xf>
    <xf numFmtId="44" fontId="0" fillId="2" borderId="47" xfId="2" applyNumberFormat="1" applyFont="1" applyFill="1" applyBorder="1" applyAlignment="1" applyProtection="1">
      <alignment horizontal="right" vertical="top"/>
      <protection locked="0"/>
    </xf>
    <xf numFmtId="44" fontId="0" fillId="2" borderId="48" xfId="0" applyNumberFormat="1" applyFont="1" applyFill="1" applyBorder="1" applyAlignment="1" applyProtection="1">
      <alignment horizontal="right" vertical="top"/>
      <protection locked="0"/>
    </xf>
    <xf numFmtId="44" fontId="0" fillId="2" borderId="47" xfId="0" applyNumberFormat="1" applyFon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3" fontId="16" fillId="2" borderId="56"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9" fontId="0" fillId="2" borderId="26" xfId="1" applyFont="1" applyFill="1" applyBorder="1" applyAlignment="1" applyProtection="1">
      <alignment horizontal="center"/>
      <protection locked="0"/>
    </xf>
    <xf numFmtId="3" fontId="16" fillId="2" borderId="55" xfId="0" applyNumberFormat="1" applyFont="1" applyFill="1" applyBorder="1" applyAlignment="1" applyProtection="1">
      <alignment horizontal="right" vertical="top"/>
      <protection locked="0"/>
    </xf>
    <xf numFmtId="44" fontId="16" fillId="2" borderId="55" xfId="2" applyNumberFormat="1" applyFont="1" applyFill="1" applyBorder="1" applyAlignment="1" applyProtection="1">
      <alignment horizontal="right" vertical="top"/>
      <protection locked="0"/>
    </xf>
    <xf numFmtId="9" fontId="0" fillId="2" borderId="23" xfId="1" applyFont="1" applyFill="1" applyBorder="1" applyAlignment="1" applyProtection="1">
      <alignment horizontal="center"/>
      <protection locked="0"/>
    </xf>
    <xf numFmtId="3" fontId="30" fillId="2" borderId="48" xfId="0" applyNumberFormat="1" applyFont="1" applyFill="1" applyBorder="1" applyAlignment="1" applyProtection="1">
      <alignment horizontal="right" vertical="top" wrapText="1"/>
      <protection locked="0"/>
    </xf>
    <xf numFmtId="9" fontId="24" fillId="2" borderId="23" xfId="1" applyFont="1" applyFill="1" applyBorder="1" applyAlignment="1" applyProtection="1">
      <alignment horizontal="center" wrapText="1"/>
      <protection locked="0"/>
    </xf>
    <xf numFmtId="0" fontId="46" fillId="2" borderId="48" xfId="0" applyFont="1" applyFill="1" applyBorder="1" applyAlignment="1" applyProtection="1">
      <alignment horizontal="left" vertical="top"/>
      <protection locked="0"/>
    </xf>
    <xf numFmtId="6" fontId="16" fillId="2" borderId="48" xfId="0" applyNumberFormat="1"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NumberFormat="1" applyFont="1" applyFill="1" applyBorder="1" applyAlignment="1" applyProtection="1">
      <alignment horizontal="right" vertical="top"/>
      <protection locked="0"/>
    </xf>
    <xf numFmtId="3" fontId="30" fillId="2" borderId="48" xfId="0" applyNumberFormat="1" applyFont="1" applyFill="1" applyBorder="1" applyAlignment="1" applyProtection="1">
      <alignment horizontal="right" vertical="top" wrapText="1"/>
    </xf>
    <xf numFmtId="44" fontId="16" fillId="2" borderId="48" xfId="2" applyNumberFormat="1" applyFont="1" applyFill="1" applyBorder="1" applyAlignment="1" applyProtection="1">
      <alignment horizontal="right" vertical="top"/>
    </xf>
    <xf numFmtId="3" fontId="16" fillId="2" borderId="56" xfId="0" applyNumberFormat="1" applyFont="1" applyFill="1" applyBorder="1" applyAlignment="1" applyProtection="1">
      <alignment horizontal="right" vertical="top"/>
    </xf>
    <xf numFmtId="44" fontId="16" fillId="2" borderId="55" xfId="0" applyNumberFormat="1" applyFont="1" applyFill="1" applyBorder="1" applyAlignment="1" applyProtection="1">
      <alignment horizontal="right" vertical="top"/>
    </xf>
    <xf numFmtId="9" fontId="24" fillId="2" borderId="23" xfId="1" applyFont="1" applyFill="1" applyBorder="1" applyAlignment="1" applyProtection="1">
      <alignment horizontal="center" wrapText="1"/>
    </xf>
    <xf numFmtId="44" fontId="33" fillId="11" borderId="48" xfId="0" applyNumberFormat="1"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3" fontId="16" fillId="2" borderId="63" xfId="0" applyNumberFormat="1" applyFon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wrapText="1"/>
      <protection locked="0"/>
    </xf>
    <xf numFmtId="9" fontId="0" fillId="2" borderId="23" xfId="1" applyFont="1" applyFill="1" applyBorder="1" applyAlignment="1" applyProtection="1">
      <alignment horizontal="center" wrapText="1"/>
      <protection locked="0"/>
    </xf>
    <xf numFmtId="3" fontId="0" fillId="2" borderId="48" xfId="0" applyNumberFormat="1" applyFont="1" applyFill="1" applyBorder="1" applyAlignment="1" applyProtection="1">
      <alignment horizontal="right" vertical="top"/>
      <protection locked="0"/>
    </xf>
    <xf numFmtId="3" fontId="0" fillId="2" borderId="47" xfId="0" applyNumberFormat="1" applyFont="1" applyFill="1" applyBorder="1" applyAlignment="1" applyProtection="1">
      <alignment horizontal="right" vertical="top"/>
      <protection locked="0"/>
    </xf>
    <xf numFmtId="9" fontId="54" fillId="2" borderId="26" xfId="1" applyFont="1" applyFill="1" applyBorder="1" applyAlignment="1" applyProtection="1">
      <alignment horizontal="center" wrapText="1"/>
      <protection locked="0"/>
    </xf>
    <xf numFmtId="9" fontId="15" fillId="2" borderId="26" xfId="1" applyFont="1" applyFill="1" applyBorder="1" applyAlignment="1" applyProtection="1">
      <alignment horizontal="center" vertical="center" wrapText="1"/>
      <protection locked="0"/>
    </xf>
    <xf numFmtId="0" fontId="30" fillId="2" borderId="48" xfId="0" applyFont="1" applyFill="1" applyBorder="1" applyAlignment="1" applyProtection="1">
      <alignment horizontal="left" vertical="top" wrapText="1"/>
      <protection locked="0"/>
    </xf>
    <xf numFmtId="0" fontId="30" fillId="2" borderId="44" xfId="0" applyFont="1" applyFill="1" applyBorder="1" applyAlignment="1" applyProtection="1">
      <alignment horizontal="left" vertical="top" wrapText="1"/>
      <protection locked="0"/>
    </xf>
    <xf numFmtId="0" fontId="30" fillId="10" borderId="44" xfId="0" applyFont="1" applyFill="1" applyBorder="1" applyAlignment="1" applyProtection="1">
      <alignment horizontal="left" vertical="top" wrapText="1"/>
      <protection locked="0"/>
    </xf>
    <xf numFmtId="0" fontId="30" fillId="2" borderId="43" xfId="0" applyFont="1" applyFill="1" applyBorder="1" applyAlignment="1" applyProtection="1">
      <alignment horizontal="left" vertical="top" wrapText="1"/>
      <protection locked="0"/>
    </xf>
    <xf numFmtId="0" fontId="30" fillId="10" borderId="43"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10" borderId="22" xfId="0" applyFont="1" applyFill="1" applyBorder="1" applyAlignment="1" applyProtection="1">
      <alignment horizontal="left" vertical="top" wrapText="1"/>
      <protection locked="0"/>
    </xf>
    <xf numFmtId="0" fontId="5" fillId="10" borderId="23"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24" fillId="2" borderId="22" xfId="0" applyFont="1" applyFill="1" applyBorder="1" applyAlignment="1" applyProtection="1">
      <alignment horizontal="left" vertical="top" wrapText="1"/>
      <protection locked="0"/>
    </xf>
    <xf numFmtId="0" fontId="24" fillId="2" borderId="23" xfId="0" applyFont="1" applyFill="1" applyBorder="1" applyAlignment="1" applyProtection="1">
      <alignment horizontal="left" vertical="top" wrapText="1"/>
      <protection locked="0"/>
    </xf>
    <xf numFmtId="0" fontId="24" fillId="10" borderId="22" xfId="0" applyFont="1" applyFill="1" applyBorder="1" applyAlignment="1" applyProtection="1">
      <alignment horizontal="left" vertical="top" wrapText="1"/>
      <protection locked="0"/>
    </xf>
    <xf numFmtId="0" fontId="24" fillId="10" borderId="23" xfId="0" applyFont="1" applyFill="1" applyBorder="1" applyAlignment="1" applyProtection="1">
      <alignment horizontal="left" vertical="top" wrapText="1"/>
      <protection locked="0"/>
    </xf>
    <xf numFmtId="0" fontId="24" fillId="2" borderId="30" xfId="0" applyFont="1" applyFill="1" applyBorder="1" applyAlignment="1" applyProtection="1">
      <alignment horizontal="left" vertical="top" wrapText="1"/>
      <protection locked="0"/>
    </xf>
    <xf numFmtId="0" fontId="24" fillId="10" borderId="30" xfId="0" applyFont="1" applyFill="1" applyBorder="1" applyAlignment="1" applyProtection="1">
      <alignment horizontal="left" vertical="top" wrapText="1"/>
      <protection locked="0"/>
    </xf>
    <xf numFmtId="0" fontId="24" fillId="2" borderId="24" xfId="0" applyFont="1" applyFill="1" applyBorder="1" applyAlignment="1" applyProtection="1">
      <alignment horizontal="left" vertical="top" wrapText="1"/>
      <protection locked="0"/>
    </xf>
    <xf numFmtId="0" fontId="24" fillId="10" borderId="24" xfId="0" applyFont="1" applyFill="1" applyBorder="1" applyAlignment="1" applyProtection="1">
      <alignment horizontal="left" vertical="top" wrapText="1"/>
      <protection locked="0"/>
    </xf>
    <xf numFmtId="0" fontId="24" fillId="2" borderId="31" xfId="0" applyFont="1" applyFill="1" applyBorder="1" applyAlignment="1" applyProtection="1">
      <alignment horizontal="left" vertical="top" wrapText="1"/>
      <protection locked="0"/>
    </xf>
    <xf numFmtId="0" fontId="24" fillId="10" borderId="31" xfId="0" applyFont="1" applyFill="1" applyBorder="1" applyAlignment="1" applyProtection="1">
      <alignment horizontal="left" vertical="top" wrapText="1"/>
      <protection locked="0"/>
    </xf>
    <xf numFmtId="0" fontId="24" fillId="10" borderId="38" xfId="0" applyFont="1" applyFill="1" applyBorder="1" applyAlignment="1" applyProtection="1">
      <alignment horizontal="left" vertical="top" wrapText="1"/>
      <protection locked="0"/>
    </xf>
    <xf numFmtId="0" fontId="24" fillId="2" borderId="43" xfId="0" applyFont="1"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10" borderId="30" xfId="0" applyFill="1" applyBorder="1" applyAlignment="1" applyProtection="1">
      <alignment horizontal="left" vertical="top" wrapText="1"/>
      <protection locked="0"/>
    </xf>
    <xf numFmtId="0" fontId="30" fillId="2" borderId="30" xfId="0" applyFont="1" applyFill="1" applyBorder="1" applyAlignment="1" applyProtection="1">
      <alignment horizontal="left" vertical="top" wrapText="1"/>
      <protection locked="0"/>
    </xf>
    <xf numFmtId="0" fontId="30" fillId="10" borderId="30" xfId="0" applyFont="1" applyFill="1" applyBorder="1" applyAlignment="1" applyProtection="1">
      <alignment horizontal="left" vertical="top" wrapText="1"/>
      <protection locked="0"/>
    </xf>
    <xf numFmtId="0" fontId="24" fillId="2" borderId="44" xfId="0" applyFont="1" applyFill="1" applyBorder="1" applyAlignment="1" applyProtection="1">
      <alignment horizontal="left" vertical="top" wrapText="1"/>
      <protection locked="0"/>
    </xf>
    <xf numFmtId="0" fontId="24" fillId="2" borderId="27" xfId="0" applyFont="1" applyFill="1" applyBorder="1" applyAlignment="1" applyProtection="1">
      <alignment horizontal="left" vertical="top" wrapText="1"/>
      <protection locked="0"/>
    </xf>
    <xf numFmtId="0" fontId="24" fillId="10" borderId="44" xfId="0" applyFont="1" applyFill="1" applyBorder="1" applyAlignment="1" applyProtection="1">
      <alignment horizontal="left" vertical="top" wrapText="1"/>
      <protection locked="0"/>
    </xf>
    <xf numFmtId="0" fontId="24" fillId="10" borderId="27" xfId="0" applyFont="1"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10" borderId="44"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2" borderId="43"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0" fillId="10" borderId="25"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10" borderId="31" xfId="0" applyFill="1" applyBorder="1" applyAlignment="1" applyProtection="1">
      <alignment horizontal="left" vertical="top" wrapText="1"/>
      <protection locked="0"/>
    </xf>
    <xf numFmtId="49" fontId="24" fillId="10" borderId="43" xfId="0" applyNumberFormat="1" applyFont="1" applyFill="1" applyBorder="1" applyAlignment="1" applyProtection="1">
      <alignment horizontal="left" vertical="top" wrapText="1"/>
      <protection locked="0"/>
    </xf>
    <xf numFmtId="0" fontId="30" fillId="10" borderId="22" xfId="0" applyFont="1" applyFill="1" applyBorder="1" applyAlignment="1" applyProtection="1">
      <alignment horizontal="left" vertical="top" wrapText="1"/>
      <protection locked="0"/>
    </xf>
    <xf numFmtId="0" fontId="24" fillId="10" borderId="43"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top"/>
      <protection locked="0"/>
    </xf>
    <xf numFmtId="9" fontId="1" fillId="0" borderId="2" xfId="1" applyFont="1" applyBorder="1" applyAlignment="1" applyProtection="1">
      <alignment horizontal="center"/>
      <protection hidden="1"/>
    </xf>
    <xf numFmtId="0" fontId="42" fillId="8" borderId="0" xfId="0" applyFont="1" applyFill="1" applyAlignment="1" applyProtection="1">
      <alignment vertical="top" wrapText="1"/>
      <protection hidden="1"/>
    </xf>
    <xf numFmtId="0" fontId="16" fillId="8" borderId="0" xfId="0" applyFont="1" applyFill="1" applyProtection="1">
      <protection hidden="1"/>
    </xf>
    <xf numFmtId="0" fontId="27" fillId="8" borderId="0" xfId="0" applyFont="1" applyFill="1" applyProtection="1">
      <protection hidden="1"/>
    </xf>
    <xf numFmtId="0" fontId="36" fillId="8" borderId="0" xfId="0" applyFont="1" applyFill="1" applyProtection="1">
      <protection hidden="1"/>
    </xf>
    <xf numFmtId="0" fontId="1" fillId="8" borderId="0" xfId="0" applyFont="1" applyFill="1" applyProtection="1">
      <protection hidden="1"/>
    </xf>
    <xf numFmtId="0" fontId="1" fillId="8" borderId="0" xfId="0" applyFont="1" applyFill="1" applyAlignment="1" applyProtection="1">
      <alignment horizontal="center"/>
      <protection hidden="1"/>
    </xf>
    <xf numFmtId="0" fontId="36" fillId="0" borderId="10" xfId="0" applyFont="1" applyBorder="1" applyProtection="1">
      <protection hidden="1"/>
    </xf>
    <xf numFmtId="0" fontId="25" fillId="0" borderId="0" xfId="0" applyFont="1" applyProtection="1">
      <protection hidden="1"/>
    </xf>
    <xf numFmtId="0" fontId="1" fillId="0" borderId="0" xfId="0" applyFont="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0" xfId="0" applyFont="1" applyAlignment="1" applyProtection="1">
      <alignment horizontal="left" vertical="top"/>
      <protection hidden="1"/>
    </xf>
    <xf numFmtId="0" fontId="6" fillId="0" borderId="0" xfId="0" applyFont="1" applyAlignment="1" applyProtection="1">
      <alignment horizontal="left"/>
      <protection hidden="1"/>
    </xf>
    <xf numFmtId="44" fontId="16" fillId="2" borderId="48" xfId="2"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0" fontId="16" fillId="0" borderId="0" xfId="0" applyFont="1" applyAlignment="1" applyProtection="1">
      <alignment horizontal="left" vertical="top"/>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0" fontId="22" fillId="0" borderId="0" xfId="0" applyFont="1" applyAlignment="1" applyProtection="1">
      <alignment horizontal="left" vertical="top"/>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13" xfId="2" applyFont="1" applyBorder="1" applyAlignment="1" applyProtection="1">
      <alignment horizontal="right"/>
      <protection hidden="1"/>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0" fontId="16" fillId="0" borderId="0" xfId="0" applyFont="1" applyProtection="1">
      <protection hidden="1"/>
    </xf>
    <xf numFmtId="0" fontId="5" fillId="0" borderId="0" xfId="0" applyFont="1" applyAlignment="1" applyProtection="1">
      <alignment horizontal="right"/>
      <protection hidden="1"/>
    </xf>
    <xf numFmtId="0" fontId="24" fillId="0" borderId="0" xfId="0" applyFont="1" applyProtection="1">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44" fontId="16" fillId="2" borderId="55" xfId="2" applyFont="1" applyFill="1" applyBorder="1" applyAlignment="1" applyProtection="1">
      <alignment horizontal="right" vertical="top"/>
      <protection locked="0"/>
    </xf>
    <xf numFmtId="44" fontId="16" fillId="2" borderId="56" xfId="2" applyFont="1" applyFill="1" applyBorder="1" applyAlignment="1" applyProtection="1">
      <alignment horizontal="right" vertical="top"/>
      <protection locked="0"/>
    </xf>
    <xf numFmtId="44" fontId="16" fillId="0" borderId="5" xfId="2" applyFont="1" applyFill="1" applyBorder="1" applyAlignment="1" applyProtection="1">
      <alignment horizontal="right" vertical="top"/>
      <protection hidden="1"/>
    </xf>
    <xf numFmtId="44" fontId="16" fillId="2" borderId="63" xfId="2" applyFont="1" applyFill="1" applyBorder="1" applyAlignment="1" applyProtection="1">
      <alignment horizontal="right" vertical="top"/>
      <protection locked="0"/>
    </xf>
    <xf numFmtId="44" fontId="16" fillId="0" borderId="1" xfId="2" applyFont="1" applyFill="1" applyBorder="1" applyAlignment="1" applyProtection="1">
      <alignment horizontal="right" vertical="top"/>
      <protection hidden="1"/>
    </xf>
    <xf numFmtId="3" fontId="16" fillId="0" borderId="10" xfId="0" applyNumberFormat="1" applyFont="1" applyBorder="1" applyAlignment="1" applyProtection="1">
      <alignment horizontal="right" vertical="top"/>
      <protection hidden="1"/>
    </xf>
    <xf numFmtId="0" fontId="24" fillId="0" borderId="0" xfId="0" applyFont="1" applyAlignment="1" applyProtection="1">
      <alignment horizontal="left" vertical="center"/>
      <protection hidden="1"/>
    </xf>
    <xf numFmtId="0" fontId="22" fillId="0" borderId="13" xfId="0" applyFont="1" applyBorder="1" applyAlignment="1" applyProtection="1">
      <alignment horizontal="left" vertical="top"/>
      <protection hidden="1"/>
    </xf>
    <xf numFmtId="0" fontId="0" fillId="0" borderId="0" xfId="0" applyAlignment="1" applyProtection="1">
      <alignment horizontal="left" vertical="center"/>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37" fillId="8" borderId="0" xfId="0" applyFont="1" applyFill="1" applyAlignment="1" applyProtection="1">
      <alignment vertical="top"/>
      <protection hidden="1"/>
    </xf>
    <xf numFmtId="44" fontId="0" fillId="0" borderId="59" xfId="2" applyFont="1" applyBorder="1" applyAlignment="1" applyProtection="1">
      <alignment horizontal="right"/>
      <protection hidden="1"/>
    </xf>
    <xf numFmtId="0" fontId="5" fillId="0" borderId="0" xfId="0" applyFont="1" applyAlignment="1" applyProtection="1">
      <alignment horizontal="right" vertical="top"/>
      <protection hidden="1"/>
    </xf>
    <xf numFmtId="0" fontId="0" fillId="0" borderId="40" xfId="0" applyBorder="1" applyProtection="1">
      <protection hidden="1"/>
    </xf>
    <xf numFmtId="0" fontId="22" fillId="0" borderId="15" xfId="0" applyFont="1" applyBorder="1" applyAlignment="1" applyProtection="1">
      <alignment horizontal="left" vertical="top"/>
      <protection hidden="1"/>
    </xf>
    <xf numFmtId="0" fontId="1" fillId="0" borderId="0" xfId="0" applyFont="1" applyFill="1" applyAlignment="1">
      <alignment wrapText="1"/>
    </xf>
    <xf numFmtId="0" fontId="1" fillId="0" borderId="0" xfId="0" applyFont="1" applyAlignment="1">
      <alignment wrapText="1"/>
    </xf>
    <xf numFmtId="0" fontId="0" fillId="0" borderId="0" xfId="0" applyAlignment="1">
      <alignment horizontal="left" vertical="top" wrapText="1"/>
    </xf>
    <xf numFmtId="0" fontId="16" fillId="0" borderId="0" xfId="0" applyFont="1" applyFill="1" applyAlignment="1">
      <alignment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6" fillId="0" borderId="0" xfId="0" applyFont="1" applyFill="1" applyAlignment="1">
      <alignment horizontal="left" vertical="top" wrapText="1"/>
    </xf>
    <xf numFmtId="0" fontId="1" fillId="0" borderId="0" xfId="0" applyFont="1" applyFill="1" applyAlignment="1">
      <alignment horizontal="left" wrapText="1"/>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wrapText="1"/>
    </xf>
    <xf numFmtId="0" fontId="9" fillId="0" borderId="0" xfId="0" applyFont="1" applyFill="1" applyAlignment="1">
      <alignment horizontal="left" vertical="top" wrapText="1"/>
    </xf>
    <xf numFmtId="0" fontId="16" fillId="0" borderId="0" xfId="0" applyFont="1" applyAlignment="1">
      <alignment wrapText="1"/>
    </xf>
    <xf numFmtId="0" fontId="0" fillId="0" borderId="0" xfId="0" applyAlignment="1">
      <alignment wrapText="1"/>
    </xf>
    <xf numFmtId="0" fontId="32" fillId="0" borderId="0" xfId="0" applyFont="1" applyAlignment="1">
      <alignment wrapText="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Border="1" applyAlignment="1" applyProtection="1">
      <alignment vertical="center" wrapText="1"/>
      <protection hidden="1"/>
    </xf>
    <xf numFmtId="0" fontId="5" fillId="0" borderId="11" xfId="0" applyFont="1" applyFill="1" applyBorder="1" applyAlignment="1" applyProtection="1">
      <alignment horizontal="center" vertical="top"/>
      <protection hidden="1"/>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4" fillId="2" borderId="0" xfId="0" applyFont="1" applyFill="1" applyBorder="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0" fillId="2" borderId="0"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1" fillId="8" borderId="0" xfId="0" applyFont="1" applyFill="1" applyBorder="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0" fillId="0" borderId="0" xfId="0" applyBorder="1" applyAlignment="1" applyProtection="1">
      <alignment wrapText="1"/>
      <protection hidden="1"/>
    </xf>
    <xf numFmtId="0" fontId="0" fillId="0" borderId="13" xfId="0" applyBorder="1" applyAlignment="1" applyProtection="1">
      <alignment wrapText="1"/>
      <protection hidden="1"/>
    </xf>
    <xf numFmtId="0" fontId="1" fillId="3" borderId="0" xfId="0" applyFont="1" applyFill="1" applyBorder="1" applyAlignment="1" applyProtection="1">
      <alignment horizontal="center"/>
      <protection hidden="1"/>
    </xf>
    <xf numFmtId="0" fontId="1" fillId="3" borderId="13" xfId="0" applyFont="1" applyFill="1" applyBorder="1" applyAlignment="1" applyProtection="1">
      <alignment horizontal="center"/>
      <protection hidden="1"/>
    </xf>
    <xf numFmtId="0" fontId="30" fillId="2" borderId="0" xfId="0" applyFont="1" applyFill="1" applyBorder="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0" fillId="2" borderId="2" xfId="0" applyFill="1" applyBorder="1" applyAlignment="1" applyProtection="1">
      <alignment horizontal="left"/>
      <protection locked="0"/>
    </xf>
    <xf numFmtId="0" fontId="1" fillId="2" borderId="16" xfId="0" applyFont="1" applyFill="1" applyBorder="1" applyAlignment="1" applyProtection="1">
      <alignment horizontal="left"/>
      <protection locked="0"/>
    </xf>
    <xf numFmtId="9" fontId="0" fillId="2" borderId="49" xfId="1" applyFont="1" applyFill="1" applyBorder="1" applyAlignment="1" applyProtection="1">
      <alignment horizontal="left"/>
      <protection locked="0"/>
    </xf>
    <xf numFmtId="9" fontId="0" fillId="2" borderId="52" xfId="1" applyFont="1" applyFill="1" applyBorder="1" applyAlignment="1" applyProtection="1">
      <alignment horizontal="left"/>
      <protection locked="0"/>
    </xf>
    <xf numFmtId="0" fontId="24" fillId="0" borderId="0" xfId="0" applyFont="1" applyBorder="1" applyAlignment="1" applyProtection="1">
      <alignment vertical="center" wrapText="1"/>
      <protection hidden="1"/>
    </xf>
    <xf numFmtId="0" fontId="24" fillId="0" borderId="13" xfId="0" applyFont="1" applyBorder="1" applyAlignment="1" applyProtection="1">
      <alignment vertical="center" wrapText="1"/>
      <protection hidden="1"/>
    </xf>
    <xf numFmtId="9" fontId="0" fillId="2" borderId="57" xfId="1" applyFont="1" applyFill="1" applyBorder="1" applyAlignment="1" applyProtection="1">
      <alignment horizontal="left"/>
      <protection locked="0"/>
    </xf>
    <xf numFmtId="9" fontId="0" fillId="2" borderId="58" xfId="1" applyFont="1" applyFill="1" applyBorder="1" applyAlignment="1" applyProtection="1">
      <alignment horizontal="left"/>
      <protection locked="0"/>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24" fillId="2" borderId="0" xfId="0" applyFont="1" applyFill="1" applyAlignment="1" applyProtection="1">
      <alignment horizontal="left" vertical="top" wrapText="1"/>
      <protection locked="0"/>
    </xf>
    <xf numFmtId="0" fontId="24" fillId="2" borderId="50" xfId="0" applyFont="1" applyFill="1" applyBorder="1" applyAlignment="1" applyProtection="1">
      <alignment horizontal="left" vertical="center"/>
      <protection locked="0"/>
    </xf>
    <xf numFmtId="0" fontId="0" fillId="2" borderId="0" xfId="0" applyFill="1" applyBorder="1" applyAlignment="1" applyProtection="1">
      <alignment horizontal="left"/>
      <protection hidden="1"/>
    </xf>
    <xf numFmtId="0" fontId="0" fillId="2" borderId="13" xfId="0" applyFill="1" applyBorder="1" applyAlignment="1" applyProtection="1">
      <alignment horizontal="left"/>
      <protection hidden="1"/>
    </xf>
    <xf numFmtId="0" fontId="0" fillId="2" borderId="2" xfId="0" applyFont="1" applyFill="1" applyBorder="1" applyAlignment="1" applyProtection="1">
      <alignment horizontal="left"/>
      <protection locked="0"/>
    </xf>
    <xf numFmtId="0" fontId="26" fillId="2" borderId="48"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0" fillId="2" borderId="0" xfId="0" applyFill="1" applyBorder="1" applyAlignment="1" applyProtection="1">
      <alignment horizontal="left"/>
    </xf>
    <xf numFmtId="0" fontId="0" fillId="2" borderId="13" xfId="0" applyFill="1" applyBorder="1" applyAlignment="1" applyProtection="1">
      <alignment horizontal="left"/>
    </xf>
    <xf numFmtId="9" fontId="0" fillId="2" borderId="49" xfId="1" applyFont="1" applyFill="1" applyBorder="1" applyAlignment="1" applyProtection="1">
      <alignment horizontal="left"/>
    </xf>
    <xf numFmtId="9" fontId="0" fillId="2" borderId="52" xfId="1" applyFont="1" applyFill="1" applyBorder="1" applyAlignment="1" applyProtection="1">
      <alignment horizontal="left"/>
    </xf>
    <xf numFmtId="9" fontId="0" fillId="2" borderId="57" xfId="1" applyFont="1" applyFill="1" applyBorder="1" applyAlignment="1" applyProtection="1">
      <alignment horizontal="left"/>
    </xf>
    <xf numFmtId="9" fontId="0" fillId="2" borderId="58" xfId="1" applyFont="1" applyFill="1" applyBorder="1" applyAlignment="1" applyProtection="1">
      <alignment horizontal="left"/>
    </xf>
    <xf numFmtId="0" fontId="30" fillId="2" borderId="0" xfId="0" applyFont="1" applyFill="1" applyAlignment="1" applyProtection="1">
      <alignment horizontal="left" vertical="top" wrapText="1"/>
      <protection locked="0"/>
    </xf>
    <xf numFmtId="0" fontId="1" fillId="3" borderId="0" xfId="0" applyFont="1" applyFill="1" applyAlignment="1" applyProtection="1">
      <alignment horizontal="center"/>
      <protection hidden="1"/>
    </xf>
    <xf numFmtId="0" fontId="27" fillId="8"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0" fillId="2" borderId="0" xfId="0" applyFill="1" applyAlignment="1" applyProtection="1">
      <alignment horizontal="left"/>
      <protection locked="0"/>
    </xf>
    <xf numFmtId="0" fontId="24" fillId="0" borderId="0" xfId="0" applyFont="1" applyAlignment="1" applyProtection="1">
      <alignment vertical="center" wrapText="1"/>
      <protection hidden="1"/>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45" fillId="2" borderId="48" xfId="0" applyFont="1" applyFill="1" applyBorder="1" applyAlignment="1" applyProtection="1">
      <alignment horizontal="left" vertical="top"/>
      <protection locked="0"/>
    </xf>
    <xf numFmtId="0" fontId="27" fillId="8" borderId="0" xfId="0" applyFont="1" applyFill="1" applyBorder="1" applyAlignment="1" applyProtection="1">
      <alignment wrapText="1"/>
      <protection hidden="1"/>
    </xf>
    <xf numFmtId="0" fontId="27" fillId="8" borderId="13" xfId="0" applyFont="1" applyFill="1" applyBorder="1" applyAlignment="1" applyProtection="1">
      <alignment wrapText="1"/>
      <protection hidden="1"/>
    </xf>
    <xf numFmtId="0" fontId="0" fillId="2" borderId="2"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ont="1" applyFill="1" applyBorder="1" applyAlignment="1" applyProtection="1">
      <alignment horizontal="left" wrapText="1"/>
      <protection locked="0"/>
    </xf>
    <xf numFmtId="0" fontId="0" fillId="2" borderId="54" xfId="0" applyFont="1" applyFill="1" applyBorder="1" applyAlignment="1" applyProtection="1">
      <alignment horizontal="left" wrapText="1"/>
      <protection locked="0"/>
    </xf>
    <xf numFmtId="0" fontId="24" fillId="0" borderId="0" xfId="0" applyFont="1" applyBorder="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protection locked="0"/>
    </xf>
    <xf numFmtId="0" fontId="1" fillId="2" borderId="13" xfId="0" applyFont="1" applyFill="1" applyBorder="1" applyAlignment="1" applyProtection="1">
      <alignment horizontal="left"/>
      <protection locked="0"/>
    </xf>
    <xf numFmtId="0" fontId="27" fillId="8" borderId="0" xfId="0" applyFont="1" applyFill="1" applyAlignment="1" applyProtection="1">
      <alignment wrapText="1"/>
      <protection hidden="1"/>
    </xf>
    <xf numFmtId="0" fontId="1" fillId="2" borderId="2"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54" xfId="0" applyFill="1" applyBorder="1" applyAlignment="1" applyProtection="1">
      <alignment horizontal="left"/>
      <protection locked="0"/>
    </xf>
    <xf numFmtId="0" fontId="24" fillId="0" borderId="0" xfId="0" applyFont="1" applyAlignment="1" applyProtection="1">
      <alignment horizontal="left" vertical="top" wrapText="1"/>
      <protection hidden="1"/>
    </xf>
    <xf numFmtId="0" fontId="24" fillId="2" borderId="48" xfId="0" applyFont="1" applyFill="1" applyBorder="1" applyAlignment="1" applyProtection="1">
      <alignment horizontal="left" vertical="center" wrapText="1"/>
      <protection locked="0"/>
    </xf>
    <xf numFmtId="0" fontId="24" fillId="2" borderId="50" xfId="0" applyFont="1" applyFill="1" applyBorder="1" applyAlignment="1" applyProtection="1">
      <alignment horizontal="center" vertical="center"/>
      <protection locked="0"/>
    </xf>
    <xf numFmtId="0" fontId="58" fillId="2" borderId="49" xfId="0" applyFont="1" applyFill="1" applyBorder="1" applyAlignment="1" applyProtection="1">
      <alignment horizontal="left" vertical="center"/>
      <protection locked="0"/>
    </xf>
    <xf numFmtId="0" fontId="58" fillId="2" borderId="50" xfId="0" applyFont="1" applyFill="1" applyBorder="1" applyAlignment="1" applyProtection="1">
      <alignment horizontal="left" vertical="center"/>
      <protection locked="0"/>
    </xf>
    <xf numFmtId="0" fontId="58" fillId="2" borderId="51"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top" wrapText="1"/>
      <protection hidden="1"/>
    </xf>
    <xf numFmtId="0" fontId="0" fillId="0" borderId="34" xfId="0" applyFont="1" applyFill="1" applyBorder="1" applyAlignment="1" applyProtection="1">
      <alignment horizontal="left" vertical="top" wrapText="1"/>
      <protection hidden="1"/>
    </xf>
    <xf numFmtId="0" fontId="0" fillId="0" borderId="11" xfId="0" applyFont="1" applyFill="1" applyBorder="1" applyAlignment="1" applyProtection="1">
      <alignment horizontal="left" vertical="top" wrapText="1"/>
      <protection hidden="1"/>
    </xf>
    <xf numFmtId="0" fontId="0" fillId="0" borderId="35"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0" fillId="0" borderId="36" xfId="0" applyFont="1" applyFill="1"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0" fillId="0" borderId="44" xfId="0" applyFont="1" applyFill="1" applyBorder="1" applyAlignment="1" applyProtection="1">
      <alignment horizontal="left" vertical="top" wrapText="1"/>
      <protection hidden="1"/>
    </xf>
    <xf numFmtId="0" fontId="0" fillId="0" borderId="45" xfId="0" applyFont="1" applyFill="1" applyBorder="1" applyAlignment="1" applyProtection="1">
      <alignment horizontal="left" vertical="top" wrapText="1"/>
      <protection hidden="1"/>
    </xf>
    <xf numFmtId="0" fontId="0" fillId="0" borderId="22" xfId="0" applyFont="1" applyFill="1" applyBorder="1" applyAlignment="1" applyProtection="1">
      <alignment horizontal="left" vertical="top" wrapText="1"/>
      <protection hidden="1"/>
    </xf>
    <xf numFmtId="0" fontId="0" fillId="0" borderId="1" xfId="0" applyFont="1" applyFill="1" applyBorder="1" applyAlignment="1" applyProtection="1">
      <alignment horizontal="left" vertical="top" wrapText="1"/>
      <protection hidden="1"/>
    </xf>
    <xf numFmtId="0" fontId="0" fillId="0" borderId="24" xfId="0" applyFont="1" applyFill="1" applyBorder="1" applyAlignment="1" applyProtection="1">
      <alignment horizontal="left" vertical="top" wrapText="1"/>
      <protection hidden="1"/>
    </xf>
    <xf numFmtId="0" fontId="0" fillId="0" borderId="46"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510">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4" formatCode=";;;&quot;Out-of-Pocket Maximum&quot;"/>
    </dxf>
    <dxf>
      <fill>
        <patternFill patternType="lightUp"/>
      </fill>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colors>
    <mruColors>
      <color rgb="FF7AC142"/>
      <color rgb="FFD9D9D9"/>
      <color rgb="FFFCE4D6"/>
      <color rgb="FF38939B"/>
      <color rgb="FF0000FF"/>
      <color rgb="FFF8971D"/>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81</xdr:row>
      <xdr:rowOff>0</xdr:rowOff>
    </xdr:from>
    <xdr:to>
      <xdr:col>3</xdr:col>
      <xdr:colOff>43815</xdr:colOff>
      <xdr:row>83</xdr:row>
      <xdr:rowOff>19050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4967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4848225</xdr:colOff>
      <xdr:row>80</xdr:row>
      <xdr:rowOff>123825</xdr:rowOff>
    </xdr:from>
    <xdr:to>
      <xdr:col>3</xdr:col>
      <xdr:colOff>6437398</xdr:colOff>
      <xdr:row>83</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63830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y04\csmgdepts\Finance%20Department\Private\Actuarial\Mental_Health_Parity\2021\Georgia%20Submission%202021-11\Georgia%20Medicaid%20Scratchwork%202021-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Georgia%20Regulatory%20Group\Collaboration\GA%20Regulatory%20Submission\Archived%20Reports\Annual\2021\SFY2020%20MHPAEA%20Reporting%20Tool\Pharmacy\Pharmacy_FR_QTL_NQTL_Title%20XIX%20Adul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Georgia%20Regulatory%20Group\Public\SFY2020%20MHPAEA%20Reporting%20Tool\AL%20ADL_FR_QTL\Pharmacy_FR_QTL_NQTL_Title%20XIX%20Adul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Georgia%20Regulatory%20Group\Public\SFY2020%20MHPAEA%20Reporting%20Tool\Network%20Management\MHPAEA%20Reporting%20Tool%201.3%20NQTL%205%20-%20Notes%2011-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KY product mapping"/>
      <sheetName val="GA SESE_IDs"/>
      <sheetName val="Exclude mothers"/>
      <sheetName val="Data"/>
      <sheetName val="Sheet14"/>
      <sheetName val="Sheet15"/>
      <sheetName val="For template - GAFAM"/>
      <sheetName val="For template - GAFAM (2)"/>
      <sheetName val="For template - GAPCK"/>
      <sheetName val="For template - GAPCK (2)"/>
      <sheetName val="Review MH vs MedSurg"/>
      <sheetName val="Sheet7"/>
    </sheetNames>
    <sheetDataSet>
      <sheetData sheetId="0"/>
      <sheetData sheetId="1"/>
      <sheetData sheetId="2"/>
      <sheetData sheetId="3"/>
      <sheetData sheetId="4"/>
      <sheetData sheetId="5"/>
      <sheetData sheetId="6"/>
      <sheetData sheetId="7"/>
      <sheetData sheetId="8">
        <row r="11">
          <cell r="D11">
            <v>0.01</v>
          </cell>
          <cell r="E11">
            <v>3211.8900000000003</v>
          </cell>
          <cell r="F11">
            <v>14203177.290000001</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and Instructions"/>
      <sheetName val="Definitions"/>
      <sheetName val="Acronyms"/>
      <sheetName val="Benefit Plan"/>
      <sheetName val="Yes or No"/>
      <sheetName val="Overview - FR"/>
      <sheetName val="Overview - QTL"/>
      <sheetName val="Overview - NQTL"/>
      <sheetName val="Rpt Rx FR"/>
      <sheetName val="Rpt - Rx QTL"/>
      <sheetName val="Rpt - NQTL 4"/>
      <sheetName val="Certification Stmt"/>
    </sheetNames>
    <sheetDataSet>
      <sheetData sheetId="0">
        <row r="1">
          <cell r="A1" t="str">
            <v>Georgia Families MHPAEA Parity</v>
          </cell>
        </row>
        <row r="4">
          <cell r="D4" t="str">
            <v>CareSource</v>
          </cell>
        </row>
        <row r="5">
          <cell r="D5" t="str">
            <v>Title XIX Adults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and Instructions"/>
      <sheetName val="Definitions"/>
      <sheetName val="Acronyms"/>
      <sheetName val="Benefit Plan"/>
      <sheetName val="Yes or No"/>
      <sheetName val="Overview - FR"/>
      <sheetName val="Overview - QTL"/>
      <sheetName val="Overview - NQTL"/>
      <sheetName val="Rpt Rx FR"/>
      <sheetName val="Rpt - Rx QTL"/>
      <sheetName val="Rpt - NQTL 4"/>
      <sheetName val="Certification Stmt"/>
    </sheetNames>
    <sheetDataSet>
      <sheetData sheetId="0">
        <row r="1">
          <cell r="A1" t="str">
            <v>Georgia Families MHPAEA Parity</v>
          </cell>
        </row>
        <row r="4">
          <cell r="D4" t="str">
            <v>CareSource</v>
          </cell>
        </row>
        <row r="5">
          <cell r="D5" t="str">
            <v>Title XIX Adults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and Instructions"/>
      <sheetName val="Definitions"/>
      <sheetName val="Acronyms"/>
      <sheetName val="Benefit Plan"/>
      <sheetName val="Yes or No"/>
      <sheetName val="Overview - AL ADL"/>
      <sheetName val="Overview - FR"/>
      <sheetName val="Overview - QTL"/>
      <sheetName val="Overview - NQTL"/>
      <sheetName val="Rpt - AL ADL"/>
      <sheetName val="Rpt - IP FR"/>
      <sheetName val="Rpt - OP FR Office Visits"/>
      <sheetName val="Rpt - OP FR Other"/>
      <sheetName val="Rpt - EC FR"/>
      <sheetName val="Rpt Rx FR"/>
      <sheetName val="Rpt - IP QTL"/>
      <sheetName val="Rpt - OP QTL"/>
      <sheetName val="Rpt - EC QTL"/>
      <sheetName val="Rpt - Rx QTL"/>
      <sheetName val="Rpt - NQTL 1a"/>
      <sheetName val="Rpt - NQTL 1b"/>
      <sheetName val="Rpt - NQTL 1c"/>
      <sheetName val="Rpt - NQTL 2"/>
      <sheetName val="Rpt - NQTL 3"/>
      <sheetName val="Rpt - NQTL 4"/>
      <sheetName val="Rpt - NQTL 5"/>
      <sheetName val="Certification Stmt"/>
    </sheetNames>
    <sheetDataSet>
      <sheetData sheetId="0">
        <row r="1">
          <cell r="A1" t="str">
            <v>Georgia Families MHPAEA Parity</v>
          </cell>
        </row>
        <row r="4">
          <cell r="D4" t="str">
            <v>Select a Health Plan</v>
          </cell>
        </row>
        <row r="5">
          <cell r="D5" t="str">
            <v>Select a Benefit Package</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0"/>
  <sheetViews>
    <sheetView showGridLines="0" tabSelected="1" zoomScaleNormal="100" workbookViewId="0">
      <pane ySplit="9" topLeftCell="A55" activePane="bottomLeft" state="frozen"/>
      <selection pane="bottomLeft" activeCell="D7" sqref="D7:D8"/>
    </sheetView>
  </sheetViews>
  <sheetFormatPr defaultColWidth="9.1796875" defaultRowHeight="14.5" x14ac:dyDescent="0.35"/>
  <cols>
    <col min="1" max="1" width="4.81640625" style="26" customWidth="1"/>
    <col min="2" max="2" width="6.453125" style="26" customWidth="1"/>
    <col min="3" max="3" width="13.453125" style="26" customWidth="1"/>
    <col min="4" max="4" width="99" style="26" customWidth="1"/>
    <col min="5" max="16384" width="9.1796875" style="26"/>
  </cols>
  <sheetData>
    <row r="1" spans="1:5" ht="18.5" x14ac:dyDescent="0.45">
      <c r="A1" s="28" t="s">
        <v>476</v>
      </c>
      <c r="D1" s="62"/>
    </row>
    <row r="2" spans="1:5" ht="26" x14ac:dyDescent="0.6">
      <c r="A2" s="29" t="s">
        <v>16</v>
      </c>
    </row>
    <row r="4" spans="1:5" x14ac:dyDescent="0.35">
      <c r="A4" s="27" t="s">
        <v>0</v>
      </c>
      <c r="D4" s="60" t="s">
        <v>511</v>
      </c>
    </row>
    <row r="5" spans="1:5" x14ac:dyDescent="0.35">
      <c r="A5" s="27" t="s">
        <v>506</v>
      </c>
      <c r="D5" s="60" t="s">
        <v>508</v>
      </c>
    </row>
    <row r="6" spans="1:5" x14ac:dyDescent="0.35">
      <c r="A6" s="27" t="s">
        <v>17</v>
      </c>
      <c r="D6" s="60" t="s">
        <v>461</v>
      </c>
    </row>
    <row r="7" spans="1:5" x14ac:dyDescent="0.35">
      <c r="A7" s="27" t="s">
        <v>18</v>
      </c>
      <c r="D7" s="60" t="s">
        <v>713</v>
      </c>
    </row>
    <row r="8" spans="1:5" x14ac:dyDescent="0.35">
      <c r="A8" s="27" t="s">
        <v>1</v>
      </c>
      <c r="D8" s="61" t="s">
        <v>712</v>
      </c>
      <c r="E8" s="54"/>
    </row>
    <row r="10" spans="1:5" x14ac:dyDescent="0.35">
      <c r="A10" s="4" t="s">
        <v>412</v>
      </c>
    </row>
    <row r="11" spans="1:5" x14ac:dyDescent="0.35">
      <c r="A11" s="4"/>
    </row>
    <row r="12" spans="1:5" x14ac:dyDescent="0.35">
      <c r="A12" s="452" t="s">
        <v>479</v>
      </c>
      <c r="B12" s="452"/>
      <c r="C12" s="452"/>
      <c r="D12" s="452"/>
    </row>
    <row r="13" spans="1:5" x14ac:dyDescent="0.35">
      <c r="A13" s="452"/>
      <c r="B13" s="452"/>
      <c r="C13" s="452"/>
      <c r="D13" s="452"/>
    </row>
    <row r="14" spans="1:5" x14ac:dyDescent="0.35">
      <c r="A14" s="452"/>
      <c r="B14" s="452"/>
      <c r="C14" s="452"/>
      <c r="D14" s="452"/>
    </row>
    <row r="15" spans="1:5" x14ac:dyDescent="0.35">
      <c r="A15" s="452"/>
      <c r="B15" s="452"/>
      <c r="C15" s="452"/>
      <c r="D15" s="452"/>
    </row>
    <row r="16" spans="1:5" x14ac:dyDescent="0.35">
      <c r="A16" s="452"/>
      <c r="B16" s="452"/>
      <c r="C16" s="452"/>
      <c r="D16" s="452"/>
    </row>
    <row r="17" spans="1:4" x14ac:dyDescent="0.35">
      <c r="A17" s="4"/>
    </row>
    <row r="18" spans="1:4" x14ac:dyDescent="0.35">
      <c r="A18" s="453" t="s">
        <v>480</v>
      </c>
      <c r="B18" s="453"/>
      <c r="C18" s="453"/>
      <c r="D18" s="453"/>
    </row>
    <row r="19" spans="1:4" x14ac:dyDescent="0.35">
      <c r="A19" s="453"/>
      <c r="B19" s="453"/>
      <c r="C19" s="453"/>
      <c r="D19" s="453"/>
    </row>
    <row r="20" spans="1:4" x14ac:dyDescent="0.35">
      <c r="A20" s="453"/>
      <c r="B20" s="453"/>
      <c r="C20" s="453"/>
      <c r="D20" s="453"/>
    </row>
    <row r="21" spans="1:4" x14ac:dyDescent="0.35">
      <c r="A21" s="453"/>
      <c r="B21" s="453"/>
      <c r="C21" s="453"/>
      <c r="D21" s="453"/>
    </row>
    <row r="22" spans="1:4" x14ac:dyDescent="0.35">
      <c r="A22" s="453"/>
      <c r="B22" s="453"/>
      <c r="C22" s="453"/>
      <c r="D22" s="453"/>
    </row>
    <row r="23" spans="1:4" x14ac:dyDescent="0.35">
      <c r="A23" s="13"/>
      <c r="B23" s="14"/>
      <c r="C23" s="14"/>
      <c r="D23" s="14"/>
    </row>
    <row r="24" spans="1:4" ht="15" customHeight="1" x14ac:dyDescent="0.35">
      <c r="A24" s="460" t="s">
        <v>575</v>
      </c>
      <c r="B24" s="460"/>
      <c r="C24" s="460"/>
      <c r="D24" s="460"/>
    </row>
    <row r="25" spans="1:4" x14ac:dyDescent="0.35">
      <c r="A25" s="460"/>
      <c r="B25" s="460"/>
      <c r="C25" s="460"/>
      <c r="D25" s="460"/>
    </row>
    <row r="26" spans="1:4" x14ac:dyDescent="0.35">
      <c r="A26" s="460"/>
      <c r="B26" s="460"/>
      <c r="C26" s="460"/>
      <c r="D26" s="460"/>
    </row>
    <row r="27" spans="1:4" x14ac:dyDescent="0.35">
      <c r="A27" s="13"/>
      <c r="B27" s="14"/>
      <c r="C27" s="14"/>
      <c r="D27" s="14"/>
    </row>
    <row r="28" spans="1:4" ht="15" customHeight="1" x14ac:dyDescent="0.35">
      <c r="A28" s="459" t="s">
        <v>574</v>
      </c>
      <c r="B28" s="459"/>
      <c r="C28" s="459"/>
      <c r="D28" s="459"/>
    </row>
    <row r="29" spans="1:4" ht="15" customHeight="1" x14ac:dyDescent="0.35">
      <c r="A29" s="459"/>
      <c r="B29" s="459"/>
      <c r="C29" s="459"/>
      <c r="D29" s="459"/>
    </row>
    <row r="30" spans="1:4" ht="15" customHeight="1" x14ac:dyDescent="0.35">
      <c r="A30" s="459"/>
      <c r="B30" s="459"/>
      <c r="C30" s="459"/>
      <c r="D30" s="459"/>
    </row>
    <row r="31" spans="1:4" ht="15" customHeight="1" x14ac:dyDescent="0.35">
      <c r="A31" s="459"/>
      <c r="B31" s="459"/>
      <c r="C31" s="459"/>
      <c r="D31" s="459"/>
    </row>
    <row r="32" spans="1:4" x14ac:dyDescent="0.35">
      <c r="A32" s="459"/>
      <c r="B32" s="459"/>
      <c r="C32" s="459"/>
      <c r="D32" s="459"/>
    </row>
    <row r="33" spans="1:4" x14ac:dyDescent="0.35">
      <c r="A33" s="459"/>
      <c r="B33" s="459"/>
      <c r="C33" s="459"/>
      <c r="D33" s="459"/>
    </row>
    <row r="34" spans="1:4" x14ac:dyDescent="0.35">
      <c r="A34" s="15"/>
      <c r="B34" s="14"/>
      <c r="C34" s="14"/>
      <c r="D34" s="14"/>
    </row>
    <row r="35" spans="1:4" x14ac:dyDescent="0.35">
      <c r="A35" s="15" t="s">
        <v>410</v>
      </c>
      <c r="B35" s="14"/>
      <c r="C35" s="14"/>
      <c r="D35" s="14"/>
    </row>
    <row r="36" spans="1:4" x14ac:dyDescent="0.35">
      <c r="A36" s="15"/>
      <c r="B36" s="14"/>
      <c r="C36" s="14"/>
      <c r="D36" s="14"/>
    </row>
    <row r="37" spans="1:4" x14ac:dyDescent="0.35">
      <c r="A37" s="15"/>
      <c r="B37" s="33" t="s">
        <v>408</v>
      </c>
      <c r="C37" s="33"/>
      <c r="D37" s="14"/>
    </row>
    <row r="38" spans="1:4" x14ac:dyDescent="0.35">
      <c r="A38" s="15"/>
      <c r="B38" s="33" t="s">
        <v>409</v>
      </c>
      <c r="C38" s="33"/>
      <c r="D38" s="14"/>
    </row>
    <row r="39" spans="1:4" x14ac:dyDescent="0.35">
      <c r="A39" s="15"/>
      <c r="B39" s="33"/>
      <c r="C39" s="33" t="s">
        <v>411</v>
      </c>
      <c r="D39" s="14"/>
    </row>
    <row r="40" spans="1:4" x14ac:dyDescent="0.35">
      <c r="A40" s="15"/>
      <c r="B40" s="33"/>
      <c r="C40" s="33" t="s">
        <v>444</v>
      </c>
      <c r="D40" s="14"/>
    </row>
    <row r="41" spans="1:4" x14ac:dyDescent="0.35">
      <c r="A41" s="15"/>
      <c r="B41" s="33"/>
      <c r="C41" s="33" t="s">
        <v>523</v>
      </c>
      <c r="D41" s="14"/>
    </row>
    <row r="42" spans="1:4" x14ac:dyDescent="0.35">
      <c r="A42" s="15"/>
      <c r="B42" s="47"/>
      <c r="C42" s="47"/>
      <c r="D42" s="14"/>
    </row>
    <row r="43" spans="1:4" x14ac:dyDescent="0.35">
      <c r="A43" s="455" t="s">
        <v>524</v>
      </c>
      <c r="B43" s="455"/>
      <c r="C43" s="455"/>
      <c r="D43" s="455"/>
    </row>
    <row r="44" spans="1:4" x14ac:dyDescent="0.35">
      <c r="A44" s="455"/>
      <c r="B44" s="455"/>
      <c r="C44" s="455"/>
      <c r="D44" s="455"/>
    </row>
    <row r="45" spans="1:4" x14ac:dyDescent="0.35">
      <c r="A45" s="455"/>
      <c r="B45" s="455"/>
      <c r="C45" s="455"/>
      <c r="D45" s="455"/>
    </row>
    <row r="46" spans="1:4" x14ac:dyDescent="0.35">
      <c r="A46" s="59"/>
      <c r="B46" s="59"/>
      <c r="C46" s="59"/>
      <c r="D46" s="59"/>
    </row>
    <row r="47" spans="1:4" x14ac:dyDescent="0.35">
      <c r="A47" s="32"/>
      <c r="B47" s="33" t="s">
        <v>111</v>
      </c>
      <c r="C47" s="33"/>
      <c r="D47" s="32"/>
    </row>
    <row r="48" spans="1:4" x14ac:dyDescent="0.35">
      <c r="A48" s="32"/>
      <c r="B48" s="33" t="s">
        <v>112</v>
      </c>
      <c r="C48" s="33"/>
      <c r="D48" s="32"/>
    </row>
    <row r="49" spans="1:4" x14ac:dyDescent="0.35">
      <c r="A49" s="32"/>
      <c r="B49" s="33" t="s">
        <v>113</v>
      </c>
      <c r="C49" s="33"/>
      <c r="D49" s="32"/>
    </row>
    <row r="50" spans="1:4" x14ac:dyDescent="0.35">
      <c r="A50" s="32"/>
      <c r="B50" s="32"/>
      <c r="C50" s="32"/>
      <c r="D50" s="32"/>
    </row>
    <row r="51" spans="1:4" x14ac:dyDescent="0.35">
      <c r="A51" s="14" t="s">
        <v>477</v>
      </c>
      <c r="B51" s="14"/>
      <c r="C51" s="14"/>
      <c r="D51" s="14"/>
    </row>
    <row r="52" spans="1:4" x14ac:dyDescent="0.35">
      <c r="A52" s="15"/>
      <c r="B52" s="14"/>
      <c r="C52" s="14"/>
      <c r="D52" s="14"/>
    </row>
    <row r="53" spans="1:4" x14ac:dyDescent="0.35">
      <c r="A53" s="15"/>
      <c r="B53" s="16" t="s">
        <v>114</v>
      </c>
      <c r="C53" s="16"/>
      <c r="D53" s="456" t="s">
        <v>212</v>
      </c>
    </row>
    <row r="54" spans="1:4" x14ac:dyDescent="0.35">
      <c r="A54" s="15"/>
      <c r="B54" s="17" t="s">
        <v>19</v>
      </c>
      <c r="C54" s="17"/>
      <c r="D54" s="457"/>
    </row>
    <row r="55" spans="1:4" x14ac:dyDescent="0.35">
      <c r="A55" s="15"/>
      <c r="B55" s="18" t="s">
        <v>51</v>
      </c>
      <c r="C55" s="18"/>
      <c r="D55" s="458"/>
    </row>
    <row r="56" spans="1:4" x14ac:dyDescent="0.35">
      <c r="A56" s="15"/>
      <c r="B56" s="19" t="s">
        <v>115</v>
      </c>
      <c r="C56" s="19"/>
      <c r="D56" s="456" t="s">
        <v>478</v>
      </c>
    </row>
    <row r="57" spans="1:4" x14ac:dyDescent="0.35">
      <c r="A57" s="15"/>
      <c r="B57" s="20" t="s">
        <v>116</v>
      </c>
      <c r="C57" s="20"/>
      <c r="D57" s="457"/>
    </row>
    <row r="58" spans="1:4" x14ac:dyDescent="0.35">
      <c r="A58" s="15"/>
      <c r="B58" s="20" t="s">
        <v>117</v>
      </c>
      <c r="C58" s="20"/>
      <c r="D58" s="457"/>
    </row>
    <row r="59" spans="1:4" x14ac:dyDescent="0.35">
      <c r="A59" s="15"/>
      <c r="B59" s="21" t="s">
        <v>118</v>
      </c>
      <c r="C59" s="21"/>
      <c r="D59" s="458"/>
    </row>
    <row r="60" spans="1:4" x14ac:dyDescent="0.35">
      <c r="A60" s="15"/>
      <c r="B60" s="22" t="s">
        <v>119</v>
      </c>
      <c r="C60" s="22"/>
      <c r="D60" s="456" t="s">
        <v>520</v>
      </c>
    </row>
    <row r="61" spans="1:4" x14ac:dyDescent="0.35">
      <c r="A61" s="15"/>
      <c r="B61" s="23" t="s">
        <v>326</v>
      </c>
      <c r="C61" s="23"/>
      <c r="D61" s="457"/>
    </row>
    <row r="62" spans="1:4" ht="24" customHeight="1" x14ac:dyDescent="0.35">
      <c r="A62" s="15"/>
      <c r="B62" s="461" t="s">
        <v>522</v>
      </c>
      <c r="C62" s="462"/>
      <c r="D62" s="457"/>
    </row>
    <row r="63" spans="1:4" x14ac:dyDescent="0.35">
      <c r="A63" s="15"/>
      <c r="B63" s="23" t="s">
        <v>521</v>
      </c>
      <c r="C63" s="23"/>
      <c r="D63" s="457"/>
    </row>
    <row r="64" spans="1:4" x14ac:dyDescent="0.35">
      <c r="A64" s="15"/>
      <c r="B64" s="23" t="s">
        <v>327</v>
      </c>
      <c r="C64" s="23"/>
      <c r="D64" s="457"/>
    </row>
    <row r="65" spans="1:4" x14ac:dyDescent="0.35">
      <c r="A65" s="15"/>
      <c r="B65" s="23" t="s">
        <v>328</v>
      </c>
      <c r="C65" s="23"/>
      <c r="D65" s="457"/>
    </row>
    <row r="66" spans="1:4" x14ac:dyDescent="0.35">
      <c r="A66" s="15"/>
      <c r="B66" s="23" t="s">
        <v>329</v>
      </c>
      <c r="C66" s="23"/>
      <c r="D66" s="457"/>
    </row>
    <row r="67" spans="1:4" x14ac:dyDescent="0.35">
      <c r="A67" s="15"/>
      <c r="B67" s="23" t="s">
        <v>330</v>
      </c>
      <c r="C67" s="23"/>
      <c r="D67" s="457"/>
    </row>
    <row r="68" spans="1:4" x14ac:dyDescent="0.35">
      <c r="A68" s="15"/>
      <c r="B68" s="23" t="s">
        <v>331</v>
      </c>
      <c r="C68" s="23"/>
      <c r="D68" s="457"/>
    </row>
    <row r="69" spans="1:4" x14ac:dyDescent="0.35">
      <c r="A69" s="15"/>
      <c r="B69" s="23" t="s">
        <v>332</v>
      </c>
      <c r="C69" s="23"/>
      <c r="D69" s="457"/>
    </row>
    <row r="70" spans="1:4" ht="71.25" customHeight="1" x14ac:dyDescent="0.35">
      <c r="A70" s="15"/>
      <c r="B70" s="48" t="s">
        <v>333</v>
      </c>
      <c r="C70" s="23"/>
      <c r="D70" s="457"/>
    </row>
    <row r="71" spans="1:4" x14ac:dyDescent="0.35">
      <c r="A71" s="15"/>
      <c r="B71" s="24" t="s">
        <v>120</v>
      </c>
      <c r="C71" s="24"/>
      <c r="D71" s="25" t="s">
        <v>125</v>
      </c>
    </row>
    <row r="72" spans="1:4" x14ac:dyDescent="0.35">
      <c r="A72" s="15"/>
      <c r="B72" s="14"/>
      <c r="C72" s="14"/>
      <c r="D72" s="14"/>
    </row>
    <row r="73" spans="1:4" x14ac:dyDescent="0.35">
      <c r="A73" s="4" t="s">
        <v>92</v>
      </c>
    </row>
    <row r="74" spans="1:4" x14ac:dyDescent="0.35">
      <c r="A74" s="26" t="s">
        <v>94</v>
      </c>
    </row>
    <row r="75" spans="1:4" x14ac:dyDescent="0.35">
      <c r="A75" s="26" t="s">
        <v>93</v>
      </c>
    </row>
    <row r="76" spans="1:4" x14ac:dyDescent="0.35">
      <c r="A76" s="26" t="s">
        <v>96</v>
      </c>
    </row>
    <row r="77" spans="1:4" x14ac:dyDescent="0.35">
      <c r="A77" s="26" t="s">
        <v>101</v>
      </c>
    </row>
    <row r="78" spans="1:4" x14ac:dyDescent="0.35">
      <c r="A78" s="454" t="s">
        <v>95</v>
      </c>
      <c r="B78" s="454"/>
      <c r="C78" s="454"/>
      <c r="D78" s="454"/>
    </row>
    <row r="79" spans="1:4" x14ac:dyDescent="0.35">
      <c r="A79" s="454"/>
      <c r="B79" s="454"/>
      <c r="C79" s="454"/>
      <c r="D79" s="454"/>
    </row>
    <row r="80" spans="1:4" x14ac:dyDescent="0.35">
      <c r="A80" s="454"/>
      <c r="B80" s="454"/>
      <c r="C80" s="454"/>
      <c r="D80" s="454"/>
    </row>
  </sheetData>
  <sheetProtection algorithmName="SHA-512" hashValue="zFC22TAezDq+4XZHGIJY4oiV1D9Vp2gXlW3RBh1qgqiHJRxKRyHP3L4TBFAT6H7FEOkNtPM4PyyafaKQtiMypA==" saltValue="Nx//O0XHho/d0jQ3RSV13g==" spinCount="100000" sheet="1" objects="1" scenarios="1"/>
  <customSheetViews>
    <customSheetView guid="{13810DCC-AA08-45AA-A2EB-614B3F1533B3}" showGridLines="0">
      <pane ySplit="8" topLeftCell="A21" activePane="bottomLeft" state="frozen"/>
      <selection pane="bottomLeft" activeCell="C6" sqref="C6"/>
      <pageMargins left="0.7" right="0.7" top="0.75" bottom="0.75" header="0.3" footer="0.3"/>
      <pageSetup orientation="portrait" horizontalDpi="1200" verticalDpi="1200" r:id="rId1"/>
    </customSheetView>
  </customSheetViews>
  <mergeCells count="10">
    <mergeCell ref="A12:D16"/>
    <mergeCell ref="A18:D22"/>
    <mergeCell ref="A78:D80"/>
    <mergeCell ref="A43:D45"/>
    <mergeCell ref="D53:D55"/>
    <mergeCell ref="D56:D59"/>
    <mergeCell ref="D60:D70"/>
    <mergeCell ref="A28:D33"/>
    <mergeCell ref="A24:D26"/>
    <mergeCell ref="B62:C62"/>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'Benefit Plan'!$A:$A</xm:f>
          </x14:formula1>
          <xm:sqref>D5</xm:sqref>
        </x14:dataValidation>
        <x14:dataValidation type="list" allowBlank="1" showInputMessage="1" showError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AC142"/>
  </sheetPr>
  <dimension ref="A1:L187"/>
  <sheetViews>
    <sheetView showGridLines="0" zoomScaleNormal="100" workbookViewId="0">
      <pane ySplit="7" topLeftCell="A8" activePane="bottomLeft" state="frozen"/>
      <selection pane="bottomLeft" activeCell="B1" sqref="B1"/>
    </sheetView>
  </sheetViews>
  <sheetFormatPr defaultColWidth="9.1796875" defaultRowHeight="14.5" x14ac:dyDescent="0.35"/>
  <cols>
    <col min="1" max="1" width="3.453125" style="64" customWidth="1"/>
    <col min="2" max="2" width="12.1796875" style="64" customWidth="1"/>
    <col min="3" max="3" width="17" style="64" customWidth="1"/>
    <col min="4" max="4" width="11" style="64" customWidth="1"/>
    <col min="5" max="9" width="17.81640625" style="64" customWidth="1"/>
    <col min="10" max="10" width="12.54296875" style="64" customWidth="1"/>
    <col min="11" max="16384" width="9.1796875" style="64"/>
  </cols>
  <sheetData>
    <row r="1" spans="1:11" ht="18.5" x14ac:dyDescent="0.45">
      <c r="A1" s="63" t="str">
        <f>'Cover and Instructions'!A1</f>
        <v>Georgia Families MHPAEA Parity</v>
      </c>
      <c r="J1" s="65" t="s">
        <v>571</v>
      </c>
    </row>
    <row r="2" spans="1:11" ht="26" x14ac:dyDescent="0.6">
      <c r="A2" s="66" t="s">
        <v>16</v>
      </c>
      <c r="J2" s="67"/>
    </row>
    <row r="3" spans="1:11" ht="21" x14ac:dyDescent="0.5">
      <c r="A3" s="68" t="s">
        <v>126</v>
      </c>
      <c r="J3" s="67"/>
    </row>
    <row r="4" spans="1:11" x14ac:dyDescent="0.35">
      <c r="C4" s="69"/>
      <c r="D4" s="69"/>
      <c r="J4" s="67"/>
    </row>
    <row r="5" spans="1:11" x14ac:dyDescent="0.35">
      <c r="A5" s="70" t="s">
        <v>0</v>
      </c>
      <c r="C5" s="71" t="str">
        <f>'Cover and Instructions'!$D$4</f>
        <v>CareSource</v>
      </c>
      <c r="D5" s="71"/>
      <c r="H5" s="72"/>
      <c r="J5" s="67"/>
    </row>
    <row r="6" spans="1:11" x14ac:dyDescent="0.35">
      <c r="A6" s="70" t="s">
        <v>514</v>
      </c>
      <c r="C6" s="71" t="str">
        <f>'Cover and Instructions'!$D$5</f>
        <v>Title XIX Adults</v>
      </c>
      <c r="D6" s="71"/>
      <c r="H6" s="72"/>
      <c r="J6" s="67"/>
    </row>
    <row r="7" spans="1:11" ht="15" thickBot="1" x14ac:dyDescent="0.4"/>
    <row r="8" spans="1:11" x14ac:dyDescent="0.35">
      <c r="A8" s="73" t="s">
        <v>375</v>
      </c>
      <c r="B8" s="74"/>
      <c r="C8" s="74"/>
      <c r="D8" s="74"/>
      <c r="E8" s="74"/>
      <c r="F8" s="74"/>
      <c r="G8" s="74"/>
      <c r="H8" s="74"/>
      <c r="I8" s="74"/>
      <c r="J8" s="75"/>
    </row>
    <row r="9" spans="1:11" ht="15" customHeight="1" x14ac:dyDescent="0.35">
      <c r="A9" s="76" t="s">
        <v>374</v>
      </c>
      <c r="B9" s="77"/>
      <c r="C9" s="77"/>
      <c r="D9" s="77"/>
      <c r="E9" s="77"/>
      <c r="F9" s="77"/>
      <c r="G9" s="77"/>
      <c r="H9" s="77"/>
      <c r="I9" s="77"/>
      <c r="J9" s="78"/>
    </row>
    <row r="10" spans="1:11" x14ac:dyDescent="0.35">
      <c r="A10" s="79"/>
      <c r="B10" s="80"/>
      <c r="C10" s="80"/>
      <c r="D10" s="80"/>
      <c r="E10" s="80"/>
      <c r="F10" s="80"/>
      <c r="G10" s="80"/>
      <c r="H10" s="80"/>
      <c r="I10" s="80"/>
      <c r="J10" s="81"/>
    </row>
    <row r="11" spans="1:11" x14ac:dyDescent="0.35">
      <c r="A11" s="82" t="s">
        <v>370</v>
      </c>
      <c r="B11" s="83" t="s">
        <v>376</v>
      </c>
      <c r="C11" s="80"/>
      <c r="D11" s="80"/>
      <c r="E11" s="80"/>
      <c r="F11" s="80"/>
      <c r="G11" s="84"/>
      <c r="H11" s="85" t="s">
        <v>372</v>
      </c>
      <c r="I11" s="86" t="str">
        <f>IF(H11="yes","  Complete Section 1 and Section 2","")</f>
        <v/>
      </c>
      <c r="J11" s="81"/>
      <c r="K11" s="87"/>
    </row>
    <row r="12" spans="1:11" ht="6" customHeight="1" x14ac:dyDescent="0.35">
      <c r="A12" s="82"/>
      <c r="B12" s="83"/>
      <c r="C12" s="80"/>
      <c r="D12" s="80"/>
      <c r="E12" s="80"/>
      <c r="F12" s="80"/>
      <c r="G12" s="84"/>
      <c r="H12" s="88"/>
      <c r="I12" s="86"/>
      <c r="J12" s="81"/>
    </row>
    <row r="13" spans="1:11" x14ac:dyDescent="0.35">
      <c r="A13" s="82" t="s">
        <v>373</v>
      </c>
      <c r="B13" s="83" t="s">
        <v>377</v>
      </c>
      <c r="C13" s="80"/>
      <c r="D13" s="80"/>
      <c r="E13" s="80"/>
      <c r="F13" s="80"/>
      <c r="G13" s="84"/>
      <c r="H13" s="85" t="s">
        <v>372</v>
      </c>
      <c r="I13" s="86" t="str">
        <f>IF(H13="yes","  Complete Section 1 and Section 3","")</f>
        <v/>
      </c>
      <c r="J13" s="81"/>
    </row>
    <row r="14" spans="1:11" ht="15" thickBot="1" x14ac:dyDescent="0.4">
      <c r="A14" s="89"/>
      <c r="B14" s="90"/>
      <c r="C14" s="91"/>
      <c r="D14" s="91"/>
      <c r="E14" s="91"/>
      <c r="F14" s="91"/>
      <c r="G14" s="92"/>
      <c r="H14" s="93"/>
      <c r="I14" s="91"/>
      <c r="J14" s="94"/>
    </row>
    <row r="15" spans="1:11" ht="15" thickBot="1" x14ac:dyDescent="0.4"/>
    <row r="16" spans="1:11" ht="16" thickBot="1" x14ac:dyDescent="0.4">
      <c r="A16" s="469" t="s">
        <v>348</v>
      </c>
      <c r="B16" s="470"/>
      <c r="C16" s="470"/>
      <c r="D16" s="470"/>
      <c r="E16" s="470"/>
      <c r="F16" s="470"/>
      <c r="G16" s="470"/>
      <c r="H16" s="470"/>
      <c r="I16" s="470"/>
      <c r="J16" s="471"/>
    </row>
    <row r="17" spans="1:12" x14ac:dyDescent="0.35">
      <c r="A17" s="95" t="s">
        <v>130</v>
      </c>
      <c r="B17" s="96" t="s">
        <v>534</v>
      </c>
      <c r="C17" s="97"/>
      <c r="D17" s="97"/>
      <c r="E17" s="97"/>
      <c r="F17" s="97"/>
      <c r="G17" s="97"/>
      <c r="H17" s="97"/>
      <c r="I17" s="97"/>
      <c r="J17" s="98"/>
      <c r="K17" s="97"/>
      <c r="L17" s="72"/>
    </row>
    <row r="18" spans="1:12" x14ac:dyDescent="0.35">
      <c r="A18" s="95"/>
      <c r="B18" s="99" t="s">
        <v>309</v>
      </c>
      <c r="C18" s="97"/>
      <c r="D18" s="97"/>
      <c r="E18" s="97"/>
      <c r="F18" s="97"/>
      <c r="G18" s="97"/>
      <c r="H18" s="97"/>
      <c r="I18" s="97"/>
      <c r="J18" s="98"/>
      <c r="K18" s="97"/>
      <c r="L18" s="72"/>
    </row>
    <row r="19" spans="1:12" x14ac:dyDescent="0.35">
      <c r="A19" s="95"/>
      <c r="B19" s="97"/>
      <c r="C19" s="97"/>
      <c r="D19" s="97"/>
      <c r="E19" s="97"/>
      <c r="F19" s="97"/>
      <c r="G19" s="97"/>
      <c r="H19" s="97"/>
      <c r="I19" s="97"/>
      <c r="J19" s="98"/>
      <c r="K19" s="97"/>
      <c r="L19" s="72"/>
    </row>
    <row r="20" spans="1:12" x14ac:dyDescent="0.35">
      <c r="A20" s="95"/>
      <c r="B20" s="100" t="s">
        <v>413</v>
      </c>
      <c r="C20" s="97"/>
      <c r="D20" s="97"/>
      <c r="E20" s="97"/>
      <c r="F20" s="483"/>
      <c r="G20" s="483"/>
      <c r="H20" s="483"/>
      <c r="I20" s="483"/>
      <c r="J20" s="484"/>
      <c r="K20" s="97"/>
      <c r="L20" s="72"/>
    </row>
    <row r="21" spans="1:12" x14ac:dyDescent="0.35">
      <c r="A21" s="95"/>
      <c r="B21" s="97"/>
      <c r="C21" s="97"/>
      <c r="D21" s="97"/>
      <c r="E21" s="97"/>
      <c r="F21" s="97"/>
      <c r="G21" s="97"/>
      <c r="H21" s="97"/>
      <c r="I21" s="97"/>
      <c r="J21" s="98"/>
      <c r="K21" s="97"/>
      <c r="L21" s="72"/>
    </row>
    <row r="22" spans="1:12" x14ac:dyDescent="0.35">
      <c r="A22" s="95"/>
      <c r="B22" s="97"/>
      <c r="C22" s="97"/>
      <c r="D22" s="101"/>
      <c r="E22" s="97"/>
      <c r="F22" s="101"/>
      <c r="G22" s="101" t="s">
        <v>158</v>
      </c>
      <c r="H22" s="101"/>
      <c r="I22" s="101" t="s">
        <v>158</v>
      </c>
      <c r="J22" s="102" t="s">
        <v>139</v>
      </c>
      <c r="K22" s="103"/>
      <c r="L22" s="72"/>
    </row>
    <row r="23" spans="1:12" x14ac:dyDescent="0.35">
      <c r="A23" s="95"/>
      <c r="B23" s="103"/>
      <c r="C23" s="103"/>
      <c r="D23" s="97"/>
      <c r="E23" s="101" t="s">
        <v>363</v>
      </c>
      <c r="F23" s="103" t="s">
        <v>197</v>
      </c>
      <c r="G23" s="104" t="s">
        <v>161</v>
      </c>
      <c r="H23" s="103" t="s">
        <v>198</v>
      </c>
      <c r="I23" s="104" t="s">
        <v>161</v>
      </c>
      <c r="J23" s="105" t="s">
        <v>144</v>
      </c>
      <c r="K23" s="103"/>
      <c r="L23" s="72"/>
    </row>
    <row r="24" spans="1:12" x14ac:dyDescent="0.35">
      <c r="A24" s="95"/>
      <c r="B24" s="106" t="s">
        <v>354</v>
      </c>
      <c r="C24" s="107"/>
      <c r="D24" s="108"/>
      <c r="E24" s="109" t="s">
        <v>158</v>
      </c>
      <c r="F24" s="110" t="s">
        <v>196</v>
      </c>
      <c r="G24" s="111" t="s">
        <v>160</v>
      </c>
      <c r="H24" s="110" t="s">
        <v>196</v>
      </c>
      <c r="I24" s="111" t="s">
        <v>133</v>
      </c>
      <c r="J24" s="112" t="s">
        <v>140</v>
      </c>
      <c r="K24" s="97"/>
      <c r="L24" s="72"/>
    </row>
    <row r="25" spans="1:12" ht="22" customHeight="1" x14ac:dyDescent="0.35">
      <c r="A25" s="95"/>
      <c r="B25" s="113" t="s">
        <v>14</v>
      </c>
      <c r="C25" s="103"/>
      <c r="D25" s="97"/>
      <c r="E25" s="101"/>
      <c r="F25" s="114"/>
      <c r="G25" s="104"/>
      <c r="H25" s="114"/>
      <c r="I25" s="104"/>
      <c r="J25" s="115"/>
      <c r="K25" s="97"/>
      <c r="L25" s="72"/>
    </row>
    <row r="26" spans="1:12" x14ac:dyDescent="0.35">
      <c r="A26" s="95"/>
      <c r="B26" s="482"/>
      <c r="C26" s="482"/>
      <c r="D26" s="482"/>
      <c r="E26" s="306"/>
      <c r="F26" s="306"/>
      <c r="G26" s="307"/>
      <c r="H26" s="306"/>
      <c r="I26" s="306"/>
      <c r="J26" s="308"/>
      <c r="K26" s="97"/>
      <c r="L26" s="72"/>
    </row>
    <row r="27" spans="1:12" x14ac:dyDescent="0.35">
      <c r="A27" s="95"/>
      <c r="B27" s="482"/>
      <c r="C27" s="482"/>
      <c r="D27" s="482"/>
      <c r="E27" s="306"/>
      <c r="F27" s="306"/>
      <c r="G27" s="307"/>
      <c r="H27" s="306"/>
      <c r="I27" s="306"/>
      <c r="J27" s="308"/>
      <c r="K27" s="97"/>
      <c r="L27" s="72"/>
    </row>
    <row r="28" spans="1:12" x14ac:dyDescent="0.35">
      <c r="A28" s="95"/>
      <c r="B28" s="482"/>
      <c r="C28" s="482"/>
      <c r="D28" s="482"/>
      <c r="E28" s="306"/>
      <c r="F28" s="306"/>
      <c r="G28" s="307"/>
      <c r="H28" s="306"/>
      <c r="I28" s="306"/>
      <c r="J28" s="308"/>
      <c r="K28" s="97"/>
      <c r="L28" s="72"/>
    </row>
    <row r="29" spans="1:12" x14ac:dyDescent="0.35">
      <c r="A29" s="95"/>
      <c r="B29" s="482"/>
      <c r="C29" s="482"/>
      <c r="D29" s="482"/>
      <c r="E29" s="306"/>
      <c r="F29" s="306"/>
      <c r="G29" s="307"/>
      <c r="H29" s="306"/>
      <c r="I29" s="306"/>
      <c r="J29" s="308"/>
      <c r="K29" s="97"/>
      <c r="L29" s="72"/>
    </row>
    <row r="30" spans="1:12" x14ac:dyDescent="0.35">
      <c r="A30" s="95"/>
      <c r="B30" s="482"/>
      <c r="C30" s="482"/>
      <c r="D30" s="482"/>
      <c r="E30" s="306"/>
      <c r="F30" s="306"/>
      <c r="G30" s="307"/>
      <c r="H30" s="306"/>
      <c r="I30" s="306"/>
      <c r="J30" s="308"/>
      <c r="K30" s="97"/>
      <c r="L30" s="72"/>
    </row>
    <row r="31" spans="1:12" x14ac:dyDescent="0.35">
      <c r="A31" s="95"/>
      <c r="B31" s="482"/>
      <c r="C31" s="482"/>
      <c r="D31" s="482"/>
      <c r="E31" s="306"/>
      <c r="F31" s="306"/>
      <c r="G31" s="307"/>
      <c r="H31" s="306"/>
      <c r="I31" s="306"/>
      <c r="J31" s="308"/>
      <c r="K31" s="97"/>
      <c r="L31" s="72"/>
    </row>
    <row r="32" spans="1:12" x14ac:dyDescent="0.35">
      <c r="A32" s="95"/>
      <c r="B32" s="485" t="s">
        <v>153</v>
      </c>
      <c r="C32" s="486"/>
      <c r="D32" s="487"/>
      <c r="E32" s="306"/>
      <c r="F32" s="306"/>
      <c r="G32" s="307"/>
      <c r="H32" s="306"/>
      <c r="I32" s="306"/>
      <c r="J32" s="308"/>
      <c r="K32" s="97"/>
      <c r="L32" s="72"/>
    </row>
    <row r="33" spans="1:12" x14ac:dyDescent="0.35">
      <c r="A33" s="95"/>
      <c r="B33" s="482"/>
      <c r="C33" s="482"/>
      <c r="D33" s="482"/>
      <c r="E33" s="306"/>
      <c r="F33" s="306"/>
      <c r="G33" s="307"/>
      <c r="H33" s="306"/>
      <c r="I33" s="306"/>
      <c r="J33" s="308"/>
      <c r="K33" s="97"/>
      <c r="L33" s="72"/>
    </row>
    <row r="34" spans="1:12" ht="22" customHeight="1" x14ac:dyDescent="0.35">
      <c r="A34" s="95"/>
      <c r="B34" s="113" t="s">
        <v>15</v>
      </c>
      <c r="C34" s="103"/>
      <c r="D34" s="97"/>
      <c r="E34" s="101"/>
      <c r="F34" s="114"/>
      <c r="G34" s="104"/>
      <c r="H34" s="114"/>
      <c r="I34" s="104"/>
      <c r="J34" s="115"/>
      <c r="K34" s="97"/>
      <c r="L34" s="72"/>
    </row>
    <row r="35" spans="1:12" x14ac:dyDescent="0.35">
      <c r="A35" s="95"/>
      <c r="B35" s="482"/>
      <c r="C35" s="482"/>
      <c r="D35" s="482"/>
      <c r="E35" s="306"/>
      <c r="F35" s="306"/>
      <c r="G35" s="307"/>
      <c r="H35" s="306"/>
      <c r="I35" s="306"/>
      <c r="J35" s="308"/>
      <c r="K35" s="97"/>
      <c r="L35" s="72"/>
    </row>
    <row r="36" spans="1:12" x14ac:dyDescent="0.35">
      <c r="A36" s="95"/>
      <c r="B36" s="482"/>
      <c r="C36" s="482"/>
      <c r="D36" s="482"/>
      <c r="E36" s="306"/>
      <c r="F36" s="306"/>
      <c r="G36" s="307"/>
      <c r="H36" s="306"/>
      <c r="I36" s="306"/>
      <c r="J36" s="308"/>
      <c r="K36" s="97"/>
      <c r="L36" s="72"/>
    </row>
    <row r="37" spans="1:12" x14ac:dyDescent="0.35">
      <c r="A37" s="95"/>
      <c r="B37" s="482"/>
      <c r="C37" s="482"/>
      <c r="D37" s="482"/>
      <c r="E37" s="306"/>
      <c r="F37" s="306"/>
      <c r="G37" s="307"/>
      <c r="H37" s="306"/>
      <c r="I37" s="306"/>
      <c r="J37" s="308"/>
      <c r="K37" s="97"/>
      <c r="L37" s="72"/>
    </row>
    <row r="38" spans="1:12" x14ac:dyDescent="0.35">
      <c r="A38" s="95"/>
      <c r="B38" s="482"/>
      <c r="C38" s="482"/>
      <c r="D38" s="482"/>
      <c r="E38" s="306"/>
      <c r="F38" s="306"/>
      <c r="G38" s="307"/>
      <c r="H38" s="306"/>
      <c r="I38" s="306"/>
      <c r="J38" s="308"/>
      <c r="K38" s="97"/>
      <c r="L38" s="72"/>
    </row>
    <row r="39" spans="1:12" x14ac:dyDescent="0.35">
      <c r="A39" s="95"/>
      <c r="B39" s="482"/>
      <c r="C39" s="482"/>
      <c r="D39" s="482"/>
      <c r="E39" s="306"/>
      <c r="F39" s="306"/>
      <c r="G39" s="307"/>
      <c r="H39" s="306"/>
      <c r="I39" s="306"/>
      <c r="J39" s="308"/>
      <c r="K39" s="97"/>
      <c r="L39" s="72"/>
    </row>
    <row r="40" spans="1:12" x14ac:dyDescent="0.35">
      <c r="A40" s="95"/>
      <c r="B40" s="482"/>
      <c r="C40" s="482"/>
      <c r="D40" s="482"/>
      <c r="E40" s="306"/>
      <c r="F40" s="306"/>
      <c r="G40" s="307"/>
      <c r="H40" s="306"/>
      <c r="I40" s="306"/>
      <c r="J40" s="308"/>
      <c r="K40" s="97"/>
      <c r="L40" s="72"/>
    </row>
    <row r="41" spans="1:12" x14ac:dyDescent="0.35">
      <c r="A41" s="95"/>
      <c r="B41" s="485" t="s">
        <v>153</v>
      </c>
      <c r="C41" s="486"/>
      <c r="D41" s="487"/>
      <c r="E41" s="306"/>
      <c r="F41" s="306"/>
      <c r="G41" s="307"/>
      <c r="H41" s="306"/>
      <c r="I41" s="306"/>
      <c r="J41" s="308"/>
      <c r="K41" s="97"/>
      <c r="L41" s="72"/>
    </row>
    <row r="42" spans="1:12" x14ac:dyDescent="0.35">
      <c r="A42" s="95"/>
      <c r="B42" s="482"/>
      <c r="C42" s="482"/>
      <c r="D42" s="482"/>
      <c r="E42" s="306"/>
      <c r="F42" s="306"/>
      <c r="G42" s="307"/>
      <c r="H42" s="306"/>
      <c r="I42" s="306"/>
      <c r="J42" s="308"/>
      <c r="K42" s="97"/>
      <c r="L42" s="72"/>
    </row>
    <row r="43" spans="1:12" ht="22" customHeight="1" x14ac:dyDescent="0.35">
      <c r="A43" s="95"/>
      <c r="B43" s="113" t="s">
        <v>426</v>
      </c>
      <c r="C43" s="103"/>
      <c r="D43" s="97"/>
      <c r="E43" s="101"/>
      <c r="F43" s="114"/>
      <c r="G43" s="104"/>
      <c r="H43" s="114"/>
      <c r="I43" s="104"/>
      <c r="J43" s="115"/>
      <c r="K43" s="97"/>
      <c r="L43" s="72"/>
    </row>
    <row r="44" spans="1:12" x14ac:dyDescent="0.35">
      <c r="A44" s="95"/>
      <c r="B44" s="482"/>
      <c r="C44" s="482"/>
      <c r="D44" s="482"/>
      <c r="E44" s="306"/>
      <c r="F44" s="306"/>
      <c r="G44" s="307"/>
      <c r="H44" s="306"/>
      <c r="I44" s="306"/>
      <c r="J44" s="308"/>
      <c r="K44" s="97"/>
      <c r="L44" s="72"/>
    </row>
    <row r="45" spans="1:12" x14ac:dyDescent="0.35">
      <c r="A45" s="95"/>
      <c r="B45" s="482"/>
      <c r="C45" s="482"/>
      <c r="D45" s="482"/>
      <c r="E45" s="306"/>
      <c r="F45" s="306"/>
      <c r="G45" s="307"/>
      <c r="H45" s="306"/>
      <c r="I45" s="306"/>
      <c r="J45" s="308"/>
      <c r="K45" s="97"/>
      <c r="L45" s="72"/>
    </row>
    <row r="46" spans="1:12" x14ac:dyDescent="0.35">
      <c r="A46" s="95"/>
      <c r="B46" s="482"/>
      <c r="C46" s="482"/>
      <c r="D46" s="482"/>
      <c r="E46" s="306"/>
      <c r="F46" s="306"/>
      <c r="G46" s="307"/>
      <c r="H46" s="306"/>
      <c r="I46" s="306"/>
      <c r="J46" s="308"/>
      <c r="K46" s="97"/>
      <c r="L46" s="72"/>
    </row>
    <row r="47" spans="1:12" x14ac:dyDescent="0.35">
      <c r="A47" s="95"/>
      <c r="B47" s="482"/>
      <c r="C47" s="482"/>
      <c r="D47" s="482"/>
      <c r="E47" s="306"/>
      <c r="F47" s="306"/>
      <c r="G47" s="307"/>
      <c r="H47" s="306"/>
      <c r="I47" s="306"/>
      <c r="J47" s="308"/>
      <c r="K47" s="97"/>
      <c r="L47" s="72"/>
    </row>
    <row r="48" spans="1:12" x14ac:dyDescent="0.35">
      <c r="A48" s="95"/>
      <c r="B48" s="482"/>
      <c r="C48" s="482"/>
      <c r="D48" s="482"/>
      <c r="E48" s="306"/>
      <c r="F48" s="306"/>
      <c r="G48" s="307"/>
      <c r="H48" s="306"/>
      <c r="I48" s="306"/>
      <c r="J48" s="308"/>
      <c r="K48" s="97"/>
      <c r="L48" s="72"/>
    </row>
    <row r="49" spans="1:12" x14ac:dyDescent="0.35">
      <c r="A49" s="95"/>
      <c r="B49" s="482"/>
      <c r="C49" s="482"/>
      <c r="D49" s="482"/>
      <c r="E49" s="306"/>
      <c r="F49" s="306"/>
      <c r="G49" s="307"/>
      <c r="H49" s="306"/>
      <c r="I49" s="306"/>
      <c r="J49" s="308"/>
      <c r="K49" s="97"/>
      <c r="L49" s="72"/>
    </row>
    <row r="50" spans="1:12" x14ac:dyDescent="0.35">
      <c r="A50" s="95"/>
      <c r="B50" s="485" t="s">
        <v>153</v>
      </c>
      <c r="C50" s="486"/>
      <c r="D50" s="487"/>
      <c r="E50" s="306"/>
      <c r="F50" s="306"/>
      <c r="G50" s="307"/>
      <c r="H50" s="306"/>
      <c r="I50" s="306"/>
      <c r="J50" s="308"/>
      <c r="K50" s="97"/>
      <c r="L50" s="72"/>
    </row>
    <row r="51" spans="1:12" x14ac:dyDescent="0.35">
      <c r="A51" s="95"/>
      <c r="B51" s="482"/>
      <c r="C51" s="482"/>
      <c r="D51" s="482"/>
      <c r="E51" s="306"/>
      <c r="F51" s="306"/>
      <c r="G51" s="307"/>
      <c r="H51" s="306"/>
      <c r="I51" s="306"/>
      <c r="J51" s="308"/>
      <c r="K51" s="97"/>
      <c r="L51" s="72"/>
    </row>
    <row r="52" spans="1:12" ht="22" customHeight="1" x14ac:dyDescent="0.35">
      <c r="A52" s="95"/>
      <c r="B52" s="113" t="s">
        <v>425</v>
      </c>
      <c r="C52" s="103"/>
      <c r="D52" s="97"/>
      <c r="E52" s="101"/>
      <c r="F52" s="114"/>
      <c r="G52" s="104"/>
      <c r="H52" s="114"/>
      <c r="I52" s="104"/>
      <c r="J52" s="115"/>
      <c r="K52" s="97"/>
      <c r="L52" s="72"/>
    </row>
    <row r="53" spans="1:12" x14ac:dyDescent="0.35">
      <c r="A53" s="95"/>
      <c r="B53" s="482"/>
      <c r="C53" s="482"/>
      <c r="D53" s="482"/>
      <c r="E53" s="306"/>
      <c r="F53" s="306"/>
      <c r="G53" s="307"/>
      <c r="H53" s="306"/>
      <c r="I53" s="306"/>
      <c r="J53" s="308"/>
      <c r="K53" s="97"/>
      <c r="L53" s="72"/>
    </row>
    <row r="54" spans="1:12" x14ac:dyDescent="0.35">
      <c r="A54" s="95"/>
      <c r="B54" s="482"/>
      <c r="C54" s="482"/>
      <c r="D54" s="482"/>
      <c r="E54" s="306"/>
      <c r="F54" s="306"/>
      <c r="G54" s="307"/>
      <c r="H54" s="306"/>
      <c r="I54" s="306"/>
      <c r="J54" s="308"/>
      <c r="K54" s="97"/>
      <c r="L54" s="72"/>
    </row>
    <row r="55" spans="1:12" x14ac:dyDescent="0.35">
      <c r="A55" s="95"/>
      <c r="B55" s="482"/>
      <c r="C55" s="482"/>
      <c r="D55" s="482"/>
      <c r="E55" s="306"/>
      <c r="F55" s="306"/>
      <c r="G55" s="307"/>
      <c r="H55" s="306"/>
      <c r="I55" s="306"/>
      <c r="J55" s="308"/>
      <c r="K55" s="97"/>
      <c r="L55" s="72"/>
    </row>
    <row r="56" spans="1:12" x14ac:dyDescent="0.35">
      <c r="A56" s="95"/>
      <c r="B56" s="482"/>
      <c r="C56" s="482"/>
      <c r="D56" s="482"/>
      <c r="E56" s="306"/>
      <c r="F56" s="306"/>
      <c r="G56" s="307"/>
      <c r="H56" s="306"/>
      <c r="I56" s="306"/>
      <c r="J56" s="308"/>
      <c r="K56" s="97"/>
      <c r="L56" s="72"/>
    </row>
    <row r="57" spans="1:12" x14ac:dyDescent="0.35">
      <c r="A57" s="95"/>
      <c r="B57" s="482"/>
      <c r="C57" s="482"/>
      <c r="D57" s="482"/>
      <c r="E57" s="306"/>
      <c r="F57" s="306"/>
      <c r="G57" s="307"/>
      <c r="H57" s="306"/>
      <c r="I57" s="306"/>
      <c r="J57" s="308"/>
      <c r="K57" s="97"/>
      <c r="L57" s="72"/>
    </row>
    <row r="58" spans="1:12" x14ac:dyDescent="0.35">
      <c r="A58" s="95"/>
      <c r="B58" s="482"/>
      <c r="C58" s="482"/>
      <c r="D58" s="482"/>
      <c r="E58" s="306"/>
      <c r="F58" s="306"/>
      <c r="G58" s="307"/>
      <c r="H58" s="306"/>
      <c r="I58" s="306"/>
      <c r="J58" s="308"/>
      <c r="K58" s="97"/>
      <c r="L58" s="72"/>
    </row>
    <row r="59" spans="1:12" x14ac:dyDescent="0.35">
      <c r="A59" s="95"/>
      <c r="B59" s="485" t="s">
        <v>153</v>
      </c>
      <c r="C59" s="486"/>
      <c r="D59" s="487"/>
      <c r="E59" s="306"/>
      <c r="F59" s="306"/>
      <c r="G59" s="307"/>
      <c r="H59" s="306"/>
      <c r="I59" s="306"/>
      <c r="J59" s="308"/>
      <c r="K59" s="97"/>
      <c r="L59" s="72"/>
    </row>
    <row r="60" spans="1:12" x14ac:dyDescent="0.35">
      <c r="A60" s="95"/>
      <c r="B60" s="482"/>
      <c r="C60" s="482"/>
      <c r="D60" s="482"/>
      <c r="E60" s="306"/>
      <c r="F60" s="306"/>
      <c r="G60" s="307"/>
      <c r="H60" s="306"/>
      <c r="I60" s="306"/>
      <c r="J60" s="308"/>
      <c r="K60" s="97"/>
      <c r="L60" s="72"/>
    </row>
    <row r="61" spans="1:12" x14ac:dyDescent="0.35">
      <c r="A61" s="95"/>
      <c r="B61" s="97" t="s">
        <v>355</v>
      </c>
      <c r="C61" s="97"/>
      <c r="D61" s="97"/>
      <c r="E61" s="116">
        <f>SUM(E26:E60)</f>
        <v>0</v>
      </c>
      <c r="F61" s="97"/>
      <c r="G61" s="116">
        <f>SUM(G26:G60)</f>
        <v>0</v>
      </c>
      <c r="H61" s="97"/>
      <c r="I61" s="116">
        <f>SUM(I26:I60)</f>
        <v>0</v>
      </c>
      <c r="J61" s="98"/>
      <c r="K61" s="97"/>
      <c r="L61" s="72"/>
    </row>
    <row r="62" spans="1:12" x14ac:dyDescent="0.35">
      <c r="A62" s="95"/>
      <c r="B62" s="97" t="s">
        <v>356</v>
      </c>
      <c r="C62" s="97"/>
      <c r="D62" s="97"/>
      <c r="E62" s="97"/>
      <c r="F62" s="97"/>
      <c r="G62" s="117" t="e">
        <f>G61/E61</f>
        <v>#DIV/0!</v>
      </c>
      <c r="H62" s="97"/>
      <c r="I62" s="117" t="e">
        <f>I61/E61</f>
        <v>#DIV/0!</v>
      </c>
      <c r="J62" s="98"/>
      <c r="K62" s="97"/>
      <c r="L62" s="72"/>
    </row>
    <row r="63" spans="1:12" x14ac:dyDescent="0.35">
      <c r="A63" s="95"/>
      <c r="B63" s="97" t="s">
        <v>162</v>
      </c>
      <c r="C63" s="97"/>
      <c r="D63" s="97"/>
      <c r="E63" s="97"/>
      <c r="F63" s="97"/>
      <c r="G63" s="118" t="e">
        <f>IF(G62&lt;(1/3),"Yes","No")</f>
        <v>#DIV/0!</v>
      </c>
      <c r="H63" s="97"/>
      <c r="I63" s="118" t="e">
        <f>IF(I62&lt;(1/3),"Yes","No")</f>
        <v>#DIV/0!</v>
      </c>
      <c r="J63" s="98"/>
      <c r="K63" s="97"/>
      <c r="L63" s="72"/>
    </row>
    <row r="64" spans="1:12" x14ac:dyDescent="0.35">
      <c r="A64" s="95"/>
      <c r="B64" s="97" t="s">
        <v>163</v>
      </c>
      <c r="C64" s="97"/>
      <c r="D64" s="97"/>
      <c r="E64" s="97"/>
      <c r="F64" s="97"/>
      <c r="G64" s="118" t="e">
        <f>IF(G62&gt;(2/3),"Yes","No")</f>
        <v>#DIV/0!</v>
      </c>
      <c r="H64" s="97"/>
      <c r="I64" s="118" t="e">
        <f>IF(I62&gt;(2/3),"Yes","No")</f>
        <v>#DIV/0!</v>
      </c>
      <c r="J64" s="98"/>
      <c r="K64" s="97"/>
      <c r="L64" s="72"/>
    </row>
    <row r="65" spans="1:12" x14ac:dyDescent="0.35">
      <c r="A65" s="95"/>
      <c r="B65" s="97"/>
      <c r="C65" s="97"/>
      <c r="D65" s="97"/>
      <c r="E65" s="97"/>
      <c r="F65" s="97"/>
      <c r="G65" s="97"/>
      <c r="H65" s="97"/>
      <c r="I65" s="97"/>
      <c r="J65" s="98"/>
      <c r="K65" s="97"/>
      <c r="L65" s="72"/>
    </row>
    <row r="66" spans="1:12" x14ac:dyDescent="0.35">
      <c r="A66" s="119" t="s">
        <v>121</v>
      </c>
      <c r="B66" s="97"/>
      <c r="C66" s="97"/>
      <c r="D66" s="97"/>
      <c r="E66" s="97"/>
      <c r="F66" s="97"/>
      <c r="G66" s="118"/>
      <c r="H66" s="97"/>
      <c r="I66" s="118"/>
      <c r="J66" s="98"/>
      <c r="K66" s="97"/>
      <c r="L66" s="72"/>
    </row>
    <row r="67" spans="1:12" x14ac:dyDescent="0.35">
      <c r="A67" s="120" t="s">
        <v>141</v>
      </c>
      <c r="B67" s="474"/>
      <c r="C67" s="475"/>
      <c r="D67" s="475"/>
      <c r="E67" s="475"/>
      <c r="F67" s="475"/>
      <c r="G67" s="475"/>
      <c r="H67" s="475"/>
      <c r="I67" s="475"/>
      <c r="J67" s="476"/>
      <c r="K67" s="97"/>
      <c r="L67" s="72"/>
    </row>
    <row r="68" spans="1:12" x14ac:dyDescent="0.35">
      <c r="A68" s="120" t="s">
        <v>142</v>
      </c>
      <c r="B68" s="474"/>
      <c r="C68" s="475"/>
      <c r="D68" s="475"/>
      <c r="E68" s="475"/>
      <c r="F68" s="475"/>
      <c r="G68" s="475"/>
      <c r="H68" s="475"/>
      <c r="I68" s="475"/>
      <c r="J68" s="476"/>
      <c r="K68" s="97"/>
      <c r="L68" s="72"/>
    </row>
    <row r="69" spans="1:12" x14ac:dyDescent="0.35">
      <c r="A69" s="120" t="s">
        <v>143</v>
      </c>
      <c r="B69" s="477" t="s">
        <v>154</v>
      </c>
      <c r="C69" s="478"/>
      <c r="D69" s="478"/>
      <c r="E69" s="478"/>
      <c r="F69" s="478"/>
      <c r="G69" s="478"/>
      <c r="H69" s="478"/>
      <c r="I69" s="478"/>
      <c r="J69" s="479"/>
      <c r="K69" s="97"/>
      <c r="L69" s="72"/>
    </row>
    <row r="70" spans="1:12" ht="16" thickBot="1" x14ac:dyDescent="0.4">
      <c r="A70" s="121"/>
      <c r="B70" s="122"/>
      <c r="C70" s="122"/>
      <c r="D70" s="122"/>
      <c r="E70" s="122"/>
      <c r="F70" s="122"/>
      <c r="G70" s="123"/>
      <c r="H70" s="122"/>
      <c r="I70" s="123"/>
      <c r="J70" s="124"/>
      <c r="K70" s="97"/>
      <c r="L70" s="72"/>
    </row>
    <row r="71" spans="1:12" ht="16" thickBot="1" x14ac:dyDescent="0.4">
      <c r="A71" s="125"/>
      <c r="G71" s="126"/>
      <c r="H71" s="97"/>
      <c r="I71" s="126"/>
      <c r="J71" s="97"/>
      <c r="K71" s="97"/>
      <c r="L71" s="72"/>
    </row>
    <row r="72" spans="1:12" ht="16" thickBot="1" x14ac:dyDescent="0.4">
      <c r="A72" s="469" t="s">
        <v>174</v>
      </c>
      <c r="B72" s="470"/>
      <c r="C72" s="470"/>
      <c r="D72" s="470"/>
      <c r="E72" s="470"/>
      <c r="F72" s="470"/>
      <c r="G72" s="470"/>
      <c r="H72" s="470"/>
      <c r="I72" s="470"/>
      <c r="J72" s="471"/>
      <c r="L72" s="72"/>
    </row>
    <row r="73" spans="1:12" x14ac:dyDescent="0.35">
      <c r="A73" s="95" t="s">
        <v>131</v>
      </c>
      <c r="B73" s="97" t="s">
        <v>181</v>
      </c>
      <c r="C73" s="97"/>
      <c r="D73" s="97"/>
      <c r="E73" s="97"/>
      <c r="F73" s="97"/>
      <c r="G73" s="97"/>
      <c r="H73" s="97"/>
      <c r="I73" s="97"/>
      <c r="J73" s="127" t="e">
        <f>G63</f>
        <v>#DIV/0!</v>
      </c>
    </row>
    <row r="74" spans="1:12" x14ac:dyDescent="0.35">
      <c r="A74" s="119"/>
      <c r="B74" s="99" t="s">
        <v>167</v>
      </c>
      <c r="C74" s="97"/>
      <c r="D74" s="97"/>
      <c r="E74" s="97"/>
      <c r="F74" s="97"/>
      <c r="G74" s="97"/>
      <c r="H74" s="97"/>
      <c r="I74" s="97"/>
      <c r="J74" s="128"/>
      <c r="L74" s="72"/>
    </row>
    <row r="75" spans="1:12" x14ac:dyDescent="0.35">
      <c r="A75" s="119"/>
      <c r="B75" s="97"/>
      <c r="C75" s="97"/>
      <c r="D75" s="97"/>
      <c r="E75" s="97"/>
      <c r="F75" s="97"/>
      <c r="G75" s="97"/>
      <c r="H75" s="97"/>
      <c r="I75" s="97"/>
      <c r="J75" s="98"/>
      <c r="L75" s="72"/>
    </row>
    <row r="76" spans="1:12" ht="15" customHeight="1" x14ac:dyDescent="0.35">
      <c r="A76" s="95" t="s">
        <v>132</v>
      </c>
      <c r="B76" s="129" t="s">
        <v>182</v>
      </c>
      <c r="C76" s="129"/>
      <c r="D76" s="129"/>
      <c r="E76" s="129"/>
      <c r="F76" s="129"/>
      <c r="G76" s="129"/>
      <c r="H76" s="129"/>
      <c r="I76" s="129"/>
      <c r="J76" s="127" t="e">
        <f>G64</f>
        <v>#DIV/0!</v>
      </c>
    </row>
    <row r="77" spans="1:12" ht="15" customHeight="1" x14ac:dyDescent="0.35">
      <c r="A77" s="95"/>
      <c r="B77" s="99" t="s">
        <v>166</v>
      </c>
      <c r="C77" s="99"/>
      <c r="D77" s="129"/>
      <c r="E77" s="129"/>
      <c r="F77" s="129"/>
      <c r="G77" s="129"/>
      <c r="H77" s="129"/>
      <c r="I77" s="129"/>
      <c r="J77" s="128"/>
    </row>
    <row r="78" spans="1:12" ht="15" customHeight="1" x14ac:dyDescent="0.35">
      <c r="A78" s="95"/>
      <c r="B78" s="130" t="s">
        <v>130</v>
      </c>
      <c r="C78" s="472" t="s">
        <v>349</v>
      </c>
      <c r="D78" s="472"/>
      <c r="E78" s="472"/>
      <c r="F78" s="472"/>
      <c r="G78" s="472"/>
      <c r="H78" s="472"/>
      <c r="I78" s="129"/>
      <c r="J78" s="128"/>
    </row>
    <row r="79" spans="1:12" ht="15" customHeight="1" x14ac:dyDescent="0.35">
      <c r="A79" s="95"/>
      <c r="B79" s="97"/>
      <c r="C79" s="472"/>
      <c r="D79" s="472"/>
      <c r="E79" s="472"/>
      <c r="F79" s="472"/>
      <c r="G79" s="472"/>
      <c r="H79" s="472"/>
      <c r="I79" s="129"/>
      <c r="J79" s="128"/>
    </row>
    <row r="80" spans="1:12" x14ac:dyDescent="0.35">
      <c r="A80" s="95"/>
      <c r="B80" s="130" t="s">
        <v>131</v>
      </c>
      <c r="C80" s="99" t="s">
        <v>168</v>
      </c>
      <c r="D80" s="129"/>
      <c r="E80" s="129"/>
      <c r="F80" s="129"/>
      <c r="G80" s="129"/>
      <c r="H80" s="129"/>
      <c r="I80" s="129"/>
      <c r="J80" s="131"/>
    </row>
    <row r="81" spans="1:12" x14ac:dyDescent="0.35">
      <c r="A81" s="95"/>
      <c r="B81" s="129"/>
      <c r="C81" s="129"/>
      <c r="D81" s="129"/>
      <c r="E81" s="129"/>
      <c r="F81" s="129"/>
      <c r="G81" s="129"/>
      <c r="H81" s="129"/>
      <c r="I81" s="129"/>
      <c r="J81" s="131"/>
    </row>
    <row r="82" spans="1:12" x14ac:dyDescent="0.35">
      <c r="A82" s="95" t="s">
        <v>134</v>
      </c>
      <c r="B82" s="97" t="s">
        <v>169</v>
      </c>
      <c r="C82" s="97"/>
      <c r="D82" s="97"/>
      <c r="E82" s="97"/>
      <c r="F82" s="97"/>
      <c r="G82" s="97"/>
      <c r="H82" s="97"/>
      <c r="I82" s="97"/>
      <c r="J82" s="98"/>
    </row>
    <row r="83" spans="1:12" x14ac:dyDescent="0.35">
      <c r="A83" s="95"/>
      <c r="B83" s="97"/>
      <c r="C83" s="97"/>
      <c r="D83" s="97"/>
      <c r="E83" s="97"/>
      <c r="F83" s="97"/>
      <c r="G83" s="97"/>
      <c r="H83" s="97"/>
      <c r="I83" s="97"/>
      <c r="J83" s="98"/>
    </row>
    <row r="84" spans="1:12" x14ac:dyDescent="0.35">
      <c r="A84" s="95"/>
      <c r="B84" s="100" t="s">
        <v>413</v>
      </c>
      <c r="C84" s="97"/>
      <c r="D84" s="97"/>
      <c r="E84" s="97"/>
      <c r="F84" s="483"/>
      <c r="G84" s="483"/>
      <c r="H84" s="483"/>
      <c r="I84" s="483"/>
      <c r="J84" s="484"/>
    </row>
    <row r="85" spans="1:12" s="137" customFormat="1" x14ac:dyDescent="0.35">
      <c r="A85" s="132"/>
      <c r="B85" s="133"/>
      <c r="C85" s="134"/>
      <c r="D85" s="134"/>
      <c r="E85" s="134"/>
      <c r="F85" s="135"/>
      <c r="G85" s="135"/>
      <c r="H85" s="135"/>
      <c r="I85" s="135"/>
      <c r="J85" s="136"/>
    </row>
    <row r="86" spans="1:12" x14ac:dyDescent="0.35">
      <c r="A86" s="138"/>
      <c r="B86" s="97"/>
      <c r="C86" s="101"/>
      <c r="D86" s="103"/>
      <c r="E86" s="97"/>
      <c r="F86" s="103"/>
      <c r="H86" s="103" t="s">
        <v>138</v>
      </c>
      <c r="I86" s="103" t="s">
        <v>138</v>
      </c>
      <c r="J86" s="105" t="s">
        <v>139</v>
      </c>
    </row>
    <row r="87" spans="1:12" ht="15" customHeight="1" x14ac:dyDescent="0.35">
      <c r="A87" s="138"/>
      <c r="B87" s="97"/>
      <c r="C87" s="139"/>
      <c r="D87" s="139"/>
      <c r="E87" s="97"/>
      <c r="F87" s="103"/>
      <c r="H87" s="140" t="s">
        <v>58</v>
      </c>
      <c r="I87" s="141" t="s">
        <v>57</v>
      </c>
      <c r="J87" s="105" t="s">
        <v>144</v>
      </c>
    </row>
    <row r="88" spans="1:12" x14ac:dyDescent="0.35">
      <c r="A88" s="138"/>
      <c r="B88" s="142" t="s">
        <v>357</v>
      </c>
      <c r="C88" s="142"/>
      <c r="D88" s="142"/>
      <c r="E88" s="108"/>
      <c r="F88" s="107"/>
      <c r="G88" s="108"/>
      <c r="H88" s="107" t="s">
        <v>129</v>
      </c>
      <c r="I88" s="107" t="s">
        <v>129</v>
      </c>
      <c r="J88" s="143" t="s">
        <v>140</v>
      </c>
    </row>
    <row r="89" spans="1:12" ht="22" customHeight="1" x14ac:dyDescent="0.35">
      <c r="A89" s="473"/>
      <c r="B89" s="113" t="s">
        <v>14</v>
      </c>
      <c r="C89" s="103"/>
      <c r="D89" s="97"/>
      <c r="E89" s="101"/>
      <c r="F89" s="114"/>
      <c r="G89" s="104"/>
      <c r="H89" s="114"/>
      <c r="I89" s="104"/>
      <c r="J89" s="115"/>
      <c r="K89" s="97"/>
      <c r="L89" s="72"/>
    </row>
    <row r="90" spans="1:12" x14ac:dyDescent="0.35">
      <c r="A90" s="473"/>
      <c r="B90" s="488"/>
      <c r="C90" s="488"/>
      <c r="D90" s="488"/>
      <c r="E90" s="488"/>
      <c r="F90" s="488"/>
      <c r="G90" s="488"/>
      <c r="H90" s="309"/>
      <c r="I90" s="309"/>
      <c r="J90" s="310"/>
    </row>
    <row r="91" spans="1:12" x14ac:dyDescent="0.35">
      <c r="A91" s="473"/>
      <c r="B91" s="488"/>
      <c r="C91" s="488"/>
      <c r="D91" s="488"/>
      <c r="E91" s="488"/>
      <c r="F91" s="488"/>
      <c r="G91" s="488"/>
      <c r="H91" s="309"/>
      <c r="I91" s="309"/>
      <c r="J91" s="310"/>
    </row>
    <row r="92" spans="1:12" x14ac:dyDescent="0.35">
      <c r="A92" s="473"/>
      <c r="B92" s="488"/>
      <c r="C92" s="488"/>
      <c r="D92" s="488"/>
      <c r="E92" s="488"/>
      <c r="F92" s="488"/>
      <c r="G92" s="488"/>
      <c r="H92" s="309"/>
      <c r="I92" s="309"/>
      <c r="J92" s="310"/>
    </row>
    <row r="93" spans="1:12" x14ac:dyDescent="0.35">
      <c r="A93" s="473"/>
      <c r="B93" s="488"/>
      <c r="C93" s="488"/>
      <c r="D93" s="488"/>
      <c r="E93" s="488"/>
      <c r="F93" s="488"/>
      <c r="G93" s="488"/>
      <c r="H93" s="309"/>
      <c r="I93" s="309"/>
      <c r="J93" s="310"/>
    </row>
    <row r="94" spans="1:12" x14ac:dyDescent="0.35">
      <c r="A94" s="473"/>
      <c r="B94" s="488"/>
      <c r="C94" s="488"/>
      <c r="D94" s="488"/>
      <c r="E94" s="488"/>
      <c r="F94" s="488"/>
      <c r="G94" s="488"/>
      <c r="H94" s="309"/>
      <c r="I94" s="309"/>
      <c r="J94" s="310"/>
    </row>
    <row r="95" spans="1:12" x14ac:dyDescent="0.35">
      <c r="A95" s="473"/>
      <c r="B95" s="489" t="s">
        <v>153</v>
      </c>
      <c r="C95" s="489"/>
      <c r="D95" s="489"/>
      <c r="E95" s="489"/>
      <c r="F95" s="489"/>
      <c r="G95" s="489"/>
      <c r="H95" s="309"/>
      <c r="I95" s="309"/>
      <c r="J95" s="310"/>
    </row>
    <row r="96" spans="1:12" x14ac:dyDescent="0.35">
      <c r="A96" s="473"/>
      <c r="B96" s="488"/>
      <c r="C96" s="488"/>
      <c r="D96" s="488"/>
      <c r="E96" s="488"/>
      <c r="F96" s="488"/>
      <c r="G96" s="488"/>
      <c r="H96" s="309"/>
      <c r="I96" s="309"/>
      <c r="J96" s="310"/>
    </row>
    <row r="97" spans="1:12" ht="22" customHeight="1" x14ac:dyDescent="0.35">
      <c r="A97" s="473"/>
      <c r="B97" s="113" t="s">
        <v>15</v>
      </c>
      <c r="C97" s="103"/>
      <c r="D97" s="97"/>
      <c r="E97" s="101"/>
      <c r="F97" s="114"/>
      <c r="G97" s="104"/>
      <c r="H97" s="114"/>
      <c r="I97" s="104"/>
      <c r="J97" s="115"/>
      <c r="K97" s="97"/>
      <c r="L97" s="72"/>
    </row>
    <row r="98" spans="1:12" x14ac:dyDescent="0.35">
      <c r="A98" s="473"/>
      <c r="B98" s="488"/>
      <c r="C98" s="488"/>
      <c r="D98" s="488"/>
      <c r="E98" s="488"/>
      <c r="F98" s="488"/>
      <c r="G98" s="488"/>
      <c r="H98" s="309"/>
      <c r="I98" s="309"/>
      <c r="J98" s="310"/>
    </row>
    <row r="99" spans="1:12" x14ac:dyDescent="0.35">
      <c r="A99" s="473"/>
      <c r="B99" s="488"/>
      <c r="C99" s="488"/>
      <c r="D99" s="488"/>
      <c r="E99" s="488"/>
      <c r="F99" s="488"/>
      <c r="G99" s="488"/>
      <c r="H99" s="309"/>
      <c r="I99" s="309"/>
      <c r="J99" s="310"/>
    </row>
    <row r="100" spans="1:12" x14ac:dyDescent="0.35">
      <c r="A100" s="473"/>
      <c r="B100" s="488"/>
      <c r="C100" s="488"/>
      <c r="D100" s="488"/>
      <c r="E100" s="488"/>
      <c r="F100" s="488"/>
      <c r="G100" s="488"/>
      <c r="H100" s="309"/>
      <c r="I100" s="309"/>
      <c r="J100" s="310"/>
    </row>
    <row r="101" spans="1:12" x14ac:dyDescent="0.35">
      <c r="A101" s="473"/>
      <c r="B101" s="488"/>
      <c r="C101" s="488"/>
      <c r="D101" s="488"/>
      <c r="E101" s="488"/>
      <c r="F101" s="488"/>
      <c r="G101" s="488"/>
      <c r="H101" s="309"/>
      <c r="I101" s="309"/>
      <c r="J101" s="310"/>
    </row>
    <row r="102" spans="1:12" x14ac:dyDescent="0.35">
      <c r="A102" s="473"/>
      <c r="B102" s="488"/>
      <c r="C102" s="488"/>
      <c r="D102" s="488"/>
      <c r="E102" s="488"/>
      <c r="F102" s="488"/>
      <c r="G102" s="488"/>
      <c r="H102" s="309"/>
      <c r="I102" s="309"/>
      <c r="J102" s="310"/>
    </row>
    <row r="103" spans="1:12" x14ac:dyDescent="0.35">
      <c r="A103" s="473"/>
      <c r="B103" s="489" t="s">
        <v>153</v>
      </c>
      <c r="C103" s="489"/>
      <c r="D103" s="489"/>
      <c r="E103" s="489"/>
      <c r="F103" s="489"/>
      <c r="G103" s="489"/>
      <c r="H103" s="309"/>
      <c r="I103" s="309"/>
      <c r="J103" s="310"/>
    </row>
    <row r="104" spans="1:12" x14ac:dyDescent="0.35">
      <c r="A104" s="473"/>
      <c r="B104" s="488"/>
      <c r="C104" s="488"/>
      <c r="D104" s="488"/>
      <c r="E104" s="488"/>
      <c r="F104" s="488"/>
      <c r="G104" s="488"/>
      <c r="H104" s="309"/>
      <c r="I104" s="309"/>
      <c r="J104" s="310"/>
    </row>
    <row r="105" spans="1:12" ht="22" customHeight="1" x14ac:dyDescent="0.35">
      <c r="A105" s="473"/>
      <c r="B105" s="113" t="s">
        <v>426</v>
      </c>
      <c r="C105" s="103"/>
      <c r="D105" s="97"/>
      <c r="E105" s="101"/>
      <c r="F105" s="114"/>
      <c r="G105" s="104"/>
      <c r="H105" s="114"/>
      <c r="I105" s="104"/>
      <c r="J105" s="115"/>
      <c r="K105" s="97"/>
      <c r="L105" s="72"/>
    </row>
    <row r="106" spans="1:12" x14ac:dyDescent="0.35">
      <c r="A106" s="473"/>
      <c r="B106" s="488"/>
      <c r="C106" s="488"/>
      <c r="D106" s="488"/>
      <c r="E106" s="488"/>
      <c r="F106" s="488"/>
      <c r="G106" s="488"/>
      <c r="H106" s="309"/>
      <c r="I106" s="309"/>
      <c r="J106" s="310"/>
    </row>
    <row r="107" spans="1:12" x14ac:dyDescent="0.35">
      <c r="A107" s="473"/>
      <c r="B107" s="488"/>
      <c r="C107" s="488"/>
      <c r="D107" s="488"/>
      <c r="E107" s="488"/>
      <c r="F107" s="488"/>
      <c r="G107" s="488"/>
      <c r="H107" s="309"/>
      <c r="I107" s="309"/>
      <c r="J107" s="310"/>
    </row>
    <row r="108" spans="1:12" x14ac:dyDescent="0.35">
      <c r="A108" s="473"/>
      <c r="B108" s="488"/>
      <c r="C108" s="488"/>
      <c r="D108" s="488"/>
      <c r="E108" s="488"/>
      <c r="F108" s="488"/>
      <c r="G108" s="488"/>
      <c r="H108" s="309"/>
      <c r="I108" s="309"/>
      <c r="J108" s="310"/>
    </row>
    <row r="109" spans="1:12" x14ac:dyDescent="0.35">
      <c r="A109" s="473"/>
      <c r="B109" s="488"/>
      <c r="C109" s="488"/>
      <c r="D109" s="488"/>
      <c r="E109" s="488"/>
      <c r="F109" s="488"/>
      <c r="G109" s="488"/>
      <c r="H109" s="309"/>
      <c r="I109" s="309"/>
      <c r="J109" s="310"/>
    </row>
    <row r="110" spans="1:12" x14ac:dyDescent="0.35">
      <c r="A110" s="473"/>
      <c r="B110" s="488"/>
      <c r="C110" s="488"/>
      <c r="D110" s="488"/>
      <c r="E110" s="488"/>
      <c r="F110" s="488"/>
      <c r="G110" s="488"/>
      <c r="H110" s="309"/>
      <c r="I110" s="309"/>
      <c r="J110" s="310"/>
    </row>
    <row r="111" spans="1:12" x14ac:dyDescent="0.35">
      <c r="A111" s="473"/>
      <c r="B111" s="489" t="s">
        <v>153</v>
      </c>
      <c r="C111" s="489"/>
      <c r="D111" s="489"/>
      <c r="E111" s="489"/>
      <c r="F111" s="489"/>
      <c r="G111" s="489"/>
      <c r="H111" s="309"/>
      <c r="I111" s="309"/>
      <c r="J111" s="310"/>
    </row>
    <row r="112" spans="1:12" x14ac:dyDescent="0.35">
      <c r="A112" s="473"/>
      <c r="B112" s="488"/>
      <c r="C112" s="488"/>
      <c r="D112" s="488"/>
      <c r="E112" s="488"/>
      <c r="F112" s="488"/>
      <c r="G112" s="488"/>
      <c r="H112" s="309"/>
      <c r="I112" s="309"/>
      <c r="J112" s="310"/>
    </row>
    <row r="113" spans="1:12" ht="22" customHeight="1" x14ac:dyDescent="0.35">
      <c r="A113" s="473"/>
      <c r="B113" s="113" t="s">
        <v>425</v>
      </c>
      <c r="C113" s="103"/>
      <c r="D113" s="97"/>
      <c r="E113" s="101"/>
      <c r="F113" s="114"/>
      <c r="G113" s="104"/>
      <c r="H113" s="114"/>
      <c r="I113" s="104"/>
      <c r="J113" s="115"/>
      <c r="K113" s="97"/>
      <c r="L113" s="72"/>
    </row>
    <row r="114" spans="1:12" x14ac:dyDescent="0.35">
      <c r="A114" s="144"/>
      <c r="B114" s="488"/>
      <c r="C114" s="488"/>
      <c r="D114" s="488"/>
      <c r="E114" s="488"/>
      <c r="F114" s="488"/>
      <c r="G114" s="488"/>
      <c r="H114" s="309"/>
      <c r="I114" s="309"/>
      <c r="J114" s="310"/>
    </row>
    <row r="115" spans="1:12" x14ac:dyDescent="0.35">
      <c r="A115" s="144"/>
      <c r="B115" s="488"/>
      <c r="C115" s="488"/>
      <c r="D115" s="488"/>
      <c r="E115" s="488"/>
      <c r="F115" s="488"/>
      <c r="G115" s="488"/>
      <c r="H115" s="309"/>
      <c r="I115" s="309"/>
      <c r="J115" s="310"/>
    </row>
    <row r="116" spans="1:12" x14ac:dyDescent="0.35">
      <c r="A116" s="144"/>
      <c r="B116" s="488"/>
      <c r="C116" s="488"/>
      <c r="D116" s="488"/>
      <c r="E116" s="488"/>
      <c r="F116" s="488"/>
      <c r="G116" s="488"/>
      <c r="H116" s="309"/>
      <c r="I116" s="309"/>
      <c r="J116" s="310"/>
    </row>
    <row r="117" spans="1:12" x14ac:dyDescent="0.35">
      <c r="A117" s="144"/>
      <c r="B117" s="488"/>
      <c r="C117" s="488"/>
      <c r="D117" s="488"/>
      <c r="E117" s="488"/>
      <c r="F117" s="488"/>
      <c r="G117" s="488"/>
      <c r="H117" s="309"/>
      <c r="I117" s="309"/>
      <c r="J117" s="310"/>
    </row>
    <row r="118" spans="1:12" x14ac:dyDescent="0.35">
      <c r="A118" s="144"/>
      <c r="B118" s="488"/>
      <c r="C118" s="488"/>
      <c r="D118" s="488"/>
      <c r="E118" s="488"/>
      <c r="F118" s="488"/>
      <c r="G118" s="488"/>
      <c r="H118" s="309"/>
      <c r="I118" s="309"/>
      <c r="J118" s="310"/>
    </row>
    <row r="119" spans="1:12" x14ac:dyDescent="0.35">
      <c r="A119" s="144"/>
      <c r="B119" s="489" t="s">
        <v>153</v>
      </c>
      <c r="C119" s="489"/>
      <c r="D119" s="489"/>
      <c r="E119" s="489"/>
      <c r="F119" s="489"/>
      <c r="G119" s="489"/>
      <c r="H119" s="309"/>
      <c r="I119" s="309"/>
      <c r="J119" s="310"/>
    </row>
    <row r="120" spans="1:12" x14ac:dyDescent="0.35">
      <c r="A120" s="144"/>
      <c r="B120" s="488"/>
      <c r="C120" s="488"/>
      <c r="D120" s="488"/>
      <c r="E120" s="488"/>
      <c r="F120" s="488"/>
      <c r="G120" s="488"/>
      <c r="H120" s="309"/>
      <c r="I120" s="309"/>
      <c r="J120" s="310"/>
    </row>
    <row r="121" spans="1:12" x14ac:dyDescent="0.35">
      <c r="A121" s="144"/>
      <c r="B121" s="145"/>
      <c r="C121" s="146"/>
      <c r="D121" s="147"/>
      <c r="E121" s="148"/>
      <c r="F121" s="148"/>
      <c r="G121" s="148"/>
      <c r="H121" s="149"/>
      <c r="I121" s="149"/>
      <c r="J121" s="150"/>
    </row>
    <row r="122" spans="1:12" x14ac:dyDescent="0.35">
      <c r="A122" s="95" t="s">
        <v>135</v>
      </c>
      <c r="B122" s="151" t="s">
        <v>336</v>
      </c>
      <c r="C122" s="152"/>
      <c r="D122" s="152"/>
      <c r="E122" s="153"/>
      <c r="F122" s="153"/>
      <c r="G122" s="153"/>
      <c r="H122" s="153"/>
      <c r="I122" s="147"/>
      <c r="J122" s="150"/>
    </row>
    <row r="123" spans="1:12" x14ac:dyDescent="0.35">
      <c r="A123" s="138"/>
      <c r="B123" s="480"/>
      <c r="C123" s="480"/>
      <c r="D123" s="480"/>
      <c r="E123" s="480"/>
      <c r="F123" s="480"/>
      <c r="G123" s="480"/>
      <c r="H123" s="480"/>
      <c r="I123" s="480"/>
      <c r="J123" s="481"/>
    </row>
    <row r="124" spans="1:12" x14ac:dyDescent="0.35">
      <c r="A124" s="138"/>
      <c r="B124" s="480"/>
      <c r="C124" s="480"/>
      <c r="D124" s="480"/>
      <c r="E124" s="480"/>
      <c r="F124" s="480"/>
      <c r="G124" s="480"/>
      <c r="H124" s="480"/>
      <c r="I124" s="480"/>
      <c r="J124" s="481"/>
    </row>
    <row r="125" spans="1:12" x14ac:dyDescent="0.35">
      <c r="A125" s="144"/>
      <c r="B125" s="145"/>
      <c r="C125" s="146"/>
      <c r="D125" s="147"/>
      <c r="E125" s="148"/>
      <c r="F125" s="148"/>
      <c r="G125" s="148"/>
      <c r="H125" s="149"/>
      <c r="I125" s="149"/>
      <c r="J125" s="150"/>
    </row>
    <row r="126" spans="1:12" x14ac:dyDescent="0.35">
      <c r="A126" s="119" t="s">
        <v>121</v>
      </c>
      <c r="B126" s="97"/>
      <c r="C126" s="97"/>
      <c r="D126" s="97"/>
      <c r="E126" s="97"/>
      <c r="F126" s="97"/>
      <c r="G126" s="118"/>
      <c r="H126" s="97"/>
      <c r="I126" s="118"/>
      <c r="J126" s="98"/>
    </row>
    <row r="127" spans="1:12" x14ac:dyDescent="0.35">
      <c r="A127" s="120" t="s">
        <v>155</v>
      </c>
      <c r="B127" s="474"/>
      <c r="C127" s="475"/>
      <c r="D127" s="475"/>
      <c r="E127" s="475"/>
      <c r="F127" s="475"/>
      <c r="G127" s="475"/>
      <c r="H127" s="475"/>
      <c r="I127" s="475"/>
      <c r="J127" s="476"/>
    </row>
    <row r="128" spans="1:12" x14ac:dyDescent="0.35">
      <c r="A128" s="120" t="s">
        <v>156</v>
      </c>
      <c r="B128" s="474"/>
      <c r="C128" s="475"/>
      <c r="D128" s="475"/>
      <c r="E128" s="475"/>
      <c r="F128" s="475"/>
      <c r="G128" s="475"/>
      <c r="H128" s="475"/>
      <c r="I128" s="475"/>
      <c r="J128" s="476"/>
    </row>
    <row r="129" spans="1:10" ht="15" customHeight="1" x14ac:dyDescent="0.35">
      <c r="A129" s="120" t="s">
        <v>157</v>
      </c>
      <c r="B129" s="477" t="s">
        <v>154</v>
      </c>
      <c r="C129" s="478"/>
      <c r="D129" s="478"/>
      <c r="E129" s="478"/>
      <c r="F129" s="478"/>
      <c r="G129" s="478"/>
      <c r="H129" s="478"/>
      <c r="I129" s="478"/>
      <c r="J129" s="479"/>
    </row>
    <row r="130" spans="1:10" ht="15" thickBot="1" x14ac:dyDescent="0.4">
      <c r="A130" s="154"/>
      <c r="B130" s="122"/>
      <c r="C130" s="122"/>
      <c r="D130" s="122"/>
      <c r="E130" s="122"/>
      <c r="F130" s="122"/>
      <c r="G130" s="122"/>
      <c r="H130" s="122"/>
      <c r="I130" s="122"/>
      <c r="J130" s="124"/>
    </row>
    <row r="131" spans="1:10" ht="15" thickBot="1" x14ac:dyDescent="0.4"/>
    <row r="132" spans="1:10" ht="16" thickBot="1" x14ac:dyDescent="0.4">
      <c r="A132" s="469" t="s">
        <v>175</v>
      </c>
      <c r="B132" s="470"/>
      <c r="C132" s="470"/>
      <c r="D132" s="470"/>
      <c r="E132" s="470"/>
      <c r="F132" s="470"/>
      <c r="G132" s="470"/>
      <c r="H132" s="470"/>
      <c r="I132" s="470"/>
      <c r="J132" s="471"/>
    </row>
    <row r="133" spans="1:10" x14ac:dyDescent="0.35">
      <c r="A133" s="95" t="s">
        <v>136</v>
      </c>
      <c r="B133" s="97" t="s">
        <v>170</v>
      </c>
      <c r="C133" s="97"/>
      <c r="D133" s="97"/>
      <c r="E133" s="97"/>
      <c r="F133" s="97"/>
      <c r="G133" s="97"/>
      <c r="H133" s="97"/>
      <c r="I133" s="97"/>
      <c r="J133" s="127" t="e">
        <f>I63</f>
        <v>#DIV/0!</v>
      </c>
    </row>
    <row r="134" spans="1:10" x14ac:dyDescent="0.35">
      <c r="A134" s="119"/>
      <c r="B134" s="99" t="s">
        <v>171</v>
      </c>
      <c r="C134" s="97"/>
      <c r="D134" s="97"/>
      <c r="E134" s="97"/>
      <c r="F134" s="97"/>
      <c r="G134" s="97"/>
      <c r="H134" s="97"/>
      <c r="I134" s="97"/>
      <c r="J134" s="128"/>
    </row>
    <row r="135" spans="1:10" x14ac:dyDescent="0.35">
      <c r="A135" s="119"/>
      <c r="B135" s="97"/>
      <c r="C135" s="97"/>
      <c r="D135" s="97"/>
      <c r="E135" s="97"/>
      <c r="F135" s="97"/>
      <c r="G135" s="97"/>
      <c r="H135" s="97"/>
      <c r="I135" s="97"/>
      <c r="J135" s="98"/>
    </row>
    <row r="136" spans="1:10" x14ac:dyDescent="0.35">
      <c r="A136" s="95" t="s">
        <v>145</v>
      </c>
      <c r="B136" s="129" t="s">
        <v>137</v>
      </c>
      <c r="C136" s="129"/>
      <c r="D136" s="129"/>
      <c r="E136" s="129"/>
      <c r="F136" s="129"/>
      <c r="G136" s="129"/>
      <c r="H136" s="129"/>
      <c r="I136" s="129"/>
      <c r="J136" s="127" t="e">
        <f>I64</f>
        <v>#DIV/0!</v>
      </c>
    </row>
    <row r="137" spans="1:10" x14ac:dyDescent="0.35">
      <c r="A137" s="95"/>
      <c r="B137" s="99" t="s">
        <v>166</v>
      </c>
      <c r="C137" s="99"/>
      <c r="D137" s="129"/>
      <c r="E137" s="129"/>
      <c r="F137" s="129"/>
      <c r="G137" s="129"/>
      <c r="H137" s="129"/>
      <c r="I137" s="129"/>
      <c r="J137" s="128"/>
    </row>
    <row r="138" spans="1:10" ht="15" customHeight="1" x14ac:dyDescent="0.35">
      <c r="A138" s="95"/>
      <c r="B138" s="130" t="s">
        <v>130</v>
      </c>
      <c r="C138" s="472" t="s">
        <v>172</v>
      </c>
      <c r="D138" s="472"/>
      <c r="E138" s="472"/>
      <c r="F138" s="472"/>
      <c r="G138" s="472"/>
      <c r="H138" s="472"/>
      <c r="I138" s="129"/>
      <c r="J138" s="128"/>
    </row>
    <row r="139" spans="1:10" x14ac:dyDescent="0.35">
      <c r="A139" s="95"/>
      <c r="B139" s="97"/>
      <c r="C139" s="472"/>
      <c r="D139" s="472"/>
      <c r="E139" s="472"/>
      <c r="F139" s="472"/>
      <c r="G139" s="472"/>
      <c r="H139" s="472"/>
      <c r="I139" s="129"/>
      <c r="J139" s="128"/>
    </row>
    <row r="140" spans="1:10" x14ac:dyDescent="0.35">
      <c r="A140" s="95"/>
      <c r="B140" s="130" t="s">
        <v>131</v>
      </c>
      <c r="C140" s="99" t="s">
        <v>173</v>
      </c>
      <c r="D140" s="129"/>
      <c r="E140" s="129"/>
      <c r="F140" s="129"/>
      <c r="G140" s="129"/>
      <c r="H140" s="129"/>
      <c r="I140" s="129"/>
      <c r="J140" s="131"/>
    </row>
    <row r="141" spans="1:10" x14ac:dyDescent="0.35">
      <c r="A141" s="95"/>
      <c r="B141" s="129"/>
      <c r="C141" s="129"/>
      <c r="D141" s="129"/>
      <c r="E141" s="129"/>
      <c r="F141" s="129"/>
      <c r="G141" s="129"/>
      <c r="H141" s="129"/>
      <c r="I141" s="129"/>
      <c r="J141" s="131"/>
    </row>
    <row r="142" spans="1:10" x14ac:dyDescent="0.35">
      <c r="A142" s="95" t="s">
        <v>146</v>
      </c>
      <c r="B142" s="97" t="s">
        <v>169</v>
      </c>
      <c r="C142" s="97"/>
      <c r="D142" s="97"/>
      <c r="E142" s="97"/>
      <c r="F142" s="97"/>
      <c r="G142" s="97"/>
      <c r="H142" s="97"/>
      <c r="I142" s="97"/>
      <c r="J142" s="98"/>
    </row>
    <row r="143" spans="1:10" x14ac:dyDescent="0.35">
      <c r="A143" s="138"/>
      <c r="B143" s="97"/>
      <c r="C143" s="101"/>
      <c r="D143" s="103"/>
      <c r="E143" s="97"/>
      <c r="F143" s="103"/>
      <c r="H143" s="103" t="s">
        <v>138</v>
      </c>
      <c r="I143" s="103" t="s">
        <v>138</v>
      </c>
      <c r="J143" s="105" t="s">
        <v>139</v>
      </c>
    </row>
    <row r="144" spans="1:10" ht="15" customHeight="1" x14ac:dyDescent="0.35">
      <c r="A144" s="138"/>
      <c r="B144" s="97"/>
      <c r="C144" s="139"/>
      <c r="D144" s="139"/>
      <c r="E144" s="97"/>
      <c r="F144" s="103"/>
      <c r="H144" s="140" t="s">
        <v>58</v>
      </c>
      <c r="I144" s="141" t="s">
        <v>57</v>
      </c>
      <c r="J144" s="105" t="s">
        <v>144</v>
      </c>
    </row>
    <row r="145" spans="1:12" ht="15" customHeight="1" x14ac:dyDescent="0.35">
      <c r="A145" s="138"/>
      <c r="B145" s="142" t="s">
        <v>357</v>
      </c>
      <c r="C145" s="142"/>
      <c r="D145" s="142"/>
      <c r="E145" s="108"/>
      <c r="F145" s="107"/>
      <c r="G145" s="108"/>
      <c r="H145" s="107" t="s">
        <v>129</v>
      </c>
      <c r="I145" s="107" t="s">
        <v>129</v>
      </c>
      <c r="J145" s="143" t="s">
        <v>140</v>
      </c>
    </row>
    <row r="146" spans="1:12" ht="22" customHeight="1" x14ac:dyDescent="0.35">
      <c r="A146" s="473"/>
      <c r="B146" s="113" t="s">
        <v>14</v>
      </c>
      <c r="C146" s="103"/>
      <c r="D146" s="97"/>
      <c r="E146" s="101"/>
      <c r="F146" s="114"/>
      <c r="G146" s="104"/>
      <c r="H146" s="114"/>
      <c r="I146" s="104"/>
      <c r="J146" s="115"/>
      <c r="K146" s="97"/>
      <c r="L146" s="72"/>
    </row>
    <row r="147" spans="1:12" x14ac:dyDescent="0.35">
      <c r="A147" s="473"/>
      <c r="B147" s="488"/>
      <c r="C147" s="488"/>
      <c r="D147" s="488"/>
      <c r="E147" s="488"/>
      <c r="F147" s="488"/>
      <c r="G147" s="488"/>
      <c r="H147" s="309"/>
      <c r="I147" s="309"/>
      <c r="J147" s="310"/>
    </row>
    <row r="148" spans="1:12" x14ac:dyDescent="0.35">
      <c r="A148" s="473"/>
      <c r="B148" s="488"/>
      <c r="C148" s="488"/>
      <c r="D148" s="488"/>
      <c r="E148" s="488"/>
      <c r="F148" s="488"/>
      <c r="G148" s="488"/>
      <c r="H148" s="309"/>
      <c r="I148" s="309"/>
      <c r="J148" s="310"/>
    </row>
    <row r="149" spans="1:12" x14ac:dyDescent="0.35">
      <c r="A149" s="473"/>
      <c r="B149" s="488"/>
      <c r="C149" s="488"/>
      <c r="D149" s="488"/>
      <c r="E149" s="488"/>
      <c r="F149" s="488"/>
      <c r="G149" s="488"/>
      <c r="H149" s="309"/>
      <c r="I149" s="309"/>
      <c r="J149" s="310"/>
    </row>
    <row r="150" spans="1:12" x14ac:dyDescent="0.35">
      <c r="A150" s="473"/>
      <c r="B150" s="488"/>
      <c r="C150" s="488"/>
      <c r="D150" s="488"/>
      <c r="E150" s="488"/>
      <c r="F150" s="488"/>
      <c r="G150" s="488"/>
      <c r="H150" s="309"/>
      <c r="I150" s="309"/>
      <c r="J150" s="310"/>
    </row>
    <row r="151" spans="1:12" x14ac:dyDescent="0.35">
      <c r="A151" s="473"/>
      <c r="B151" s="488"/>
      <c r="C151" s="488"/>
      <c r="D151" s="488"/>
      <c r="E151" s="488"/>
      <c r="F151" s="488"/>
      <c r="G151" s="488"/>
      <c r="H151" s="309"/>
      <c r="I151" s="309"/>
      <c r="J151" s="310"/>
    </row>
    <row r="152" spans="1:12" x14ac:dyDescent="0.35">
      <c r="A152" s="473"/>
      <c r="B152" s="489" t="s">
        <v>153</v>
      </c>
      <c r="C152" s="489"/>
      <c r="D152" s="489"/>
      <c r="E152" s="489"/>
      <c r="F152" s="489"/>
      <c r="G152" s="489"/>
      <c r="H152" s="309"/>
      <c r="I152" s="309"/>
      <c r="J152" s="310"/>
    </row>
    <row r="153" spans="1:12" x14ac:dyDescent="0.35">
      <c r="A153" s="473"/>
      <c r="B153" s="488"/>
      <c r="C153" s="488"/>
      <c r="D153" s="488"/>
      <c r="E153" s="488"/>
      <c r="F153" s="488"/>
      <c r="G153" s="488"/>
      <c r="H153" s="309"/>
      <c r="I153" s="309"/>
      <c r="J153" s="310"/>
    </row>
    <row r="154" spans="1:12" ht="22" customHeight="1" x14ac:dyDescent="0.35">
      <c r="A154" s="473"/>
      <c r="B154" s="113" t="s">
        <v>15</v>
      </c>
      <c r="C154" s="103"/>
      <c r="D154" s="97"/>
      <c r="E154" s="101"/>
      <c r="F154" s="114"/>
      <c r="G154" s="104"/>
      <c r="H154" s="114"/>
      <c r="I154" s="104"/>
      <c r="J154" s="115"/>
      <c r="K154" s="97"/>
      <c r="L154" s="72"/>
    </row>
    <row r="155" spans="1:12" x14ac:dyDescent="0.35">
      <c r="A155" s="473"/>
      <c r="B155" s="488"/>
      <c r="C155" s="488"/>
      <c r="D155" s="488"/>
      <c r="E155" s="488"/>
      <c r="F155" s="488"/>
      <c r="G155" s="488"/>
      <c r="H155" s="309"/>
      <c r="I155" s="309"/>
      <c r="J155" s="310"/>
    </row>
    <row r="156" spans="1:12" x14ac:dyDescent="0.35">
      <c r="A156" s="473"/>
      <c r="B156" s="488"/>
      <c r="C156" s="488"/>
      <c r="D156" s="488"/>
      <c r="E156" s="488"/>
      <c r="F156" s="488"/>
      <c r="G156" s="488"/>
      <c r="H156" s="309"/>
      <c r="I156" s="309"/>
      <c r="J156" s="310"/>
    </row>
    <row r="157" spans="1:12" x14ac:dyDescent="0.35">
      <c r="A157" s="473"/>
      <c r="B157" s="488"/>
      <c r="C157" s="488"/>
      <c r="D157" s="488"/>
      <c r="E157" s="488"/>
      <c r="F157" s="488"/>
      <c r="G157" s="488"/>
      <c r="H157" s="309"/>
      <c r="I157" s="309"/>
      <c r="J157" s="310"/>
    </row>
    <row r="158" spans="1:12" x14ac:dyDescent="0.35">
      <c r="A158" s="473"/>
      <c r="B158" s="488"/>
      <c r="C158" s="488"/>
      <c r="D158" s="488"/>
      <c r="E158" s="488"/>
      <c r="F158" s="488"/>
      <c r="G158" s="488"/>
      <c r="H158" s="309"/>
      <c r="I158" s="309"/>
      <c r="J158" s="310"/>
    </row>
    <row r="159" spans="1:12" x14ac:dyDescent="0.35">
      <c r="A159" s="473"/>
      <c r="B159" s="488"/>
      <c r="C159" s="488"/>
      <c r="D159" s="488"/>
      <c r="E159" s="488"/>
      <c r="F159" s="488"/>
      <c r="G159" s="488"/>
      <c r="H159" s="309"/>
      <c r="I159" s="309"/>
      <c r="J159" s="310"/>
    </row>
    <row r="160" spans="1:12" x14ac:dyDescent="0.35">
      <c r="A160" s="473"/>
      <c r="B160" s="489" t="s">
        <v>153</v>
      </c>
      <c r="C160" s="489"/>
      <c r="D160" s="489"/>
      <c r="E160" s="489"/>
      <c r="F160" s="489"/>
      <c r="G160" s="489"/>
      <c r="H160" s="309"/>
      <c r="I160" s="309"/>
      <c r="J160" s="310"/>
    </row>
    <row r="161" spans="1:12" x14ac:dyDescent="0.35">
      <c r="A161" s="473"/>
      <c r="B161" s="488"/>
      <c r="C161" s="488"/>
      <c r="D161" s="488"/>
      <c r="E161" s="488"/>
      <c r="F161" s="488"/>
      <c r="G161" s="488"/>
      <c r="H161" s="309"/>
      <c r="I161" s="309"/>
      <c r="J161" s="310"/>
    </row>
    <row r="162" spans="1:12" ht="22" customHeight="1" x14ac:dyDescent="0.35">
      <c r="A162" s="473"/>
      <c r="B162" s="113" t="s">
        <v>426</v>
      </c>
      <c r="C162" s="103"/>
      <c r="D162" s="97"/>
      <c r="E162" s="101"/>
      <c r="F162" s="114"/>
      <c r="G162" s="104"/>
      <c r="H162" s="114"/>
      <c r="I162" s="104"/>
      <c r="J162" s="115"/>
      <c r="K162" s="97"/>
      <c r="L162" s="72"/>
    </row>
    <row r="163" spans="1:12" x14ac:dyDescent="0.35">
      <c r="A163" s="473"/>
      <c r="B163" s="488"/>
      <c r="C163" s="488"/>
      <c r="D163" s="488"/>
      <c r="E163" s="488"/>
      <c r="F163" s="488"/>
      <c r="G163" s="488"/>
      <c r="H163" s="309"/>
      <c r="I163" s="309"/>
      <c r="J163" s="310"/>
    </row>
    <row r="164" spans="1:12" x14ac:dyDescent="0.35">
      <c r="A164" s="473"/>
      <c r="B164" s="488"/>
      <c r="C164" s="488"/>
      <c r="D164" s="488"/>
      <c r="E164" s="488"/>
      <c r="F164" s="488"/>
      <c r="G164" s="488"/>
      <c r="H164" s="309"/>
      <c r="I164" s="309"/>
      <c r="J164" s="310"/>
    </row>
    <row r="165" spans="1:12" x14ac:dyDescent="0.35">
      <c r="A165" s="473"/>
      <c r="B165" s="488"/>
      <c r="C165" s="488"/>
      <c r="D165" s="488"/>
      <c r="E165" s="488"/>
      <c r="F165" s="488"/>
      <c r="G165" s="488"/>
      <c r="H165" s="309"/>
      <c r="I165" s="309"/>
      <c r="J165" s="310"/>
    </row>
    <row r="166" spans="1:12" x14ac:dyDescent="0.35">
      <c r="A166" s="473"/>
      <c r="B166" s="488"/>
      <c r="C166" s="488"/>
      <c r="D166" s="488"/>
      <c r="E166" s="488"/>
      <c r="F166" s="488"/>
      <c r="G166" s="488"/>
      <c r="H166" s="309"/>
      <c r="I166" s="309"/>
      <c r="J166" s="310"/>
    </row>
    <row r="167" spans="1:12" x14ac:dyDescent="0.35">
      <c r="A167" s="473"/>
      <c r="B167" s="488"/>
      <c r="C167" s="488"/>
      <c r="D167" s="488"/>
      <c r="E167" s="488"/>
      <c r="F167" s="488"/>
      <c r="G167" s="488"/>
      <c r="H167" s="309"/>
      <c r="I167" s="309"/>
      <c r="J167" s="310"/>
    </row>
    <row r="168" spans="1:12" x14ac:dyDescent="0.35">
      <c r="A168" s="473"/>
      <c r="B168" s="489" t="s">
        <v>153</v>
      </c>
      <c r="C168" s="489"/>
      <c r="D168" s="489"/>
      <c r="E168" s="489"/>
      <c r="F168" s="489"/>
      <c r="G168" s="489"/>
      <c r="H168" s="309"/>
      <c r="I168" s="309"/>
      <c r="J168" s="310"/>
    </row>
    <row r="169" spans="1:12" x14ac:dyDescent="0.35">
      <c r="A169" s="473"/>
      <c r="B169" s="488"/>
      <c r="C169" s="488"/>
      <c r="D169" s="488"/>
      <c r="E169" s="488"/>
      <c r="F169" s="488"/>
      <c r="G169" s="488"/>
      <c r="H169" s="309"/>
      <c r="I169" s="309"/>
      <c r="J169" s="310"/>
    </row>
    <row r="170" spans="1:12" ht="22" customHeight="1" x14ac:dyDescent="0.35">
      <c r="A170" s="473"/>
      <c r="B170" s="113" t="s">
        <v>425</v>
      </c>
      <c r="C170" s="103"/>
      <c r="D170" s="97"/>
      <c r="E170" s="101"/>
      <c r="F170" s="114"/>
      <c r="G170" s="104"/>
      <c r="H170" s="114"/>
      <c r="I170" s="104"/>
      <c r="J170" s="115"/>
      <c r="K170" s="97"/>
      <c r="L170" s="72"/>
    </row>
    <row r="171" spans="1:12" x14ac:dyDescent="0.35">
      <c r="A171" s="144"/>
      <c r="B171" s="488"/>
      <c r="C171" s="488"/>
      <c r="D171" s="488"/>
      <c r="E171" s="488"/>
      <c r="F171" s="488"/>
      <c r="G171" s="488"/>
      <c r="H171" s="309"/>
      <c r="I171" s="309"/>
      <c r="J171" s="310"/>
    </row>
    <row r="172" spans="1:12" x14ac:dyDescent="0.35">
      <c r="A172" s="144"/>
      <c r="B172" s="488"/>
      <c r="C172" s="488"/>
      <c r="D172" s="488"/>
      <c r="E172" s="488"/>
      <c r="F172" s="488"/>
      <c r="G172" s="488"/>
      <c r="H172" s="309"/>
      <c r="I172" s="309"/>
      <c r="J172" s="310"/>
    </row>
    <row r="173" spans="1:12" x14ac:dyDescent="0.35">
      <c r="A173" s="144"/>
      <c r="B173" s="488"/>
      <c r="C173" s="488"/>
      <c r="D173" s="488"/>
      <c r="E173" s="488"/>
      <c r="F173" s="488"/>
      <c r="G173" s="488"/>
      <c r="H173" s="309"/>
      <c r="I173" s="309"/>
      <c r="J173" s="310"/>
    </row>
    <row r="174" spans="1:12" x14ac:dyDescent="0.35">
      <c r="A174" s="144"/>
      <c r="B174" s="488"/>
      <c r="C174" s="488"/>
      <c r="D174" s="488"/>
      <c r="E174" s="488"/>
      <c r="F174" s="488"/>
      <c r="G174" s="488"/>
      <c r="H174" s="309"/>
      <c r="I174" s="309"/>
      <c r="J174" s="310"/>
    </row>
    <row r="175" spans="1:12" x14ac:dyDescent="0.35">
      <c r="A175" s="144"/>
      <c r="B175" s="488"/>
      <c r="C175" s="488"/>
      <c r="D175" s="488"/>
      <c r="E175" s="488"/>
      <c r="F175" s="488"/>
      <c r="G175" s="488"/>
      <c r="H175" s="309"/>
      <c r="I175" s="309"/>
      <c r="J175" s="310"/>
    </row>
    <row r="176" spans="1:12" x14ac:dyDescent="0.35">
      <c r="A176" s="144"/>
      <c r="B176" s="489" t="s">
        <v>153</v>
      </c>
      <c r="C176" s="489"/>
      <c r="D176" s="489"/>
      <c r="E176" s="489"/>
      <c r="F176" s="489"/>
      <c r="G176" s="489"/>
      <c r="H176" s="309"/>
      <c r="I176" s="309"/>
      <c r="J176" s="310"/>
    </row>
    <row r="177" spans="1:10" x14ac:dyDescent="0.35">
      <c r="A177" s="144"/>
      <c r="B177" s="488"/>
      <c r="C177" s="488"/>
      <c r="D177" s="488"/>
      <c r="E177" s="488"/>
      <c r="F177" s="488"/>
      <c r="G177" s="488"/>
      <c r="H177" s="309"/>
      <c r="I177" s="309"/>
      <c r="J177" s="310"/>
    </row>
    <row r="178" spans="1:10" x14ac:dyDescent="0.35">
      <c r="A178" s="144"/>
      <c r="B178" s="145"/>
      <c r="C178" s="146"/>
      <c r="D178" s="147"/>
      <c r="E178" s="148"/>
      <c r="F178" s="148"/>
      <c r="G178" s="148"/>
      <c r="H178" s="149"/>
      <c r="I178" s="149"/>
      <c r="J178" s="150"/>
    </row>
    <row r="179" spans="1:10" x14ac:dyDescent="0.35">
      <c r="A179" s="95" t="s">
        <v>147</v>
      </c>
      <c r="B179" s="151" t="s">
        <v>336</v>
      </c>
      <c r="C179" s="152"/>
      <c r="D179" s="152"/>
      <c r="E179" s="153"/>
      <c r="F179" s="153"/>
      <c r="G179" s="153"/>
      <c r="H179" s="153"/>
      <c r="I179" s="147"/>
      <c r="J179" s="150"/>
    </row>
    <row r="180" spans="1:10" x14ac:dyDescent="0.35">
      <c r="A180" s="138"/>
      <c r="B180" s="480"/>
      <c r="C180" s="480"/>
      <c r="D180" s="480"/>
      <c r="E180" s="480"/>
      <c r="F180" s="480"/>
      <c r="G180" s="480"/>
      <c r="H180" s="480"/>
      <c r="I180" s="480"/>
      <c r="J180" s="481"/>
    </row>
    <row r="181" spans="1:10" x14ac:dyDescent="0.35">
      <c r="A181" s="138"/>
      <c r="B181" s="480"/>
      <c r="C181" s="480"/>
      <c r="D181" s="480"/>
      <c r="E181" s="480"/>
      <c r="F181" s="480"/>
      <c r="G181" s="480"/>
      <c r="H181" s="480"/>
      <c r="I181" s="480"/>
      <c r="J181" s="481"/>
    </row>
    <row r="182" spans="1:10" x14ac:dyDescent="0.35">
      <c r="A182" s="138"/>
      <c r="B182" s="152"/>
      <c r="C182" s="152"/>
      <c r="D182" s="152"/>
      <c r="E182" s="153"/>
      <c r="F182" s="153"/>
      <c r="G182" s="153"/>
      <c r="H182" s="153"/>
      <c r="I182" s="147"/>
      <c r="J182" s="150"/>
    </row>
    <row r="183" spans="1:10" x14ac:dyDescent="0.35">
      <c r="A183" s="119" t="s">
        <v>121</v>
      </c>
      <c r="B183" s="97"/>
      <c r="C183" s="97"/>
      <c r="D183" s="97"/>
      <c r="E183" s="97"/>
      <c r="F183" s="97"/>
      <c r="G183" s="118"/>
      <c r="H183" s="97"/>
      <c r="I183" s="118"/>
      <c r="J183" s="98"/>
    </row>
    <row r="184" spans="1:10" x14ac:dyDescent="0.35">
      <c r="A184" s="120" t="s">
        <v>176</v>
      </c>
      <c r="B184" s="474"/>
      <c r="C184" s="475"/>
      <c r="D184" s="475"/>
      <c r="E184" s="475"/>
      <c r="F184" s="475"/>
      <c r="G184" s="475"/>
      <c r="H184" s="475"/>
      <c r="I184" s="475"/>
      <c r="J184" s="476"/>
    </row>
    <row r="185" spans="1:10" x14ac:dyDescent="0.35">
      <c r="A185" s="120" t="s">
        <v>177</v>
      </c>
      <c r="B185" s="474"/>
      <c r="C185" s="475"/>
      <c r="D185" s="475"/>
      <c r="E185" s="475"/>
      <c r="F185" s="475"/>
      <c r="G185" s="475"/>
      <c r="H185" s="475"/>
      <c r="I185" s="475"/>
      <c r="J185" s="476"/>
    </row>
    <row r="186" spans="1:10" ht="15" customHeight="1" x14ac:dyDescent="0.35">
      <c r="A186" s="120" t="s">
        <v>178</v>
      </c>
      <c r="B186" s="477" t="s">
        <v>154</v>
      </c>
      <c r="C186" s="478"/>
      <c r="D186" s="478"/>
      <c r="E186" s="478"/>
      <c r="F186" s="478"/>
      <c r="G186" s="478"/>
      <c r="H186" s="478"/>
      <c r="I186" s="478"/>
      <c r="J186" s="479"/>
    </row>
    <row r="187" spans="1:10" ht="15" thickBot="1" x14ac:dyDescent="0.4">
      <c r="A187" s="154"/>
      <c r="B187" s="122"/>
      <c r="C187" s="122"/>
      <c r="D187" s="122"/>
      <c r="E187" s="122"/>
      <c r="F187" s="122"/>
      <c r="G187" s="122"/>
      <c r="H187" s="122"/>
      <c r="I187" s="122"/>
      <c r="J187" s="124"/>
    </row>
  </sheetData>
  <sheetProtection algorithmName="SHA-512" hashValue="jAYFj/DBWWLFmmZRSZdabWHf03qBvsWLemJS5gQOOcojUrc5j4MaQwmxJ7y7+7FyX0Ke391r7n+mDVe3LVx6yA==" saltValue="zBjaf7U9RmFw7lGADlh/gw==" spinCount="100000" sheet="1" objects="1" scenarios="1" insertRows="0"/>
  <customSheetViews>
    <customSheetView guid="{13810DCC-AA08-45AA-A2EB-614B3F1533B3}">
      <selection activeCell="C101" sqref="C101:C105"/>
      <pageMargins left="0.7" right="0.7" top="0.75" bottom="0.75" header="0.3" footer="0.3"/>
      <pageSetup orientation="portrait" horizontalDpi="1200" verticalDpi="1200" r:id="rId1"/>
    </customSheetView>
  </customSheetViews>
  <mergeCells count="108">
    <mergeCell ref="B177:G177"/>
    <mergeCell ref="B169:G169"/>
    <mergeCell ref="B171:G171"/>
    <mergeCell ref="B172:G172"/>
    <mergeCell ref="B173:G173"/>
    <mergeCell ref="B174:G174"/>
    <mergeCell ref="B164:G164"/>
    <mergeCell ref="B165:G165"/>
    <mergeCell ref="B166:G166"/>
    <mergeCell ref="B167:G167"/>
    <mergeCell ref="B168:G168"/>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33:D33"/>
    <mergeCell ref="B32:D32"/>
    <mergeCell ref="B35:D35"/>
    <mergeCell ref="B36:D36"/>
    <mergeCell ref="B40:D40"/>
    <mergeCell ref="B41:D41"/>
    <mergeCell ref="B42:D42"/>
    <mergeCell ref="B44:D44"/>
    <mergeCell ref="B45:D45"/>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s>
  <conditionalFormatting sqref="F26:G33 F35:G42 F44:G51 F53:G60 G61:G64 A73:J130">
    <cfRule type="expression" dxfId="509" priority="36">
      <formula>$H$11="no"</formula>
    </cfRule>
  </conditionalFormatting>
  <conditionalFormatting sqref="H26:I33 H35:I42 H44:I51 H53:I60 I61:I64 A133:J187">
    <cfRule type="expression" dxfId="508" priority="40">
      <formula>$H$13="no"</formula>
    </cfRule>
  </conditionalFormatting>
  <conditionalFormatting sqref="A16:J183">
    <cfRule type="expression" dxfId="507" priority="1">
      <formula>AND($H$11="no",$H$13="no")</formula>
    </cfRule>
  </conditionalFormatting>
  <hyperlinks>
    <hyperlink ref="J24" location="'Rpt - AL ADL'!A66" display="(see below)" xr:uid="{00000000-0004-0000-09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'Yes or No'!$A:$A</xm:f>
          </x14:formula1>
          <xm:sqref>H11:H13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234"/>
  <sheetViews>
    <sheetView showGridLines="0" topLeftCell="A124" zoomScaleNormal="100" workbookViewId="0">
      <selection activeCell="D143" sqref="D143:H143"/>
    </sheetView>
  </sheetViews>
  <sheetFormatPr defaultColWidth="9.1796875" defaultRowHeight="14.5" x14ac:dyDescent="0.35"/>
  <cols>
    <col min="1" max="1" width="3" style="64" customWidth="1"/>
    <col min="2" max="2" width="13" style="64" customWidth="1"/>
    <col min="3" max="3" width="41" style="64" customWidth="1"/>
    <col min="4" max="4" width="18.7265625" style="64" customWidth="1"/>
    <col min="5" max="8" width="17.54296875" style="64" customWidth="1"/>
    <col min="9" max="9" width="3.1796875" style="64" customWidth="1"/>
    <col min="10" max="16384" width="9.1796875" style="64"/>
  </cols>
  <sheetData>
    <row r="1" spans="1:9" ht="18.75" customHeight="1" x14ac:dyDescent="0.45">
      <c r="A1" s="63" t="str">
        <f>'Cover and Instructions'!A1</f>
        <v>Georgia Families MHPAEA Parity</v>
      </c>
      <c r="H1" s="65" t="s">
        <v>571</v>
      </c>
    </row>
    <row r="2" spans="1:9" ht="26" x14ac:dyDescent="0.6">
      <c r="A2" s="66" t="s">
        <v>16</v>
      </c>
      <c r="E2" s="155"/>
      <c r="F2" s="156"/>
      <c r="G2" s="137"/>
      <c r="H2" s="137"/>
    </row>
    <row r="3" spans="1:9" ht="21" x14ac:dyDescent="0.5">
      <c r="A3" s="68" t="s">
        <v>289</v>
      </c>
      <c r="E3" s="157"/>
      <c r="F3" s="157"/>
      <c r="G3" s="137"/>
      <c r="H3" s="137"/>
    </row>
    <row r="4" spans="1:9" x14ac:dyDescent="0.35">
      <c r="E4" s="158"/>
      <c r="F4" s="159"/>
      <c r="G4" s="137"/>
      <c r="H4" s="137"/>
    </row>
    <row r="5" spans="1:9" x14ac:dyDescent="0.35">
      <c r="A5" s="70" t="s">
        <v>0</v>
      </c>
      <c r="C5" s="71" t="str">
        <f>'Cover and Instructions'!$D$4</f>
        <v>CareSource</v>
      </c>
      <c r="D5" s="71"/>
      <c r="E5" s="158"/>
      <c r="F5" s="157"/>
      <c r="G5" s="160"/>
      <c r="H5" s="137"/>
    </row>
    <row r="6" spans="1:9" x14ac:dyDescent="0.35">
      <c r="A6" s="70" t="s">
        <v>514</v>
      </c>
      <c r="C6" s="71" t="str">
        <f>'Cover and Instructions'!D5</f>
        <v>Title XIX Adults</v>
      </c>
      <c r="D6" s="71"/>
      <c r="E6" s="158"/>
      <c r="F6" s="157"/>
      <c r="G6" s="160"/>
      <c r="H6" s="137"/>
    </row>
    <row r="7" spans="1:9" ht="15" thickBot="1" x14ac:dyDescent="0.4"/>
    <row r="8" spans="1:9" x14ac:dyDescent="0.35">
      <c r="A8" s="73" t="s">
        <v>375</v>
      </c>
      <c r="B8" s="74"/>
      <c r="C8" s="74"/>
      <c r="D8" s="74"/>
      <c r="E8" s="74"/>
      <c r="F8" s="74"/>
      <c r="G8" s="74"/>
      <c r="H8" s="75"/>
    </row>
    <row r="9" spans="1:9" ht="15" customHeight="1" x14ac:dyDescent="0.35">
      <c r="A9" s="76" t="s">
        <v>374</v>
      </c>
      <c r="B9" s="161"/>
      <c r="C9" s="161"/>
      <c r="D9" s="161"/>
      <c r="E9" s="161"/>
      <c r="F9" s="161"/>
      <c r="G9" s="161"/>
      <c r="H9" s="162"/>
    </row>
    <row r="10" spans="1:9" x14ac:dyDescent="0.35">
      <c r="A10" s="79"/>
      <c r="B10" s="80"/>
      <c r="C10" s="80"/>
      <c r="D10" s="80"/>
      <c r="E10" s="80"/>
      <c r="F10" s="80"/>
      <c r="G10" s="80"/>
      <c r="H10" s="81"/>
    </row>
    <row r="11" spans="1:9" x14ac:dyDescent="0.35">
      <c r="A11" s="82" t="s">
        <v>370</v>
      </c>
      <c r="B11" s="83" t="s">
        <v>380</v>
      </c>
      <c r="C11" s="80"/>
      <c r="D11" s="80"/>
      <c r="E11" s="80"/>
      <c r="F11" s="163" t="s">
        <v>372</v>
      </c>
      <c r="G11" s="86" t="str">
        <f>IF(F11="yes","  Complete Section 1 and Section 2","")</f>
        <v/>
      </c>
      <c r="H11" s="164"/>
      <c r="I11" s="87"/>
    </row>
    <row r="12" spans="1:9" ht="6" customHeight="1" x14ac:dyDescent="0.35">
      <c r="A12" s="82"/>
      <c r="B12" s="83"/>
      <c r="C12" s="80"/>
      <c r="D12" s="80"/>
      <c r="E12" s="80"/>
      <c r="F12" s="80"/>
      <c r="G12" s="86"/>
      <c r="H12" s="164"/>
    </row>
    <row r="13" spans="1:9" x14ac:dyDescent="0.35">
      <c r="A13" s="82" t="s">
        <v>373</v>
      </c>
      <c r="B13" s="83" t="s">
        <v>381</v>
      </c>
      <c r="C13" s="80"/>
      <c r="D13" s="80"/>
      <c r="E13" s="80"/>
      <c r="F13" s="163" t="s">
        <v>372</v>
      </c>
      <c r="G13" s="86" t="str">
        <f>IF(F13="yes","  Complete Section 1 and Section 2","")</f>
        <v/>
      </c>
      <c r="H13" s="164"/>
    </row>
    <row r="14" spans="1:9" ht="6" customHeight="1" x14ac:dyDescent="0.35">
      <c r="A14" s="82"/>
      <c r="B14" s="83"/>
      <c r="C14" s="80"/>
      <c r="D14" s="80"/>
      <c r="E14" s="80"/>
      <c r="F14" s="80"/>
      <c r="G14" s="86"/>
      <c r="H14" s="164"/>
    </row>
    <row r="15" spans="1:9" x14ac:dyDescent="0.35">
      <c r="A15" s="82" t="s">
        <v>378</v>
      </c>
      <c r="B15" s="83" t="s">
        <v>382</v>
      </c>
      <c r="C15" s="80"/>
      <c r="D15" s="80"/>
      <c r="E15" s="80"/>
      <c r="F15" s="85" t="s">
        <v>371</v>
      </c>
      <c r="G15" s="86" t="str">
        <f>IF(F15="yes","  Complete Section 1 and Section 2","")</f>
        <v xml:space="preserve">  Complete Section 1 and Section 2</v>
      </c>
      <c r="H15" s="164"/>
    </row>
    <row r="16" spans="1:9" ht="6" customHeight="1" x14ac:dyDescent="0.35">
      <c r="A16" s="82"/>
      <c r="B16" s="83"/>
      <c r="C16" s="80"/>
      <c r="D16" s="80"/>
      <c r="E16" s="80"/>
      <c r="F16" s="80"/>
      <c r="G16" s="86"/>
      <c r="H16" s="164"/>
    </row>
    <row r="17" spans="1:10" x14ac:dyDescent="0.35">
      <c r="A17" s="82" t="s">
        <v>379</v>
      </c>
      <c r="B17" s="490" t="s">
        <v>499</v>
      </c>
      <c r="C17" s="490"/>
      <c r="D17" s="490"/>
      <c r="E17" s="490"/>
      <c r="F17" s="163" t="s">
        <v>372</v>
      </c>
      <c r="G17" s="86" t="str">
        <f>IF(F17="yes"," Report each income level in separate tiers in Section 1 and Section 2","")</f>
        <v/>
      </c>
      <c r="H17" s="164"/>
    </row>
    <row r="18" spans="1:10" x14ac:dyDescent="0.35">
      <c r="A18" s="82"/>
      <c r="B18" s="490"/>
      <c r="C18" s="490"/>
      <c r="D18" s="490"/>
      <c r="E18" s="490"/>
      <c r="F18" s="165"/>
      <c r="G18" s="86"/>
      <c r="H18" s="164"/>
    </row>
    <row r="19" spans="1:10" ht="6" customHeight="1" x14ac:dyDescent="0.35">
      <c r="A19" s="82"/>
      <c r="B19" s="83"/>
      <c r="C19" s="80"/>
      <c r="D19" s="80"/>
      <c r="E19" s="80"/>
      <c r="F19" s="80"/>
      <c r="G19" s="86"/>
      <c r="H19" s="164"/>
    </row>
    <row r="20" spans="1:10" x14ac:dyDescent="0.35">
      <c r="A20" s="82" t="s">
        <v>492</v>
      </c>
      <c r="B20" s="83" t="s">
        <v>383</v>
      </c>
      <c r="C20" s="80"/>
      <c r="D20" s="80"/>
      <c r="E20" s="80"/>
      <c r="F20" s="163" t="s">
        <v>372</v>
      </c>
      <c r="G20" s="86" t="str">
        <f>IF(F20="yes","  Complete Section 1 and Section 2","")</f>
        <v/>
      </c>
      <c r="H20" s="164"/>
    </row>
    <row r="21" spans="1:10" ht="6" customHeight="1" x14ac:dyDescent="0.35">
      <c r="A21" s="82"/>
      <c r="B21" s="83"/>
      <c r="C21" s="80"/>
      <c r="D21" s="80"/>
      <c r="E21" s="80"/>
      <c r="F21" s="80"/>
      <c r="G21" s="86"/>
      <c r="H21" s="164"/>
    </row>
    <row r="22" spans="1:10" x14ac:dyDescent="0.35">
      <c r="A22" s="82" t="s">
        <v>466</v>
      </c>
      <c r="B22" s="83"/>
      <c r="C22" s="80"/>
      <c r="D22" s="80"/>
      <c r="E22" s="80"/>
      <c r="F22" s="88"/>
      <c r="G22" s="86"/>
      <c r="H22" s="164"/>
    </row>
    <row r="23" spans="1:10" x14ac:dyDescent="0.35">
      <c r="A23" s="82"/>
      <c r="B23" s="83" t="s">
        <v>467</v>
      </c>
      <c r="C23" s="80"/>
      <c r="D23" s="80"/>
      <c r="E23" s="80"/>
      <c r="F23" s="88"/>
      <c r="G23" s="86"/>
      <c r="H23" s="164"/>
    </row>
    <row r="24" spans="1:10" x14ac:dyDescent="0.35">
      <c r="A24" s="82"/>
      <c r="B24" s="501" t="s">
        <v>576</v>
      </c>
      <c r="C24" s="501"/>
      <c r="D24" s="501"/>
      <c r="E24" s="501"/>
      <c r="F24" s="501"/>
      <c r="G24" s="501"/>
      <c r="H24" s="164"/>
      <c r="J24" s="166"/>
    </row>
    <row r="25" spans="1:10" x14ac:dyDescent="0.35">
      <c r="A25" s="82"/>
      <c r="B25" s="502" t="s">
        <v>577</v>
      </c>
      <c r="C25" s="502"/>
      <c r="D25" s="502"/>
      <c r="E25" s="502"/>
      <c r="F25" s="502"/>
      <c r="G25" s="502"/>
      <c r="H25" s="164"/>
      <c r="J25" s="167"/>
    </row>
    <row r="26" spans="1:10" ht="15" thickBot="1" x14ac:dyDescent="0.4">
      <c r="A26" s="89"/>
      <c r="B26" s="90"/>
      <c r="C26" s="91"/>
      <c r="D26" s="91"/>
      <c r="E26" s="91"/>
      <c r="F26" s="91"/>
      <c r="G26" s="91"/>
      <c r="H26" s="168"/>
    </row>
    <row r="27" spans="1:10" ht="15" thickBot="1" x14ac:dyDescent="0.4"/>
    <row r="28" spans="1:10" ht="16" thickBot="1" x14ac:dyDescent="0.4">
      <c r="A28" s="469" t="s">
        <v>384</v>
      </c>
      <c r="B28" s="470"/>
      <c r="C28" s="470"/>
      <c r="D28" s="470"/>
      <c r="E28" s="470"/>
      <c r="F28" s="470"/>
      <c r="G28" s="470"/>
      <c r="H28" s="471"/>
    </row>
    <row r="29" spans="1:10" x14ac:dyDescent="0.35">
      <c r="A29" s="95" t="s">
        <v>130</v>
      </c>
      <c r="B29" s="493" t="s">
        <v>368</v>
      </c>
      <c r="C29" s="493"/>
      <c r="D29" s="493"/>
      <c r="E29" s="493"/>
      <c r="F29" s="493"/>
      <c r="G29" s="493"/>
      <c r="H29" s="494"/>
    </row>
    <row r="30" spans="1:10" x14ac:dyDescent="0.35">
      <c r="A30" s="95"/>
      <c r="B30" s="495"/>
      <c r="C30" s="495"/>
      <c r="D30" s="495"/>
      <c r="E30" s="495"/>
      <c r="F30" s="495"/>
      <c r="G30" s="495"/>
      <c r="H30" s="496"/>
    </row>
    <row r="31" spans="1:10" x14ac:dyDescent="0.35">
      <c r="A31" s="95"/>
      <c r="B31" s="99" t="s">
        <v>309</v>
      </c>
      <c r="C31" s="169"/>
      <c r="D31" s="169"/>
      <c r="E31" s="169"/>
      <c r="F31" s="169"/>
      <c r="G31" s="169"/>
      <c r="H31" s="170"/>
    </row>
    <row r="32" spans="1:10" x14ac:dyDescent="0.35">
      <c r="A32" s="95"/>
      <c r="B32" s="97"/>
      <c r="C32" s="169"/>
      <c r="D32" s="169"/>
      <c r="E32" s="169"/>
      <c r="F32" s="169"/>
      <c r="G32" s="169"/>
      <c r="H32" s="170"/>
    </row>
    <row r="33" spans="1:10" x14ac:dyDescent="0.35">
      <c r="A33" s="95"/>
      <c r="B33" s="100" t="s">
        <v>413</v>
      </c>
      <c r="C33" s="97"/>
      <c r="D33" s="483" t="s">
        <v>711</v>
      </c>
      <c r="E33" s="483"/>
      <c r="F33" s="483"/>
      <c r="G33" s="483"/>
      <c r="H33" s="484"/>
    </row>
    <row r="34" spans="1:10" x14ac:dyDescent="0.35">
      <c r="A34" s="95"/>
      <c r="B34" s="100"/>
      <c r="C34" s="97"/>
      <c r="D34" s="499" t="s">
        <v>490</v>
      </c>
      <c r="E34" s="499"/>
      <c r="F34" s="499"/>
      <c r="G34" s="499"/>
      <c r="H34" s="500"/>
    </row>
    <row r="35" spans="1:10" x14ac:dyDescent="0.35">
      <c r="A35" s="95"/>
      <c r="B35" s="100"/>
      <c r="C35" s="97"/>
      <c r="D35" s="499"/>
      <c r="E35" s="499"/>
      <c r="F35" s="499"/>
      <c r="G35" s="499"/>
      <c r="H35" s="500"/>
    </row>
    <row r="36" spans="1:10" x14ac:dyDescent="0.35">
      <c r="A36" s="95"/>
      <c r="B36" s="97"/>
      <c r="C36" s="169"/>
      <c r="D36" s="169"/>
      <c r="E36" s="169"/>
      <c r="F36" s="169"/>
      <c r="G36" s="169"/>
      <c r="H36" s="170"/>
    </row>
    <row r="37" spans="1:10" ht="15" customHeight="1" x14ac:dyDescent="0.35">
      <c r="A37" s="138"/>
      <c r="B37" s="169"/>
      <c r="C37" s="169"/>
      <c r="D37" s="169"/>
      <c r="E37" s="497" t="s">
        <v>290</v>
      </c>
      <c r="F37" s="497"/>
      <c r="G37" s="497"/>
      <c r="H37" s="498"/>
    </row>
    <row r="38" spans="1:10" x14ac:dyDescent="0.35">
      <c r="A38" s="138"/>
      <c r="B38" s="97"/>
      <c r="C38" s="97"/>
      <c r="D38" s="97"/>
      <c r="E38" s="103" t="s">
        <v>158</v>
      </c>
      <c r="F38" s="103" t="s">
        <v>158</v>
      </c>
      <c r="G38" s="103" t="s">
        <v>158</v>
      </c>
      <c r="H38" s="171" t="s">
        <v>158</v>
      </c>
    </row>
    <row r="39" spans="1:10" x14ac:dyDescent="0.35">
      <c r="A39" s="138"/>
      <c r="B39" s="103"/>
      <c r="C39" s="103"/>
      <c r="D39" s="103" t="s">
        <v>159</v>
      </c>
      <c r="E39" s="103" t="s">
        <v>161</v>
      </c>
      <c r="F39" s="103" t="s">
        <v>161</v>
      </c>
      <c r="G39" s="103" t="s">
        <v>161</v>
      </c>
      <c r="H39" s="171" t="s">
        <v>161</v>
      </c>
    </row>
    <row r="40" spans="1:10" x14ac:dyDescent="0.35">
      <c r="A40" s="138"/>
      <c r="B40" s="106" t="s">
        <v>190</v>
      </c>
      <c r="C40" s="107"/>
      <c r="D40" s="107" t="s">
        <v>158</v>
      </c>
      <c r="E40" s="107" t="s">
        <v>350</v>
      </c>
      <c r="F40" s="107" t="s">
        <v>148</v>
      </c>
      <c r="G40" s="107" t="s">
        <v>285</v>
      </c>
      <c r="H40" s="172" t="s">
        <v>286</v>
      </c>
      <c r="J40" s="173"/>
    </row>
    <row r="41" spans="1:10" x14ac:dyDescent="0.35">
      <c r="A41" s="174" t="s">
        <v>462</v>
      </c>
      <c r="B41" s="175"/>
      <c r="C41" s="103"/>
      <c r="D41" s="103"/>
      <c r="E41" s="103"/>
      <c r="F41" s="103"/>
      <c r="G41" s="103"/>
      <c r="H41" s="171"/>
      <c r="J41" s="176"/>
    </row>
    <row r="42" spans="1:10" x14ac:dyDescent="0.35">
      <c r="A42" s="138"/>
      <c r="B42" s="113" t="s">
        <v>287</v>
      </c>
      <c r="C42" s="103"/>
      <c r="D42" s="103"/>
      <c r="E42" s="103"/>
      <c r="F42" s="103"/>
      <c r="G42" s="103"/>
      <c r="H42" s="171"/>
      <c r="J42" s="176"/>
    </row>
    <row r="43" spans="1:10" ht="15" customHeight="1" x14ac:dyDescent="0.35">
      <c r="A43" s="138"/>
      <c r="B43" s="482" t="s">
        <v>578</v>
      </c>
      <c r="C43" s="482"/>
      <c r="D43" s="311">
        <v>26285670.909999989</v>
      </c>
      <c r="E43" s="312"/>
      <c r="F43" s="312"/>
      <c r="G43" s="313">
        <f>SUM('[1]For template - GAFAM (2)'!$D$11:$F$11)</f>
        <v>14206389.190000001</v>
      </c>
      <c r="H43" s="314"/>
      <c r="J43" s="176"/>
    </row>
    <row r="44" spans="1:10" ht="15" customHeight="1" x14ac:dyDescent="0.35">
      <c r="A44" s="138"/>
      <c r="B44" s="491"/>
      <c r="C44" s="492"/>
      <c r="D44" s="311"/>
      <c r="E44" s="312"/>
      <c r="F44" s="312"/>
      <c r="G44" s="313"/>
      <c r="H44" s="314"/>
      <c r="J44" s="176"/>
    </row>
    <row r="45" spans="1:10" ht="15" customHeight="1" x14ac:dyDescent="0.35">
      <c r="A45" s="138"/>
      <c r="B45" s="491"/>
      <c r="C45" s="492"/>
      <c r="D45" s="311"/>
      <c r="E45" s="312"/>
      <c r="F45" s="312"/>
      <c r="G45" s="313"/>
      <c r="H45" s="314"/>
      <c r="J45" s="176"/>
    </row>
    <row r="46" spans="1:10" ht="15" customHeight="1" x14ac:dyDescent="0.35">
      <c r="A46" s="138"/>
      <c r="B46" s="491"/>
      <c r="C46" s="492"/>
      <c r="D46" s="311"/>
      <c r="E46" s="312"/>
      <c r="F46" s="312"/>
      <c r="G46" s="313"/>
      <c r="H46" s="314"/>
      <c r="J46" s="176"/>
    </row>
    <row r="47" spans="1:10" ht="15" customHeight="1" x14ac:dyDescent="0.35">
      <c r="A47" s="138"/>
      <c r="B47" s="491"/>
      <c r="C47" s="492"/>
      <c r="D47" s="311"/>
      <c r="E47" s="312"/>
      <c r="F47" s="312"/>
      <c r="G47" s="313"/>
      <c r="H47" s="314"/>
      <c r="J47" s="176"/>
    </row>
    <row r="48" spans="1:10" ht="15" customHeight="1" x14ac:dyDescent="0.35">
      <c r="A48" s="138"/>
      <c r="B48" s="485" t="s">
        <v>153</v>
      </c>
      <c r="C48" s="487"/>
      <c r="D48" s="311"/>
      <c r="E48" s="312"/>
      <c r="F48" s="312"/>
      <c r="G48" s="313"/>
      <c r="H48" s="314"/>
      <c r="J48" s="176"/>
    </row>
    <row r="49" spans="1:8" x14ac:dyDescent="0.35">
      <c r="A49" s="138"/>
      <c r="B49" s="482"/>
      <c r="C49" s="482"/>
      <c r="D49" s="312"/>
      <c r="E49" s="312"/>
      <c r="F49" s="312"/>
      <c r="G49" s="315"/>
      <c r="H49" s="316"/>
    </row>
    <row r="50" spans="1:8" x14ac:dyDescent="0.35">
      <c r="A50" s="138"/>
      <c r="B50" s="113" t="s">
        <v>288</v>
      </c>
      <c r="C50" s="146"/>
      <c r="D50" s="177"/>
      <c r="E50" s="177"/>
      <c r="F50" s="177"/>
      <c r="G50" s="178"/>
      <c r="H50" s="179"/>
    </row>
    <row r="51" spans="1:8" x14ac:dyDescent="0.35">
      <c r="A51" s="138"/>
      <c r="B51" s="482"/>
      <c r="C51" s="482"/>
      <c r="D51" s="312"/>
      <c r="E51" s="312"/>
      <c r="F51" s="312"/>
      <c r="G51" s="315"/>
      <c r="H51" s="316"/>
    </row>
    <row r="52" spans="1:8" x14ac:dyDescent="0.35">
      <c r="A52" s="138"/>
      <c r="B52" s="491"/>
      <c r="C52" s="492"/>
      <c r="D52" s="312"/>
      <c r="E52" s="312"/>
      <c r="F52" s="312"/>
      <c r="G52" s="315"/>
      <c r="H52" s="316"/>
    </row>
    <row r="53" spans="1:8" x14ac:dyDescent="0.35">
      <c r="A53" s="138"/>
      <c r="B53" s="491"/>
      <c r="C53" s="492"/>
      <c r="D53" s="312"/>
      <c r="E53" s="312"/>
      <c r="F53" s="312"/>
      <c r="G53" s="315"/>
      <c r="H53" s="316"/>
    </row>
    <row r="54" spans="1:8" x14ac:dyDescent="0.35">
      <c r="A54" s="138"/>
      <c r="B54" s="491"/>
      <c r="C54" s="492"/>
      <c r="D54" s="312"/>
      <c r="E54" s="312"/>
      <c r="F54" s="312"/>
      <c r="G54" s="315"/>
      <c r="H54" s="316"/>
    </row>
    <row r="55" spans="1:8" x14ac:dyDescent="0.35">
      <c r="A55" s="138"/>
      <c r="B55" s="491"/>
      <c r="C55" s="492"/>
      <c r="D55" s="312"/>
      <c r="E55" s="312"/>
      <c r="F55" s="312"/>
      <c r="G55" s="315"/>
      <c r="H55" s="316"/>
    </row>
    <row r="56" spans="1:8" x14ac:dyDescent="0.35">
      <c r="A56" s="138"/>
      <c r="B56" s="485" t="s">
        <v>153</v>
      </c>
      <c r="C56" s="487"/>
      <c r="D56" s="312"/>
      <c r="E56" s="312"/>
      <c r="F56" s="312"/>
      <c r="G56" s="315"/>
      <c r="H56" s="316"/>
    </row>
    <row r="57" spans="1:8" x14ac:dyDescent="0.35">
      <c r="A57" s="138"/>
      <c r="B57" s="482"/>
      <c r="C57" s="482"/>
      <c r="D57" s="312"/>
      <c r="E57" s="312"/>
      <c r="F57" s="312"/>
      <c r="G57" s="315"/>
      <c r="H57" s="316"/>
    </row>
    <row r="58" spans="1:8" x14ac:dyDescent="0.35">
      <c r="A58" s="138"/>
      <c r="B58" s="180"/>
      <c r="C58" s="153"/>
      <c r="D58" s="181">
        <f>SUM(D43:D57)</f>
        <v>26285670.909999989</v>
      </c>
      <c r="E58" s="182">
        <f>SUM(E43:E57)</f>
        <v>0</v>
      </c>
      <c r="F58" s="182">
        <f>SUM(F43:F57)</f>
        <v>0</v>
      </c>
      <c r="G58" s="181">
        <f>SUM(G43:G57)</f>
        <v>14206389.190000001</v>
      </c>
      <c r="H58" s="183">
        <f>SUM(H43:H57)</f>
        <v>0</v>
      </c>
    </row>
    <row r="59" spans="1:8" x14ac:dyDescent="0.35">
      <c r="A59" s="95" t="s">
        <v>131</v>
      </c>
      <c r="B59" s="100" t="s">
        <v>297</v>
      </c>
      <c r="C59" s="153"/>
      <c r="D59" s="184"/>
      <c r="E59" s="184"/>
      <c r="F59" s="184"/>
      <c r="G59" s="185"/>
      <c r="H59" s="186"/>
    </row>
    <row r="60" spans="1:8" x14ac:dyDescent="0.35">
      <c r="A60" s="138"/>
      <c r="B60" s="97"/>
      <c r="C60" s="97" t="s">
        <v>283</v>
      </c>
      <c r="D60" s="181">
        <f>D58</f>
        <v>26285670.909999989</v>
      </c>
      <c r="E60" s="182">
        <f t="shared" ref="E60:H60" si="0">E58</f>
        <v>0</v>
      </c>
      <c r="F60" s="182">
        <f t="shared" si="0"/>
        <v>0</v>
      </c>
      <c r="G60" s="181">
        <f t="shared" si="0"/>
        <v>14206389.190000001</v>
      </c>
      <c r="H60" s="187">
        <f t="shared" si="0"/>
        <v>0</v>
      </c>
    </row>
    <row r="61" spans="1:8" x14ac:dyDescent="0.35">
      <c r="A61" s="138"/>
      <c r="B61" s="97"/>
      <c r="C61" s="97" t="s">
        <v>284</v>
      </c>
      <c r="D61" s="97"/>
      <c r="E61" s="117">
        <f>E60/D60</f>
        <v>0</v>
      </c>
      <c r="F61" s="117">
        <f>F60/D60</f>
        <v>0</v>
      </c>
      <c r="G61" s="117">
        <f>G60/D60</f>
        <v>0.54046135016456409</v>
      </c>
      <c r="H61" s="188">
        <f>H60/D60</f>
        <v>0</v>
      </c>
    </row>
    <row r="62" spans="1:8" x14ac:dyDescent="0.35">
      <c r="A62" s="138"/>
      <c r="B62" s="97"/>
      <c r="C62" s="189" t="s">
        <v>298</v>
      </c>
      <c r="D62" s="97"/>
      <c r="E62" s="118" t="str">
        <f>IF(E61&gt;=(2/3),"Yes","No")</f>
        <v>No</v>
      </c>
      <c r="F62" s="118" t="str">
        <f>IF(F61&gt;=(2/3),"Yes","No")</f>
        <v>No</v>
      </c>
      <c r="G62" s="118" t="str">
        <f>IF(G61&gt;=(2/3),"Yes","No")</f>
        <v>No</v>
      </c>
      <c r="H62" s="190" t="str">
        <f>IF(H61&gt;=(2/3),"Yes","No")</f>
        <v>No</v>
      </c>
    </row>
    <row r="63" spans="1:8" x14ac:dyDescent="0.35">
      <c r="A63" s="138"/>
      <c r="B63" s="108"/>
      <c r="C63" s="108"/>
      <c r="D63" s="108"/>
      <c r="E63" s="191" t="str">
        <f>IF(E62="No", "Note A", "Note B")</f>
        <v>Note A</v>
      </c>
      <c r="F63" s="191" t="str">
        <f>IF(F62="No", "Note A", "Note B")</f>
        <v>Note A</v>
      </c>
      <c r="G63" s="191" t="str">
        <f>IF(G62="No", "Note A", "Note B")</f>
        <v>Note A</v>
      </c>
      <c r="H63" s="192" t="str">
        <f>IF(H62="No", "Note A", "Note B")</f>
        <v>Note A</v>
      </c>
    </row>
    <row r="64" spans="1:8" x14ac:dyDescent="0.35">
      <c r="A64" s="174" t="s">
        <v>463</v>
      </c>
      <c r="B64" s="97"/>
      <c r="C64" s="97"/>
      <c r="D64" s="193"/>
      <c r="E64" s="193"/>
      <c r="F64" s="193"/>
      <c r="G64" s="193"/>
      <c r="H64" s="98"/>
    </row>
    <row r="65" spans="1:10" x14ac:dyDescent="0.35">
      <c r="A65" s="138"/>
      <c r="B65" s="113" t="s">
        <v>287</v>
      </c>
      <c r="C65" s="103"/>
      <c r="D65" s="103"/>
      <c r="E65" s="103"/>
      <c r="F65" s="103"/>
      <c r="G65" s="103"/>
      <c r="H65" s="171"/>
      <c r="J65" s="176"/>
    </row>
    <row r="66" spans="1:10" x14ac:dyDescent="0.35">
      <c r="A66" s="138"/>
      <c r="B66" s="482"/>
      <c r="C66" s="482"/>
      <c r="D66" s="311"/>
      <c r="E66" s="312"/>
      <c r="F66" s="312"/>
      <c r="G66" s="313"/>
      <c r="H66" s="314"/>
      <c r="J66" s="176"/>
    </row>
    <row r="67" spans="1:10" x14ac:dyDescent="0.35">
      <c r="A67" s="138"/>
      <c r="B67" s="511"/>
      <c r="C67" s="512"/>
      <c r="D67" s="311"/>
      <c r="E67" s="312"/>
      <c r="F67" s="312"/>
      <c r="G67" s="313"/>
      <c r="H67" s="314"/>
      <c r="J67" s="176"/>
    </row>
    <row r="68" spans="1:10" x14ac:dyDescent="0.35">
      <c r="A68" s="138"/>
      <c r="B68" s="511"/>
      <c r="C68" s="512"/>
      <c r="D68" s="311"/>
      <c r="E68" s="312"/>
      <c r="F68" s="312"/>
      <c r="G68" s="313"/>
      <c r="H68" s="314"/>
      <c r="J68" s="176"/>
    </row>
    <row r="69" spans="1:10" x14ac:dyDescent="0.35">
      <c r="A69" s="138"/>
      <c r="B69" s="511"/>
      <c r="C69" s="512"/>
      <c r="D69" s="311"/>
      <c r="E69" s="312"/>
      <c r="F69" s="312"/>
      <c r="G69" s="313"/>
      <c r="H69" s="314"/>
      <c r="J69" s="176"/>
    </row>
    <row r="70" spans="1:10" x14ac:dyDescent="0.35">
      <c r="A70" s="138"/>
      <c r="B70" s="485" t="s">
        <v>153</v>
      </c>
      <c r="C70" s="487"/>
      <c r="D70" s="311"/>
      <c r="E70" s="312"/>
      <c r="F70" s="312"/>
      <c r="G70" s="313"/>
      <c r="H70" s="314"/>
      <c r="J70" s="176"/>
    </row>
    <row r="71" spans="1:10" x14ac:dyDescent="0.35">
      <c r="A71" s="138"/>
      <c r="B71" s="482"/>
      <c r="C71" s="482"/>
      <c r="D71" s="312"/>
      <c r="E71" s="312"/>
      <c r="F71" s="312"/>
      <c r="G71" s="315"/>
      <c r="H71" s="316"/>
    </row>
    <row r="72" spans="1:10" x14ac:dyDescent="0.35">
      <c r="A72" s="138"/>
      <c r="B72" s="113" t="s">
        <v>288</v>
      </c>
      <c r="C72" s="146"/>
      <c r="D72" s="177"/>
      <c r="E72" s="177"/>
      <c r="F72" s="177"/>
      <c r="G72" s="178"/>
      <c r="H72" s="179"/>
    </row>
    <row r="73" spans="1:10" x14ac:dyDescent="0.35">
      <c r="A73" s="138"/>
      <c r="B73" s="482"/>
      <c r="C73" s="482"/>
      <c r="D73" s="312"/>
      <c r="E73" s="312"/>
      <c r="F73" s="312"/>
      <c r="G73" s="315"/>
      <c r="H73" s="316"/>
    </row>
    <row r="74" spans="1:10" x14ac:dyDescent="0.35">
      <c r="A74" s="138"/>
      <c r="B74" s="511"/>
      <c r="C74" s="512"/>
      <c r="D74" s="312"/>
      <c r="E74" s="312"/>
      <c r="F74" s="312"/>
      <c r="G74" s="315"/>
      <c r="H74" s="316"/>
    </row>
    <row r="75" spans="1:10" x14ac:dyDescent="0.35">
      <c r="A75" s="138"/>
      <c r="B75" s="511"/>
      <c r="C75" s="512"/>
      <c r="D75" s="312"/>
      <c r="E75" s="312"/>
      <c r="F75" s="312"/>
      <c r="G75" s="315"/>
      <c r="H75" s="316"/>
    </row>
    <row r="76" spans="1:10" x14ac:dyDescent="0.35">
      <c r="A76" s="138"/>
      <c r="B76" s="511"/>
      <c r="C76" s="512"/>
      <c r="D76" s="312"/>
      <c r="E76" s="312"/>
      <c r="F76" s="312"/>
      <c r="G76" s="315"/>
      <c r="H76" s="316"/>
    </row>
    <row r="77" spans="1:10" x14ac:dyDescent="0.35">
      <c r="A77" s="138"/>
      <c r="B77" s="485" t="s">
        <v>153</v>
      </c>
      <c r="C77" s="487"/>
      <c r="D77" s="312"/>
      <c r="E77" s="312"/>
      <c r="F77" s="312"/>
      <c r="G77" s="315"/>
      <c r="H77" s="316"/>
    </row>
    <row r="78" spans="1:10" x14ac:dyDescent="0.35">
      <c r="A78" s="138"/>
      <c r="B78" s="482"/>
      <c r="C78" s="482"/>
      <c r="D78" s="312"/>
      <c r="E78" s="312"/>
      <c r="F78" s="312"/>
      <c r="G78" s="315"/>
      <c r="H78" s="316"/>
    </row>
    <row r="79" spans="1:10" x14ac:dyDescent="0.35">
      <c r="A79" s="138"/>
      <c r="B79" s="180"/>
      <c r="C79" s="153"/>
      <c r="D79" s="181">
        <f>SUM(D66:D78)</f>
        <v>0</v>
      </c>
      <c r="E79" s="182">
        <f>SUM(E66:E78)</f>
        <v>0</v>
      </c>
      <c r="F79" s="182">
        <f>SUM(F66:F78)</f>
        <v>0</v>
      </c>
      <c r="G79" s="181">
        <f>SUM(G66:G78)</f>
        <v>0</v>
      </c>
      <c r="H79" s="183">
        <f>SUM(H66:H78)</f>
        <v>0</v>
      </c>
    </row>
    <row r="80" spans="1:10" x14ac:dyDescent="0.35">
      <c r="A80" s="95" t="s">
        <v>131</v>
      </c>
      <c r="B80" s="100" t="s">
        <v>297</v>
      </c>
      <c r="C80" s="153"/>
      <c r="D80" s="184"/>
      <c r="E80" s="184"/>
      <c r="F80" s="184"/>
      <c r="G80" s="185"/>
      <c r="H80" s="186"/>
    </row>
    <row r="81" spans="1:10" x14ac:dyDescent="0.35">
      <c r="A81" s="138"/>
      <c r="B81" s="97"/>
      <c r="C81" s="97" t="s">
        <v>283</v>
      </c>
      <c r="D81" s="181">
        <f>D79</f>
        <v>0</v>
      </c>
      <c r="E81" s="182">
        <f t="shared" ref="E81:H81" si="1">E79</f>
        <v>0</v>
      </c>
      <c r="F81" s="182">
        <f t="shared" si="1"/>
        <v>0</v>
      </c>
      <c r="G81" s="181">
        <f t="shared" si="1"/>
        <v>0</v>
      </c>
      <c r="H81" s="187">
        <f t="shared" si="1"/>
        <v>0</v>
      </c>
    </row>
    <row r="82" spans="1:10" x14ac:dyDescent="0.35">
      <c r="A82" s="138"/>
      <c r="B82" s="97"/>
      <c r="C82" s="97" t="s">
        <v>284</v>
      </c>
      <c r="D82" s="97"/>
      <c r="E82" s="117" t="e">
        <f>E81/D81</f>
        <v>#DIV/0!</v>
      </c>
      <c r="F82" s="117" t="e">
        <f>F81/D81</f>
        <v>#DIV/0!</v>
      </c>
      <c r="G82" s="117" t="e">
        <f>G81/D81</f>
        <v>#DIV/0!</v>
      </c>
      <c r="H82" s="188" t="e">
        <f>H81/D81</f>
        <v>#DIV/0!</v>
      </c>
    </row>
    <row r="83" spans="1:10" x14ac:dyDescent="0.35">
      <c r="A83" s="138"/>
      <c r="B83" s="97"/>
      <c r="C83" s="189" t="s">
        <v>298</v>
      </c>
      <c r="D83" s="97"/>
      <c r="E83" s="118" t="e">
        <f>IF(E82&gt;=(2/3),"Yes","No")</f>
        <v>#DIV/0!</v>
      </c>
      <c r="F83" s="118" t="e">
        <f>IF(F82&gt;=(2/3),"Yes","No")</f>
        <v>#DIV/0!</v>
      </c>
      <c r="G83" s="118" t="e">
        <f>IF(G82&gt;=(2/3),"Yes","No")</f>
        <v>#DIV/0!</v>
      </c>
      <c r="H83" s="190" t="e">
        <f>IF(H82&gt;=(2/3),"Yes","No")</f>
        <v>#DIV/0!</v>
      </c>
    </row>
    <row r="84" spans="1:10" x14ac:dyDescent="0.35">
      <c r="A84" s="138"/>
      <c r="B84" s="108"/>
      <c r="C84" s="108"/>
      <c r="D84" s="108"/>
      <c r="E84" s="191" t="e">
        <f>IF(E83="No", "Note A", "Note B")</f>
        <v>#DIV/0!</v>
      </c>
      <c r="F84" s="191" t="e">
        <f>IF(F83="No", "Note A", "Note B")</f>
        <v>#DIV/0!</v>
      </c>
      <c r="G84" s="191" t="e">
        <f>IF(G83="No", "Note A", "Note B")</f>
        <v>#DIV/0!</v>
      </c>
      <c r="H84" s="192" t="e">
        <f>IF(H83="No", "Note A", "Note B")</f>
        <v>#DIV/0!</v>
      </c>
    </row>
    <row r="85" spans="1:10" x14ac:dyDescent="0.35">
      <c r="A85" s="174" t="s">
        <v>464</v>
      </c>
      <c r="B85" s="97"/>
      <c r="C85" s="97"/>
      <c r="D85" s="193"/>
      <c r="E85" s="193"/>
      <c r="F85" s="193"/>
      <c r="G85" s="193"/>
      <c r="H85" s="98"/>
    </row>
    <row r="86" spans="1:10" x14ac:dyDescent="0.35">
      <c r="A86" s="138"/>
      <c r="B86" s="113" t="s">
        <v>287</v>
      </c>
      <c r="C86" s="103"/>
      <c r="D86" s="103"/>
      <c r="E86" s="103"/>
      <c r="F86" s="103"/>
      <c r="G86" s="103"/>
      <c r="H86" s="171"/>
    </row>
    <row r="87" spans="1:10" x14ac:dyDescent="0.35">
      <c r="A87" s="138"/>
      <c r="B87" s="482"/>
      <c r="C87" s="482"/>
      <c r="D87" s="311"/>
      <c r="E87" s="312"/>
      <c r="F87" s="312"/>
      <c r="G87" s="313"/>
      <c r="H87" s="314"/>
      <c r="J87" s="176"/>
    </row>
    <row r="88" spans="1:10" x14ac:dyDescent="0.35">
      <c r="A88" s="138"/>
      <c r="B88" s="511"/>
      <c r="C88" s="512"/>
      <c r="D88" s="311"/>
      <c r="E88" s="312"/>
      <c r="F88" s="312"/>
      <c r="G88" s="313"/>
      <c r="H88" s="314"/>
      <c r="J88" s="176"/>
    </row>
    <row r="89" spans="1:10" x14ac:dyDescent="0.35">
      <c r="A89" s="138"/>
      <c r="B89" s="511"/>
      <c r="C89" s="512"/>
      <c r="D89" s="311"/>
      <c r="E89" s="312"/>
      <c r="F89" s="312"/>
      <c r="G89" s="313"/>
      <c r="H89" s="314"/>
      <c r="J89" s="176"/>
    </row>
    <row r="90" spans="1:10" x14ac:dyDescent="0.35">
      <c r="A90" s="138"/>
      <c r="B90" s="511"/>
      <c r="C90" s="512"/>
      <c r="D90" s="311"/>
      <c r="E90" s="312"/>
      <c r="F90" s="312"/>
      <c r="G90" s="313"/>
      <c r="H90" s="314"/>
      <c r="J90" s="176"/>
    </row>
    <row r="91" spans="1:10" x14ac:dyDescent="0.35">
      <c r="A91" s="138"/>
      <c r="B91" s="485" t="s">
        <v>153</v>
      </c>
      <c r="C91" s="487"/>
      <c r="D91" s="311"/>
      <c r="E91" s="312"/>
      <c r="F91" s="312"/>
      <c r="G91" s="313"/>
      <c r="H91" s="314"/>
      <c r="J91" s="176"/>
    </row>
    <row r="92" spans="1:10" x14ac:dyDescent="0.35">
      <c r="A92" s="138"/>
      <c r="B92" s="482"/>
      <c r="C92" s="482"/>
      <c r="D92" s="312"/>
      <c r="E92" s="312"/>
      <c r="F92" s="312"/>
      <c r="G92" s="315"/>
      <c r="H92" s="316"/>
    </row>
    <row r="93" spans="1:10" x14ac:dyDescent="0.35">
      <c r="A93" s="138"/>
      <c r="B93" s="113" t="s">
        <v>288</v>
      </c>
      <c r="C93" s="146"/>
      <c r="D93" s="177"/>
      <c r="E93" s="177"/>
      <c r="F93" s="177"/>
      <c r="G93" s="178"/>
      <c r="H93" s="179"/>
    </row>
    <row r="94" spans="1:10" x14ac:dyDescent="0.35">
      <c r="A94" s="138"/>
      <c r="B94" s="482"/>
      <c r="C94" s="482"/>
      <c r="D94" s="312"/>
      <c r="E94" s="312"/>
      <c r="F94" s="312"/>
      <c r="G94" s="315"/>
      <c r="H94" s="316"/>
    </row>
    <row r="95" spans="1:10" x14ac:dyDescent="0.35">
      <c r="A95" s="138"/>
      <c r="B95" s="511"/>
      <c r="C95" s="512"/>
      <c r="D95" s="312"/>
      <c r="E95" s="312"/>
      <c r="F95" s="312"/>
      <c r="G95" s="315"/>
      <c r="H95" s="316"/>
    </row>
    <row r="96" spans="1:10" x14ac:dyDescent="0.35">
      <c r="A96" s="138"/>
      <c r="B96" s="511"/>
      <c r="C96" s="512"/>
      <c r="D96" s="312"/>
      <c r="E96" s="312"/>
      <c r="F96" s="312"/>
      <c r="G96" s="315"/>
      <c r="H96" s="316"/>
    </row>
    <row r="97" spans="1:10" x14ac:dyDescent="0.35">
      <c r="A97" s="138"/>
      <c r="B97" s="511"/>
      <c r="C97" s="512"/>
      <c r="D97" s="312"/>
      <c r="E97" s="312"/>
      <c r="F97" s="312"/>
      <c r="G97" s="315"/>
      <c r="H97" s="316"/>
    </row>
    <row r="98" spans="1:10" x14ac:dyDescent="0.35">
      <c r="A98" s="138"/>
      <c r="B98" s="485" t="s">
        <v>153</v>
      </c>
      <c r="C98" s="487"/>
      <c r="D98" s="312"/>
      <c r="E98" s="312"/>
      <c r="F98" s="312"/>
      <c r="G98" s="315"/>
      <c r="H98" s="316"/>
    </row>
    <row r="99" spans="1:10" x14ac:dyDescent="0.35">
      <c r="A99" s="138"/>
      <c r="B99" s="482"/>
      <c r="C99" s="482"/>
      <c r="D99" s="312"/>
      <c r="E99" s="312"/>
      <c r="F99" s="312"/>
      <c r="G99" s="315"/>
      <c r="H99" s="316"/>
    </row>
    <row r="100" spans="1:10" x14ac:dyDescent="0.35">
      <c r="A100" s="138"/>
      <c r="B100" s="180"/>
      <c r="C100" s="153"/>
      <c r="D100" s="181">
        <f>SUM(D87:D99)</f>
        <v>0</v>
      </c>
      <c r="E100" s="182">
        <f>SUM(E87:E99)</f>
        <v>0</v>
      </c>
      <c r="F100" s="182">
        <f>SUM(F87:F99)</f>
        <v>0</v>
      </c>
      <c r="G100" s="181">
        <f>SUM(G87:G99)</f>
        <v>0</v>
      </c>
      <c r="H100" s="183">
        <f>SUM(H87:H99)</f>
        <v>0</v>
      </c>
    </row>
    <row r="101" spans="1:10" x14ac:dyDescent="0.35">
      <c r="A101" s="95" t="s">
        <v>131</v>
      </c>
      <c r="B101" s="100" t="s">
        <v>297</v>
      </c>
      <c r="C101" s="153"/>
      <c r="D101" s="184"/>
      <c r="E101" s="184"/>
      <c r="F101" s="184"/>
      <c r="G101" s="185"/>
      <c r="H101" s="186"/>
    </row>
    <row r="102" spans="1:10" x14ac:dyDescent="0.35">
      <c r="A102" s="138"/>
      <c r="B102" s="97"/>
      <c r="C102" s="97" t="s">
        <v>283</v>
      </c>
      <c r="D102" s="181">
        <f>D100</f>
        <v>0</v>
      </c>
      <c r="E102" s="182">
        <f t="shared" ref="E102:H102" si="2">E100</f>
        <v>0</v>
      </c>
      <c r="F102" s="182">
        <f t="shared" si="2"/>
        <v>0</v>
      </c>
      <c r="G102" s="181">
        <f t="shared" si="2"/>
        <v>0</v>
      </c>
      <c r="H102" s="187">
        <f t="shared" si="2"/>
        <v>0</v>
      </c>
    </row>
    <row r="103" spans="1:10" x14ac:dyDescent="0.35">
      <c r="A103" s="138"/>
      <c r="B103" s="97"/>
      <c r="C103" s="97" t="s">
        <v>284</v>
      </c>
      <c r="D103" s="97"/>
      <c r="E103" s="117" t="e">
        <f>E102/D102</f>
        <v>#DIV/0!</v>
      </c>
      <c r="F103" s="117" t="e">
        <f>F102/D102</f>
        <v>#DIV/0!</v>
      </c>
      <c r="G103" s="117" t="e">
        <f>G102/D102</f>
        <v>#DIV/0!</v>
      </c>
      <c r="H103" s="188" t="e">
        <f>H102/D102</f>
        <v>#DIV/0!</v>
      </c>
    </row>
    <row r="104" spans="1:10" x14ac:dyDescent="0.35">
      <c r="A104" s="138"/>
      <c r="B104" s="97"/>
      <c r="C104" s="189" t="s">
        <v>298</v>
      </c>
      <c r="D104" s="97"/>
      <c r="E104" s="118" t="e">
        <f>IF(E103&gt;=(2/3),"Yes","No")</f>
        <v>#DIV/0!</v>
      </c>
      <c r="F104" s="118" t="e">
        <f>IF(F103&gt;=(2/3),"Yes","No")</f>
        <v>#DIV/0!</v>
      </c>
      <c r="G104" s="118" t="e">
        <f>IF(G103&gt;=(2/3),"Yes","No")</f>
        <v>#DIV/0!</v>
      </c>
      <c r="H104" s="190" t="e">
        <f>IF(H103&gt;=(2/3),"Yes","No")</f>
        <v>#DIV/0!</v>
      </c>
    </row>
    <row r="105" spans="1:10" x14ac:dyDescent="0.35">
      <c r="A105" s="138"/>
      <c r="B105" s="108"/>
      <c r="C105" s="108"/>
      <c r="D105" s="108"/>
      <c r="E105" s="191" t="e">
        <f>IF(E104="No", "Note A", "Note B")</f>
        <v>#DIV/0!</v>
      </c>
      <c r="F105" s="191" t="e">
        <f>IF(F104="No", "Note A", "Note B")</f>
        <v>#DIV/0!</v>
      </c>
      <c r="G105" s="191" t="e">
        <f>IF(G104="No", "Note A", "Note B")</f>
        <v>#DIV/0!</v>
      </c>
      <c r="H105" s="192" t="e">
        <f>IF(H104="No", "Note A", "Note B")</f>
        <v>#DIV/0!</v>
      </c>
    </row>
    <row r="106" spans="1:10" x14ac:dyDescent="0.35">
      <c r="A106" s="174" t="s">
        <v>465</v>
      </c>
      <c r="B106" s="97"/>
      <c r="C106" s="97"/>
      <c r="D106" s="193"/>
      <c r="E106" s="193"/>
      <c r="F106" s="193"/>
      <c r="G106" s="193"/>
      <c r="H106" s="98"/>
    </row>
    <row r="107" spans="1:10" x14ac:dyDescent="0.35">
      <c r="A107" s="138"/>
      <c r="B107" s="113" t="s">
        <v>287</v>
      </c>
      <c r="C107" s="103"/>
      <c r="D107" s="103"/>
      <c r="E107" s="103"/>
      <c r="F107" s="103"/>
      <c r="G107" s="103"/>
      <c r="H107" s="171"/>
    </row>
    <row r="108" spans="1:10" x14ac:dyDescent="0.35">
      <c r="A108" s="138"/>
      <c r="B108" s="482"/>
      <c r="C108" s="482"/>
      <c r="D108" s="311"/>
      <c r="E108" s="312"/>
      <c r="F108" s="312"/>
      <c r="G108" s="313"/>
      <c r="H108" s="314"/>
      <c r="J108" s="176"/>
    </row>
    <row r="109" spans="1:10" x14ac:dyDescent="0.35">
      <c r="A109" s="138"/>
      <c r="B109" s="511"/>
      <c r="C109" s="512"/>
      <c r="D109" s="311"/>
      <c r="E109" s="312"/>
      <c r="F109" s="312"/>
      <c r="G109" s="313"/>
      <c r="H109" s="314"/>
      <c r="J109" s="176"/>
    </row>
    <row r="110" spans="1:10" x14ac:dyDescent="0.35">
      <c r="A110" s="138"/>
      <c r="B110" s="511"/>
      <c r="C110" s="512"/>
      <c r="D110" s="311"/>
      <c r="E110" s="312"/>
      <c r="F110" s="312"/>
      <c r="G110" s="313"/>
      <c r="H110" s="314"/>
      <c r="J110" s="176"/>
    </row>
    <row r="111" spans="1:10" x14ac:dyDescent="0.35">
      <c r="A111" s="138"/>
      <c r="B111" s="511"/>
      <c r="C111" s="512"/>
      <c r="D111" s="311"/>
      <c r="E111" s="312"/>
      <c r="F111" s="312"/>
      <c r="G111" s="313"/>
      <c r="H111" s="314"/>
      <c r="J111" s="176"/>
    </row>
    <row r="112" spans="1:10" x14ac:dyDescent="0.35">
      <c r="A112" s="138"/>
      <c r="B112" s="485" t="s">
        <v>153</v>
      </c>
      <c r="C112" s="487"/>
      <c r="D112" s="311"/>
      <c r="E112" s="312"/>
      <c r="F112" s="312"/>
      <c r="G112" s="313"/>
      <c r="H112" s="314"/>
      <c r="J112" s="176"/>
    </row>
    <row r="113" spans="1:8" x14ac:dyDescent="0.35">
      <c r="A113" s="138"/>
      <c r="B113" s="482"/>
      <c r="C113" s="482"/>
      <c r="D113" s="312"/>
      <c r="E113" s="312"/>
      <c r="F113" s="312"/>
      <c r="G113" s="315"/>
      <c r="H113" s="316"/>
    </row>
    <row r="114" spans="1:8" x14ac:dyDescent="0.35">
      <c r="A114" s="138"/>
      <c r="B114" s="113" t="s">
        <v>288</v>
      </c>
      <c r="C114" s="146"/>
      <c r="D114" s="177"/>
      <c r="E114" s="177"/>
      <c r="F114" s="177"/>
      <c r="G114" s="178"/>
      <c r="H114" s="179"/>
    </row>
    <row r="115" spans="1:8" x14ac:dyDescent="0.35">
      <c r="A115" s="138"/>
      <c r="B115" s="482"/>
      <c r="C115" s="482"/>
      <c r="D115" s="312"/>
      <c r="E115" s="312"/>
      <c r="F115" s="312"/>
      <c r="G115" s="315"/>
      <c r="H115" s="316"/>
    </row>
    <row r="116" spans="1:8" x14ac:dyDescent="0.35">
      <c r="A116" s="138"/>
      <c r="B116" s="511"/>
      <c r="C116" s="512"/>
      <c r="D116" s="312"/>
      <c r="E116" s="312"/>
      <c r="F116" s="312"/>
      <c r="G116" s="315"/>
      <c r="H116" s="316"/>
    </row>
    <row r="117" spans="1:8" x14ac:dyDescent="0.35">
      <c r="A117" s="138"/>
      <c r="B117" s="511"/>
      <c r="C117" s="512"/>
      <c r="D117" s="312"/>
      <c r="E117" s="312"/>
      <c r="F117" s="312"/>
      <c r="G117" s="315"/>
      <c r="H117" s="316"/>
    </row>
    <row r="118" spans="1:8" x14ac:dyDescent="0.35">
      <c r="A118" s="138"/>
      <c r="B118" s="511"/>
      <c r="C118" s="512"/>
      <c r="D118" s="312"/>
      <c r="E118" s="312"/>
      <c r="F118" s="312"/>
      <c r="G118" s="315"/>
      <c r="H118" s="316"/>
    </row>
    <row r="119" spans="1:8" x14ac:dyDescent="0.35">
      <c r="A119" s="138"/>
      <c r="B119" s="485" t="s">
        <v>153</v>
      </c>
      <c r="C119" s="487"/>
      <c r="D119" s="312"/>
      <c r="E119" s="312"/>
      <c r="F119" s="312"/>
      <c r="G119" s="315"/>
      <c r="H119" s="316"/>
    </row>
    <row r="120" spans="1:8" x14ac:dyDescent="0.35">
      <c r="A120" s="138"/>
      <c r="B120" s="482"/>
      <c r="C120" s="482"/>
      <c r="D120" s="312"/>
      <c r="E120" s="312"/>
      <c r="F120" s="312"/>
      <c r="G120" s="315"/>
      <c r="H120" s="316"/>
    </row>
    <row r="121" spans="1:8" x14ac:dyDescent="0.35">
      <c r="A121" s="138"/>
      <c r="B121" s="180"/>
      <c r="C121" s="153"/>
      <c r="D121" s="181">
        <f>SUM(D108:D120)</f>
        <v>0</v>
      </c>
      <c r="E121" s="182">
        <f>SUM(E108:E120)</f>
        <v>0</v>
      </c>
      <c r="F121" s="182">
        <f>SUM(F108:F120)</f>
        <v>0</v>
      </c>
      <c r="G121" s="181">
        <f>SUM(G108:G120)</f>
        <v>0</v>
      </c>
      <c r="H121" s="183">
        <f>SUM(H108:H120)</f>
        <v>0</v>
      </c>
    </row>
    <row r="122" spans="1:8" x14ac:dyDescent="0.35">
      <c r="A122" s="95" t="s">
        <v>131</v>
      </c>
      <c r="B122" s="100" t="s">
        <v>297</v>
      </c>
      <c r="C122" s="153"/>
      <c r="D122" s="184"/>
      <c r="E122" s="184"/>
      <c r="F122" s="184"/>
      <c r="G122" s="185"/>
      <c r="H122" s="186"/>
    </row>
    <row r="123" spans="1:8" x14ac:dyDescent="0.35">
      <c r="A123" s="138"/>
      <c r="B123" s="97"/>
      <c r="C123" s="97" t="s">
        <v>283</v>
      </c>
      <c r="D123" s="181">
        <f>D121</f>
        <v>0</v>
      </c>
      <c r="E123" s="182">
        <f t="shared" ref="E123:H123" si="3">E121</f>
        <v>0</v>
      </c>
      <c r="F123" s="182">
        <f t="shared" si="3"/>
        <v>0</v>
      </c>
      <c r="G123" s="181">
        <f t="shared" si="3"/>
        <v>0</v>
      </c>
      <c r="H123" s="187">
        <f t="shared" si="3"/>
        <v>0</v>
      </c>
    </row>
    <row r="124" spans="1:8" x14ac:dyDescent="0.35">
      <c r="A124" s="138"/>
      <c r="B124" s="97"/>
      <c r="C124" s="97" t="s">
        <v>284</v>
      </c>
      <c r="D124" s="97"/>
      <c r="E124" s="117" t="e">
        <f>E123/D123</f>
        <v>#DIV/0!</v>
      </c>
      <c r="F124" s="117" t="e">
        <f>F123/D123</f>
        <v>#DIV/0!</v>
      </c>
      <c r="G124" s="117" t="e">
        <f>G123/D123</f>
        <v>#DIV/0!</v>
      </c>
      <c r="H124" s="188" t="e">
        <f>H123/D123</f>
        <v>#DIV/0!</v>
      </c>
    </row>
    <row r="125" spans="1:8" x14ac:dyDescent="0.35">
      <c r="A125" s="138"/>
      <c r="B125" s="97"/>
      <c r="C125" s="189" t="s">
        <v>298</v>
      </c>
      <c r="D125" s="97"/>
      <c r="E125" s="118" t="e">
        <f>IF(E124&gt;=(2/3),"Yes","No")</f>
        <v>#DIV/0!</v>
      </c>
      <c r="F125" s="118" t="e">
        <f>IF(F124&gt;=(2/3),"Yes","No")</f>
        <v>#DIV/0!</v>
      </c>
      <c r="G125" s="118" t="e">
        <f>IF(G124&gt;=(2/3),"Yes","No")</f>
        <v>#DIV/0!</v>
      </c>
      <c r="H125" s="190" t="e">
        <f>IF(H124&gt;=(2/3),"Yes","No")</f>
        <v>#DIV/0!</v>
      </c>
    </row>
    <row r="126" spans="1:8" x14ac:dyDescent="0.35">
      <c r="A126" s="138"/>
      <c r="B126" s="108"/>
      <c r="C126" s="108"/>
      <c r="D126" s="108"/>
      <c r="E126" s="191" t="e">
        <f>IF(E125="No", "Note A", "Note B")</f>
        <v>#DIV/0!</v>
      </c>
      <c r="F126" s="191" t="e">
        <f>IF(F125="No", "Note A", "Note B")</f>
        <v>#DIV/0!</v>
      </c>
      <c r="G126" s="191" t="e">
        <f>IF(G125="No", "Note A", "Note B")</f>
        <v>#DIV/0!</v>
      </c>
      <c r="H126" s="192" t="e">
        <f>IF(H125="No", "Note A", "Note B")</f>
        <v>#DIV/0!</v>
      </c>
    </row>
    <row r="127" spans="1:8" x14ac:dyDescent="0.35">
      <c r="A127" s="138"/>
      <c r="B127" s="97"/>
      <c r="C127" s="97"/>
      <c r="D127" s="193"/>
      <c r="E127" s="193"/>
      <c r="F127" s="193"/>
      <c r="G127" s="193"/>
      <c r="H127" s="98"/>
    </row>
    <row r="128" spans="1:8" ht="15" customHeight="1" x14ac:dyDescent="0.35">
      <c r="A128" s="138"/>
      <c r="B128" s="194" t="s">
        <v>291</v>
      </c>
      <c r="C128" s="180" t="s">
        <v>317</v>
      </c>
      <c r="D128" s="180"/>
      <c r="E128" s="180"/>
      <c r="F128" s="180"/>
      <c r="G128" s="180"/>
      <c r="H128" s="195"/>
    </row>
    <row r="129" spans="1:8" ht="15" customHeight="1" x14ac:dyDescent="0.35">
      <c r="A129" s="138"/>
      <c r="B129" s="194" t="s">
        <v>292</v>
      </c>
      <c r="C129" s="505" t="s">
        <v>351</v>
      </c>
      <c r="D129" s="505"/>
      <c r="E129" s="505"/>
      <c r="F129" s="505"/>
      <c r="G129" s="505"/>
      <c r="H129" s="506"/>
    </row>
    <row r="130" spans="1:8" x14ac:dyDescent="0.35">
      <c r="A130" s="138"/>
      <c r="B130" s="196"/>
      <c r="C130" s="505"/>
      <c r="D130" s="505"/>
      <c r="E130" s="505"/>
      <c r="F130" s="505"/>
      <c r="G130" s="505"/>
      <c r="H130" s="506"/>
    </row>
    <row r="131" spans="1:8" x14ac:dyDescent="0.35">
      <c r="A131" s="138"/>
      <c r="B131" s="97"/>
      <c r="C131" s="97"/>
      <c r="D131" s="97"/>
      <c r="E131" s="118"/>
      <c r="F131" s="118"/>
      <c r="G131" s="118"/>
      <c r="H131" s="190"/>
    </row>
    <row r="132" spans="1:8" x14ac:dyDescent="0.35">
      <c r="A132" s="95" t="s">
        <v>132</v>
      </c>
      <c r="B132" s="100" t="s">
        <v>293</v>
      </c>
      <c r="C132" s="97"/>
      <c r="D132" s="97"/>
      <c r="E132" s="118"/>
      <c r="F132" s="118"/>
      <c r="G132" s="118"/>
      <c r="H132" s="190"/>
    </row>
    <row r="133" spans="1:8" x14ac:dyDescent="0.35">
      <c r="A133" s="138"/>
      <c r="B133" s="495" t="s">
        <v>301</v>
      </c>
      <c r="C133" s="495"/>
      <c r="D133" s="495"/>
      <c r="E133" s="495"/>
      <c r="F133" s="495"/>
      <c r="G133" s="495"/>
      <c r="H133" s="496"/>
    </row>
    <row r="134" spans="1:8" x14ac:dyDescent="0.35">
      <c r="A134" s="95"/>
      <c r="B134" s="495"/>
      <c r="C134" s="495"/>
      <c r="D134" s="495"/>
      <c r="E134" s="495"/>
      <c r="F134" s="495"/>
      <c r="G134" s="495"/>
      <c r="H134" s="496"/>
    </row>
    <row r="135" spans="1:8" x14ac:dyDescent="0.35">
      <c r="A135" s="95"/>
      <c r="B135" s="495"/>
      <c r="C135" s="495"/>
      <c r="D135" s="495"/>
      <c r="E135" s="495"/>
      <c r="F135" s="495"/>
      <c r="G135" s="495"/>
      <c r="H135" s="496"/>
    </row>
    <row r="136" spans="1:8" x14ac:dyDescent="0.35">
      <c r="A136" s="95"/>
      <c r="B136" s="97"/>
      <c r="C136" s="97"/>
      <c r="D136" s="97"/>
      <c r="E136" s="118"/>
      <c r="F136" s="118"/>
      <c r="G136" s="118"/>
      <c r="H136" s="190"/>
    </row>
    <row r="137" spans="1:8" x14ac:dyDescent="0.35">
      <c r="A137" s="95"/>
      <c r="B137" s="495" t="s">
        <v>334</v>
      </c>
      <c r="C137" s="495"/>
      <c r="D137" s="495"/>
      <c r="E137" s="495"/>
      <c r="F137" s="495"/>
      <c r="G137" s="495"/>
      <c r="H137" s="496"/>
    </row>
    <row r="138" spans="1:8" x14ac:dyDescent="0.35">
      <c r="A138" s="95"/>
      <c r="B138" s="495"/>
      <c r="C138" s="495"/>
      <c r="D138" s="495"/>
      <c r="E138" s="495"/>
      <c r="F138" s="495"/>
      <c r="G138" s="495"/>
      <c r="H138" s="496"/>
    </row>
    <row r="139" spans="1:8" x14ac:dyDescent="0.35">
      <c r="A139" s="95"/>
      <c r="B139" s="495"/>
      <c r="C139" s="495"/>
      <c r="D139" s="495"/>
      <c r="E139" s="495"/>
      <c r="F139" s="495"/>
      <c r="G139" s="495"/>
      <c r="H139" s="496"/>
    </row>
    <row r="140" spans="1:8" x14ac:dyDescent="0.35">
      <c r="A140" s="95"/>
      <c r="B140" s="495"/>
      <c r="C140" s="495"/>
      <c r="D140" s="495"/>
      <c r="E140" s="495"/>
      <c r="F140" s="495"/>
      <c r="G140" s="495"/>
      <c r="H140" s="496"/>
    </row>
    <row r="141" spans="1:8" x14ac:dyDescent="0.35">
      <c r="A141" s="95"/>
      <c r="B141" s="495"/>
      <c r="C141" s="495"/>
      <c r="D141" s="495"/>
      <c r="E141" s="495"/>
      <c r="F141" s="495"/>
      <c r="G141" s="495"/>
      <c r="H141" s="496"/>
    </row>
    <row r="142" spans="1:8" x14ac:dyDescent="0.35">
      <c r="A142" s="95"/>
      <c r="B142" s="97"/>
      <c r="C142" s="97"/>
      <c r="D142" s="97"/>
      <c r="E142" s="118"/>
      <c r="F142" s="118"/>
      <c r="G142" s="118"/>
      <c r="H142" s="190"/>
    </row>
    <row r="143" spans="1:8" x14ac:dyDescent="0.35">
      <c r="A143" s="95"/>
      <c r="B143" s="100" t="s">
        <v>413</v>
      </c>
      <c r="C143" s="97"/>
      <c r="D143" s="515"/>
      <c r="E143" s="515"/>
      <c r="F143" s="515"/>
      <c r="G143" s="515"/>
      <c r="H143" s="516"/>
    </row>
    <row r="144" spans="1:8" x14ac:dyDescent="0.35">
      <c r="A144" s="95"/>
      <c r="B144" s="97"/>
      <c r="C144" s="97"/>
      <c r="D144" s="101"/>
      <c r="E144" s="197"/>
      <c r="F144" s="197"/>
      <c r="G144" s="197"/>
      <c r="H144" s="198"/>
    </row>
    <row r="145" spans="1:8" x14ac:dyDescent="0.35">
      <c r="A145" s="95"/>
      <c r="B145" s="97"/>
      <c r="C145" s="97"/>
      <c r="D145" s="101" t="s">
        <v>302</v>
      </c>
      <c r="E145" s="197" t="s">
        <v>295</v>
      </c>
      <c r="F145" s="197" t="s">
        <v>300</v>
      </c>
      <c r="G145" s="197"/>
      <c r="H145" s="198"/>
    </row>
    <row r="146" spans="1:8" x14ac:dyDescent="0.35">
      <c r="A146" s="95"/>
      <c r="B146" s="199" t="s">
        <v>294</v>
      </c>
      <c r="C146" s="108"/>
      <c r="D146" s="200" t="s">
        <v>303</v>
      </c>
      <c r="E146" s="201" t="s">
        <v>296</v>
      </c>
      <c r="F146" s="201" t="s">
        <v>299</v>
      </c>
      <c r="G146" s="509" t="s">
        <v>304</v>
      </c>
      <c r="H146" s="510"/>
    </row>
    <row r="147" spans="1:8" x14ac:dyDescent="0.35">
      <c r="A147" s="95"/>
      <c r="B147" s="189" t="s">
        <v>493</v>
      </c>
      <c r="C147" s="97" t="s">
        <v>350</v>
      </c>
      <c r="D147" s="97"/>
      <c r="E147" s="118"/>
      <c r="F147" s="97"/>
      <c r="G147" s="118"/>
      <c r="H147" s="190"/>
    </row>
    <row r="148" spans="1:8" x14ac:dyDescent="0.35">
      <c r="A148" s="95"/>
      <c r="B148" s="97"/>
      <c r="C148" s="202" t="str">
        <f>IF(E62="Yes", "Complete Analysis", "N/A - Do Not Complete")</f>
        <v>N/A - Do Not Complete</v>
      </c>
      <c r="D148" s="317"/>
      <c r="E148" s="312"/>
      <c r="F148" s="117" t="e">
        <f>E148/E154</f>
        <v>#DIV/0!</v>
      </c>
      <c r="G148" s="503"/>
      <c r="H148" s="504"/>
    </row>
    <row r="149" spans="1:8" x14ac:dyDescent="0.35">
      <c r="A149" s="95"/>
      <c r="B149" s="97"/>
      <c r="C149" s="97"/>
      <c r="D149" s="317"/>
      <c r="E149" s="312"/>
      <c r="F149" s="117" t="e">
        <f>E149/E154</f>
        <v>#DIV/0!</v>
      </c>
      <c r="G149" s="503"/>
      <c r="H149" s="504"/>
    </row>
    <row r="150" spans="1:8" x14ac:dyDescent="0.35">
      <c r="A150" s="95"/>
      <c r="B150" s="97"/>
      <c r="C150" s="97"/>
      <c r="D150" s="317"/>
      <c r="E150" s="312"/>
      <c r="F150" s="117" t="e">
        <f>E150/E154</f>
        <v>#DIV/0!</v>
      </c>
      <c r="G150" s="503"/>
      <c r="H150" s="504"/>
    </row>
    <row r="151" spans="1:8" x14ac:dyDescent="0.35">
      <c r="A151" s="95"/>
      <c r="B151" s="97"/>
      <c r="C151" s="97"/>
      <c r="D151" s="317"/>
      <c r="E151" s="312"/>
      <c r="F151" s="117" t="e">
        <f>E151/E154</f>
        <v>#DIV/0!</v>
      </c>
      <c r="G151" s="503"/>
      <c r="H151" s="504"/>
    </row>
    <row r="152" spans="1:8" x14ac:dyDescent="0.35">
      <c r="A152" s="95"/>
      <c r="B152" s="97"/>
      <c r="C152" s="97"/>
      <c r="D152" s="317"/>
      <c r="E152" s="312"/>
      <c r="F152" s="117" t="e">
        <f>E152/E154</f>
        <v>#DIV/0!</v>
      </c>
      <c r="G152" s="503"/>
      <c r="H152" s="504"/>
    </row>
    <row r="153" spans="1:8" x14ac:dyDescent="0.35">
      <c r="A153" s="95"/>
      <c r="B153" s="97"/>
      <c r="C153" s="97"/>
      <c r="D153" s="318"/>
      <c r="E153" s="319"/>
      <c r="F153" s="117" t="e">
        <f>E153/E154</f>
        <v>#DIV/0!</v>
      </c>
      <c r="G153" s="507"/>
      <c r="H153" s="508"/>
    </row>
    <row r="154" spans="1:8" x14ac:dyDescent="0.35">
      <c r="A154" s="95"/>
      <c r="B154" s="97"/>
      <c r="C154" s="203"/>
      <c r="D154" s="203" t="s">
        <v>352</v>
      </c>
      <c r="E154" s="204">
        <f>SUM(E148:E153)</f>
        <v>0</v>
      </c>
      <c r="F154" s="118"/>
      <c r="G154" s="205" t="s">
        <v>305</v>
      </c>
      <c r="H154" s="320"/>
    </row>
    <row r="155" spans="1:8" x14ac:dyDescent="0.35">
      <c r="A155" s="95"/>
      <c r="B155" s="97"/>
      <c r="C155" s="97"/>
      <c r="D155" s="97"/>
      <c r="E155" s="118"/>
      <c r="F155" s="118"/>
      <c r="G155" s="118"/>
      <c r="H155" s="190"/>
    </row>
    <row r="156" spans="1:8" x14ac:dyDescent="0.35">
      <c r="A156" s="95"/>
      <c r="B156" s="97" t="s">
        <v>493</v>
      </c>
      <c r="C156" s="97" t="s">
        <v>148</v>
      </c>
      <c r="D156" s="97"/>
      <c r="E156" s="118"/>
      <c r="F156" s="118"/>
      <c r="G156" s="118"/>
      <c r="H156" s="190"/>
    </row>
    <row r="157" spans="1:8" x14ac:dyDescent="0.35">
      <c r="A157" s="95"/>
      <c r="B157" s="97"/>
      <c r="C157" s="202" t="str">
        <f>IF(F62="Yes", "Complete Analysis", "N/A - Do Not Complete")</f>
        <v>N/A - Do Not Complete</v>
      </c>
      <c r="D157" s="317"/>
      <c r="E157" s="312"/>
      <c r="F157" s="117" t="e">
        <f>E157/E163</f>
        <v>#DIV/0!</v>
      </c>
      <c r="G157" s="503"/>
      <c r="H157" s="504"/>
    </row>
    <row r="158" spans="1:8" x14ac:dyDescent="0.35">
      <c r="A158" s="95"/>
      <c r="B158" s="97"/>
      <c r="C158" s="97"/>
      <c r="D158" s="317"/>
      <c r="E158" s="312"/>
      <c r="F158" s="117" t="e">
        <f>E158/E163</f>
        <v>#DIV/0!</v>
      </c>
      <c r="G158" s="503"/>
      <c r="H158" s="504"/>
    </row>
    <row r="159" spans="1:8" x14ac:dyDescent="0.35">
      <c r="A159" s="95"/>
      <c r="B159" s="97"/>
      <c r="C159" s="97"/>
      <c r="D159" s="317"/>
      <c r="E159" s="312"/>
      <c r="F159" s="117" t="e">
        <f>E159/E163</f>
        <v>#DIV/0!</v>
      </c>
      <c r="G159" s="503"/>
      <c r="H159" s="504"/>
    </row>
    <row r="160" spans="1:8" x14ac:dyDescent="0.35">
      <c r="A160" s="95"/>
      <c r="B160" s="97"/>
      <c r="C160" s="97"/>
      <c r="D160" s="317"/>
      <c r="E160" s="312"/>
      <c r="F160" s="117" t="e">
        <f>E160/E163</f>
        <v>#DIV/0!</v>
      </c>
      <c r="G160" s="503"/>
      <c r="H160" s="504"/>
    </row>
    <row r="161" spans="1:10" x14ac:dyDescent="0.35">
      <c r="A161" s="95"/>
      <c r="B161" s="97"/>
      <c r="C161" s="97"/>
      <c r="D161" s="317"/>
      <c r="E161" s="312"/>
      <c r="F161" s="117" t="e">
        <f>E161/E163</f>
        <v>#DIV/0!</v>
      </c>
      <c r="G161" s="503"/>
      <c r="H161" s="504"/>
    </row>
    <row r="162" spans="1:10" x14ac:dyDescent="0.35">
      <c r="A162" s="95"/>
      <c r="B162" s="97"/>
      <c r="C162" s="97"/>
      <c r="D162" s="318"/>
      <c r="E162" s="319"/>
      <c r="F162" s="117" t="e">
        <f>E162/E163</f>
        <v>#DIV/0!</v>
      </c>
      <c r="G162" s="507"/>
      <c r="H162" s="508"/>
    </row>
    <row r="163" spans="1:10" x14ac:dyDescent="0.35">
      <c r="A163" s="95"/>
      <c r="B163" s="97"/>
      <c r="C163" s="97"/>
      <c r="D163" s="203" t="s">
        <v>306</v>
      </c>
      <c r="E163" s="204">
        <f>SUM(E157:E162)</f>
        <v>0</v>
      </c>
      <c r="F163" s="118"/>
      <c r="G163" s="205" t="s">
        <v>305</v>
      </c>
      <c r="H163" s="323"/>
    </row>
    <row r="164" spans="1:10" x14ac:dyDescent="0.35">
      <c r="A164" s="95"/>
      <c r="B164" s="97"/>
      <c r="C164" s="97"/>
      <c r="D164" s="203"/>
      <c r="E164" s="177"/>
      <c r="F164" s="118"/>
      <c r="G164" s="205"/>
      <c r="H164" s="206"/>
    </row>
    <row r="165" spans="1:10" x14ac:dyDescent="0.35">
      <c r="A165" s="138"/>
      <c r="B165" s="97" t="s">
        <v>493</v>
      </c>
      <c r="C165" s="97" t="s">
        <v>494</v>
      </c>
      <c r="D165" s="97"/>
      <c r="E165" s="118"/>
      <c r="F165" s="118"/>
      <c r="G165" s="118"/>
      <c r="H165" s="190"/>
      <c r="J165" s="176"/>
    </row>
    <row r="166" spans="1:10" x14ac:dyDescent="0.35">
      <c r="A166" s="138"/>
      <c r="B166" s="97"/>
      <c r="C166" s="202" t="str">
        <f>IF(G62="Yes", "Complete Analysis", "N/A - Do Not Complete")</f>
        <v>N/A - Do Not Complete</v>
      </c>
      <c r="D166" s="317">
        <v>3</v>
      </c>
      <c r="E166" s="311">
        <v>3211.8900000000003</v>
      </c>
      <c r="F166" s="117">
        <f>E166/$E$170</f>
        <v>2.2608771020589483E-4</v>
      </c>
      <c r="G166" s="503"/>
      <c r="H166" s="504"/>
      <c r="J166" s="176"/>
    </row>
    <row r="167" spans="1:10" x14ac:dyDescent="0.35">
      <c r="A167" s="138"/>
      <c r="B167" s="97"/>
      <c r="C167" s="97"/>
      <c r="D167" s="317">
        <v>13</v>
      </c>
      <c r="E167" s="311">
        <v>14203177.290000001</v>
      </c>
      <c r="F167" s="117">
        <f>E167/$E$170</f>
        <v>0.99977391228979406</v>
      </c>
      <c r="G167" s="503"/>
      <c r="H167" s="504"/>
      <c r="J167" s="176"/>
    </row>
    <row r="168" spans="1:10" x14ac:dyDescent="0.35">
      <c r="A168" s="138"/>
      <c r="B168" s="97"/>
      <c r="C168" s="97"/>
      <c r="D168" s="321"/>
      <c r="E168" s="322"/>
      <c r="F168" s="117">
        <f>E168/$E$170</f>
        <v>0</v>
      </c>
      <c r="G168" s="503"/>
      <c r="H168" s="504"/>
    </row>
    <row r="169" spans="1:10" x14ac:dyDescent="0.35">
      <c r="A169" s="138"/>
      <c r="B169" s="97"/>
      <c r="C169" s="97"/>
      <c r="D169" s="318"/>
      <c r="E169" s="322"/>
      <c r="F169" s="117">
        <f>E169/$E$170</f>
        <v>0</v>
      </c>
      <c r="G169" s="507"/>
      <c r="H169" s="508"/>
    </row>
    <row r="170" spans="1:10" x14ac:dyDescent="0.35">
      <c r="A170" s="138"/>
      <c r="B170" s="97"/>
      <c r="C170" s="97"/>
      <c r="D170" s="203" t="s">
        <v>307</v>
      </c>
      <c r="E170" s="207">
        <f>SUM(E166:E169)</f>
        <v>14206389.180000002</v>
      </c>
      <c r="F170" s="118"/>
      <c r="G170" s="205" t="s">
        <v>305</v>
      </c>
      <c r="H170" s="323">
        <v>0.125</v>
      </c>
    </row>
    <row r="171" spans="1:10" x14ac:dyDescent="0.35">
      <c r="A171" s="138"/>
      <c r="B171" s="97"/>
      <c r="C171" s="97"/>
      <c r="D171" s="97"/>
      <c r="E171" s="118"/>
      <c r="F171" s="118"/>
      <c r="G171" s="118"/>
      <c r="H171" s="190"/>
    </row>
    <row r="172" spans="1:10" x14ac:dyDescent="0.35">
      <c r="A172" s="138"/>
      <c r="B172" s="97" t="s">
        <v>493</v>
      </c>
      <c r="C172" s="97" t="s">
        <v>515</v>
      </c>
      <c r="D172" s="97"/>
      <c r="E172" s="118"/>
      <c r="F172" s="118"/>
      <c r="G172" s="118"/>
      <c r="H172" s="190"/>
      <c r="J172" s="176"/>
    </row>
    <row r="173" spans="1:10" x14ac:dyDescent="0.35">
      <c r="A173" s="138"/>
      <c r="B173" s="97"/>
      <c r="C173" s="202" t="e">
        <f>IF(G83="Yes", "Complete Analysis", "N/A - Do Not Complete")</f>
        <v>#DIV/0!</v>
      </c>
      <c r="D173" s="317"/>
      <c r="E173" s="311"/>
      <c r="F173" s="117" t="e">
        <f>E173/$E$177</f>
        <v>#DIV/0!</v>
      </c>
      <c r="G173" s="503"/>
      <c r="H173" s="504"/>
      <c r="J173" s="176"/>
    </row>
    <row r="174" spans="1:10" x14ac:dyDescent="0.35">
      <c r="A174" s="138"/>
      <c r="B174" s="97"/>
      <c r="C174" s="97"/>
      <c r="D174" s="317"/>
      <c r="E174" s="311"/>
      <c r="F174" s="117" t="e">
        <f>E174/$E$177</f>
        <v>#DIV/0!</v>
      </c>
      <c r="G174" s="503"/>
      <c r="H174" s="504"/>
      <c r="J174" s="176"/>
    </row>
    <row r="175" spans="1:10" x14ac:dyDescent="0.35">
      <c r="A175" s="138"/>
      <c r="B175" s="97"/>
      <c r="C175" s="97"/>
      <c r="D175" s="321"/>
      <c r="E175" s="322"/>
      <c r="F175" s="117" t="e">
        <f>E175/$E$177</f>
        <v>#DIV/0!</v>
      </c>
      <c r="G175" s="503"/>
      <c r="H175" s="504"/>
      <c r="J175" s="176"/>
    </row>
    <row r="176" spans="1:10" x14ac:dyDescent="0.35">
      <c r="A176" s="138"/>
      <c r="B176" s="97"/>
      <c r="C176" s="97"/>
      <c r="D176" s="318"/>
      <c r="E176" s="322"/>
      <c r="F176" s="117" t="e">
        <f>E176/$E$177</f>
        <v>#DIV/0!</v>
      </c>
      <c r="G176" s="507"/>
      <c r="H176" s="508"/>
      <c r="J176" s="176"/>
    </row>
    <row r="177" spans="1:10" x14ac:dyDescent="0.35">
      <c r="A177" s="138"/>
      <c r="B177" s="97"/>
      <c r="C177" s="97"/>
      <c r="D177" s="203" t="s">
        <v>307</v>
      </c>
      <c r="E177" s="207">
        <f>SUM(E173:E176)</f>
        <v>0</v>
      </c>
      <c r="F177" s="118"/>
      <c r="G177" s="205" t="s">
        <v>305</v>
      </c>
      <c r="H177" s="323"/>
      <c r="J177" s="176"/>
    </row>
    <row r="178" spans="1:10" x14ac:dyDescent="0.35">
      <c r="A178" s="138"/>
      <c r="B178" s="97"/>
      <c r="C178" s="97"/>
      <c r="D178" s="97"/>
      <c r="E178" s="118"/>
      <c r="F178" s="118"/>
      <c r="G178" s="118"/>
      <c r="H178" s="190"/>
      <c r="J178" s="176"/>
    </row>
    <row r="179" spans="1:10" x14ac:dyDescent="0.35">
      <c r="A179" s="138"/>
      <c r="B179" s="97" t="s">
        <v>493</v>
      </c>
      <c r="C179" s="97" t="s">
        <v>516</v>
      </c>
      <c r="D179" s="97"/>
      <c r="E179" s="118"/>
      <c r="F179" s="118"/>
      <c r="G179" s="118"/>
      <c r="H179" s="190"/>
      <c r="J179" s="176"/>
    </row>
    <row r="180" spans="1:10" x14ac:dyDescent="0.35">
      <c r="A180" s="138"/>
      <c r="B180" s="97"/>
      <c r="C180" s="202" t="e">
        <f>IF(G104="Yes", "Complete Analysis", "N/A - Do Not Complete")</f>
        <v>#DIV/0!</v>
      </c>
      <c r="D180" s="317"/>
      <c r="E180" s="311"/>
      <c r="F180" s="117" t="e">
        <f>E180/$E$184</f>
        <v>#DIV/0!</v>
      </c>
      <c r="G180" s="503"/>
      <c r="H180" s="504"/>
      <c r="J180" s="176"/>
    </row>
    <row r="181" spans="1:10" x14ac:dyDescent="0.35">
      <c r="A181" s="138"/>
      <c r="B181" s="97"/>
      <c r="C181" s="97"/>
      <c r="D181" s="317"/>
      <c r="E181" s="311"/>
      <c r="F181" s="117" t="e">
        <f>E181/$E$184</f>
        <v>#DIV/0!</v>
      </c>
      <c r="G181" s="503"/>
      <c r="H181" s="504"/>
      <c r="J181" s="176"/>
    </row>
    <row r="182" spans="1:10" x14ac:dyDescent="0.35">
      <c r="A182" s="138"/>
      <c r="B182" s="97"/>
      <c r="C182" s="97"/>
      <c r="D182" s="317"/>
      <c r="E182" s="311"/>
      <c r="F182" s="117" t="e">
        <f>E182/$E$184</f>
        <v>#DIV/0!</v>
      </c>
      <c r="G182" s="503"/>
      <c r="H182" s="504"/>
      <c r="J182" s="176"/>
    </row>
    <row r="183" spans="1:10" x14ac:dyDescent="0.35">
      <c r="A183" s="138"/>
      <c r="B183" s="97"/>
      <c r="C183" s="97"/>
      <c r="D183" s="318"/>
      <c r="E183" s="322"/>
      <c r="F183" s="117" t="e">
        <f>E183/$E$184</f>
        <v>#DIV/0!</v>
      </c>
      <c r="G183" s="507"/>
      <c r="H183" s="508"/>
      <c r="J183" s="176"/>
    </row>
    <row r="184" spans="1:10" x14ac:dyDescent="0.35">
      <c r="A184" s="138"/>
      <c r="B184" s="97"/>
      <c r="C184" s="97"/>
      <c r="D184" s="203" t="s">
        <v>307</v>
      </c>
      <c r="E184" s="207">
        <f>SUM(E180:E183)</f>
        <v>0</v>
      </c>
      <c r="F184" s="118"/>
      <c r="G184" s="205" t="s">
        <v>305</v>
      </c>
      <c r="H184" s="323"/>
      <c r="J184" s="176"/>
    </row>
    <row r="185" spans="1:10" x14ac:dyDescent="0.35">
      <c r="A185" s="138"/>
      <c r="B185" s="97"/>
      <c r="C185" s="97"/>
      <c r="D185" s="97"/>
      <c r="E185" s="118"/>
      <c r="F185" s="118"/>
      <c r="G185" s="118"/>
      <c r="H185" s="190"/>
      <c r="J185" s="176"/>
    </row>
    <row r="186" spans="1:10" x14ac:dyDescent="0.35">
      <c r="A186" s="138"/>
      <c r="B186" s="97" t="s">
        <v>493</v>
      </c>
      <c r="C186" s="97" t="s">
        <v>517</v>
      </c>
      <c r="D186" s="97"/>
      <c r="E186" s="118"/>
      <c r="F186" s="118"/>
      <c r="G186" s="118"/>
      <c r="H186" s="190"/>
      <c r="J186" s="176"/>
    </row>
    <row r="187" spans="1:10" x14ac:dyDescent="0.35">
      <c r="A187" s="138"/>
      <c r="B187" s="97"/>
      <c r="C187" s="202" t="e">
        <f>IF(G125="Yes", "Complete Analysis", "N/A - Do Not Complete")</f>
        <v>#DIV/0!</v>
      </c>
      <c r="D187" s="317"/>
      <c r="E187" s="311"/>
      <c r="F187" s="117" t="e">
        <f>E187/$E$192</f>
        <v>#DIV/0!</v>
      </c>
      <c r="G187" s="503"/>
      <c r="H187" s="504"/>
      <c r="J187" s="176"/>
    </row>
    <row r="188" spans="1:10" x14ac:dyDescent="0.35">
      <c r="A188" s="138"/>
      <c r="B188" s="97"/>
      <c r="C188" s="97"/>
      <c r="D188" s="317"/>
      <c r="E188" s="311"/>
      <c r="F188" s="117" t="e">
        <f>E188/$E$192</f>
        <v>#DIV/0!</v>
      </c>
      <c r="G188" s="503"/>
      <c r="H188" s="504"/>
    </row>
    <row r="189" spans="1:10" x14ac:dyDescent="0.35">
      <c r="A189" s="138"/>
      <c r="B189" s="97"/>
      <c r="C189" s="97"/>
      <c r="D189" s="317"/>
      <c r="E189" s="311"/>
      <c r="F189" s="117" t="e">
        <f>E189/$E$192</f>
        <v>#DIV/0!</v>
      </c>
      <c r="G189" s="503"/>
      <c r="H189" s="504"/>
    </row>
    <row r="190" spans="1:10" x14ac:dyDescent="0.35">
      <c r="A190" s="138"/>
      <c r="B190" s="97"/>
      <c r="C190" s="97"/>
      <c r="D190" s="321"/>
      <c r="E190" s="322"/>
      <c r="F190" s="117" t="e">
        <f>E190/$E$192</f>
        <v>#DIV/0!</v>
      </c>
      <c r="G190" s="503"/>
      <c r="H190" s="504"/>
    </row>
    <row r="191" spans="1:10" x14ac:dyDescent="0.35">
      <c r="A191" s="138"/>
      <c r="B191" s="97"/>
      <c r="C191" s="97"/>
      <c r="D191" s="318"/>
      <c r="E191" s="322"/>
      <c r="F191" s="117" t="e">
        <f>E191/$E$192</f>
        <v>#DIV/0!</v>
      </c>
      <c r="G191" s="507"/>
      <c r="H191" s="508"/>
    </row>
    <row r="192" spans="1:10" x14ac:dyDescent="0.35">
      <c r="A192" s="138"/>
      <c r="B192" s="97"/>
      <c r="C192" s="97"/>
      <c r="D192" s="203" t="s">
        <v>307</v>
      </c>
      <c r="E192" s="207">
        <f>SUM(E187:E191)</f>
        <v>0</v>
      </c>
      <c r="F192" s="118"/>
      <c r="G192" s="205" t="s">
        <v>305</v>
      </c>
      <c r="H192" s="323"/>
    </row>
    <row r="193" spans="1:9" x14ac:dyDescent="0.35">
      <c r="A193" s="138"/>
      <c r="B193" s="97"/>
      <c r="C193" s="97"/>
      <c r="D193" s="97"/>
      <c r="E193" s="118"/>
      <c r="F193" s="118"/>
      <c r="G193" s="118"/>
      <c r="H193" s="190"/>
    </row>
    <row r="194" spans="1:9" x14ac:dyDescent="0.35">
      <c r="A194" s="138"/>
      <c r="B194" s="97" t="s">
        <v>493</v>
      </c>
      <c r="C194" s="97" t="s">
        <v>495</v>
      </c>
      <c r="D194" s="97"/>
      <c r="E194" s="118"/>
      <c r="F194" s="118"/>
      <c r="G194" s="118"/>
      <c r="H194" s="190"/>
    </row>
    <row r="195" spans="1:9" x14ac:dyDescent="0.35">
      <c r="A195" s="138"/>
      <c r="B195" s="97"/>
      <c r="C195" s="202" t="str">
        <f>IF(H62="Yes", "Complete Analysis", "N/A - Do Not Complete")</f>
        <v>N/A - Do Not Complete</v>
      </c>
      <c r="D195" s="324"/>
      <c r="E195" s="311"/>
      <c r="F195" s="117" t="e">
        <f>E195/E197</f>
        <v>#DIV/0!</v>
      </c>
      <c r="G195" s="503"/>
      <c r="H195" s="504"/>
    </row>
    <row r="196" spans="1:9" x14ac:dyDescent="0.35">
      <c r="A196" s="138"/>
      <c r="B196" s="97"/>
      <c r="C196" s="202"/>
      <c r="D196" s="318"/>
      <c r="E196" s="322"/>
      <c r="F196" s="117" t="e">
        <f>E196/E197</f>
        <v>#DIV/0!</v>
      </c>
      <c r="G196" s="507"/>
      <c r="H196" s="508"/>
    </row>
    <row r="197" spans="1:9" x14ac:dyDescent="0.35">
      <c r="A197" s="138"/>
      <c r="B197" s="97"/>
      <c r="C197" s="202"/>
      <c r="D197" s="203" t="s">
        <v>308</v>
      </c>
      <c r="E197" s="207">
        <f>SUM(E195:E196)</f>
        <v>0</v>
      </c>
      <c r="F197" s="117"/>
      <c r="G197" s="205" t="s">
        <v>305</v>
      </c>
      <c r="H197" s="325"/>
    </row>
    <row r="198" spans="1:9" ht="15" thickBot="1" x14ac:dyDescent="0.4">
      <c r="A198" s="154"/>
      <c r="B198" s="122"/>
      <c r="C198" s="208"/>
      <c r="D198" s="209"/>
      <c r="E198" s="209"/>
      <c r="F198" s="210"/>
      <c r="G198" s="123"/>
      <c r="H198" s="211"/>
    </row>
    <row r="199" spans="1:9" ht="15" thickBot="1" x14ac:dyDescent="0.4">
      <c r="A199" s="97"/>
      <c r="B199" s="97"/>
      <c r="C199" s="202"/>
      <c r="D199" s="97"/>
      <c r="E199" s="177"/>
      <c r="F199" s="118"/>
      <c r="G199" s="118"/>
      <c r="H199" s="118"/>
      <c r="I199" s="97"/>
    </row>
    <row r="200" spans="1:9" ht="16" thickBot="1" x14ac:dyDescent="0.4">
      <c r="A200" s="469" t="s">
        <v>385</v>
      </c>
      <c r="B200" s="470"/>
      <c r="C200" s="470"/>
      <c r="D200" s="470"/>
      <c r="E200" s="470"/>
      <c r="F200" s="470"/>
      <c r="G200" s="470"/>
      <c r="H200" s="471"/>
    </row>
    <row r="201" spans="1:9" x14ac:dyDescent="0.35">
      <c r="A201" s="95" t="s">
        <v>134</v>
      </c>
      <c r="B201" s="493" t="s">
        <v>335</v>
      </c>
      <c r="C201" s="493"/>
      <c r="D201" s="493"/>
      <c r="E201" s="493"/>
      <c r="F201" s="493"/>
      <c r="G201" s="493"/>
      <c r="H201" s="494"/>
    </row>
    <row r="202" spans="1:9" x14ac:dyDescent="0.35">
      <c r="A202" s="95"/>
      <c r="B202" s="495"/>
      <c r="C202" s="495"/>
      <c r="D202" s="495"/>
      <c r="E202" s="495"/>
      <c r="F202" s="495"/>
      <c r="G202" s="495"/>
      <c r="H202" s="496"/>
    </row>
    <row r="203" spans="1:9" x14ac:dyDescent="0.35">
      <c r="A203" s="138"/>
      <c r="B203" s="97"/>
      <c r="C203" s="97"/>
      <c r="D203" s="97"/>
      <c r="E203" s="97"/>
      <c r="F203" s="97"/>
      <c r="G203" s="97"/>
      <c r="H203" s="98"/>
    </row>
    <row r="204" spans="1:9" x14ac:dyDescent="0.35">
      <c r="A204" s="95"/>
      <c r="B204" s="100" t="s">
        <v>413</v>
      </c>
      <c r="C204" s="97"/>
      <c r="D204" s="483" t="s">
        <v>711</v>
      </c>
      <c r="E204" s="483"/>
      <c r="F204" s="483"/>
      <c r="G204" s="483"/>
      <c r="H204" s="484"/>
    </row>
    <row r="205" spans="1:9" x14ac:dyDescent="0.35">
      <c r="A205" s="95"/>
      <c r="B205" s="97"/>
      <c r="C205" s="169"/>
      <c r="D205" s="169"/>
      <c r="E205" s="169"/>
      <c r="F205" s="169"/>
      <c r="G205" s="169"/>
      <c r="H205" s="170"/>
    </row>
    <row r="206" spans="1:9" x14ac:dyDescent="0.35">
      <c r="A206" s="138"/>
      <c r="B206" s="97"/>
      <c r="C206" s="97"/>
      <c r="D206" s="97"/>
      <c r="E206" s="497" t="s">
        <v>290</v>
      </c>
      <c r="F206" s="497"/>
      <c r="G206" s="497"/>
      <c r="H206" s="498"/>
    </row>
    <row r="207" spans="1:9" x14ac:dyDescent="0.35">
      <c r="A207" s="138"/>
      <c r="B207" s="97"/>
      <c r="C207" s="97"/>
      <c r="D207" s="97"/>
      <c r="E207" s="103" t="s">
        <v>138</v>
      </c>
      <c r="F207" s="103" t="s">
        <v>138</v>
      </c>
      <c r="G207" s="103" t="s">
        <v>138</v>
      </c>
      <c r="H207" s="171" t="s">
        <v>138</v>
      </c>
    </row>
    <row r="208" spans="1:9" x14ac:dyDescent="0.35">
      <c r="A208" s="138"/>
      <c r="B208" s="106" t="s">
        <v>194</v>
      </c>
      <c r="C208" s="107"/>
      <c r="D208" s="108"/>
      <c r="E208" s="107" t="s">
        <v>350</v>
      </c>
      <c r="F208" s="107" t="s">
        <v>148</v>
      </c>
      <c r="G208" s="107" t="s">
        <v>285</v>
      </c>
      <c r="H208" s="172" t="s">
        <v>286</v>
      </c>
    </row>
    <row r="209" spans="1:8" ht="22" customHeight="1" x14ac:dyDescent="0.35">
      <c r="A209" s="138"/>
      <c r="B209" s="113" t="s">
        <v>287</v>
      </c>
      <c r="C209" s="103"/>
      <c r="D209" s="103"/>
      <c r="E209" s="103"/>
      <c r="F209" s="103"/>
      <c r="G209" s="103"/>
      <c r="H209" s="171"/>
    </row>
    <row r="210" spans="1:8" x14ac:dyDescent="0.35">
      <c r="A210" s="138"/>
      <c r="B210" s="397" t="s">
        <v>579</v>
      </c>
      <c r="C210" s="397"/>
      <c r="D210" s="397"/>
      <c r="E210" s="326"/>
      <c r="F210" s="326"/>
      <c r="G210" s="327">
        <v>0</v>
      </c>
      <c r="H210" s="328"/>
    </row>
    <row r="211" spans="1:8" x14ac:dyDescent="0.35">
      <c r="A211" s="138"/>
      <c r="B211" s="397" t="s">
        <v>580</v>
      </c>
      <c r="C211" s="397"/>
      <c r="D211" s="397"/>
      <c r="E211" s="329"/>
      <c r="F211" s="329"/>
      <c r="G211" s="327">
        <v>0</v>
      </c>
      <c r="H211" s="328"/>
    </row>
    <row r="212" spans="1:8" x14ac:dyDescent="0.35">
      <c r="A212" s="138"/>
      <c r="B212" s="397" t="s">
        <v>581</v>
      </c>
      <c r="C212" s="397"/>
      <c r="D212" s="397"/>
      <c r="E212" s="329"/>
      <c r="F212" s="329"/>
      <c r="G212" s="327">
        <v>0</v>
      </c>
      <c r="H212" s="328"/>
    </row>
    <row r="213" spans="1:8" x14ac:dyDescent="0.35">
      <c r="A213" s="138"/>
      <c r="B213" s="397" t="s">
        <v>582</v>
      </c>
      <c r="C213" s="397"/>
      <c r="D213" s="397"/>
      <c r="E213" s="329"/>
      <c r="F213" s="329"/>
      <c r="G213" s="327">
        <v>0</v>
      </c>
      <c r="H213" s="328"/>
    </row>
    <row r="214" spans="1:8" x14ac:dyDescent="0.35">
      <c r="A214" s="138"/>
      <c r="B214" s="397" t="s">
        <v>583</v>
      </c>
      <c r="C214" s="397"/>
      <c r="D214" s="397"/>
      <c r="E214" s="329"/>
      <c r="F214" s="329"/>
      <c r="G214" s="327">
        <v>0</v>
      </c>
      <c r="H214" s="330"/>
    </row>
    <row r="215" spans="1:8" x14ac:dyDescent="0.35">
      <c r="A215" s="138"/>
      <c r="B215" s="397" t="s">
        <v>584</v>
      </c>
      <c r="C215" s="397"/>
      <c r="D215" s="397"/>
      <c r="E215" s="329"/>
      <c r="F215" s="329"/>
      <c r="G215" s="327">
        <v>0</v>
      </c>
      <c r="H215" s="330"/>
    </row>
    <row r="216" spans="1:8" x14ac:dyDescent="0.35">
      <c r="A216" s="138"/>
      <c r="B216" s="397" t="s">
        <v>585</v>
      </c>
      <c r="C216" s="397"/>
      <c r="D216" s="397"/>
      <c r="E216" s="329"/>
      <c r="F216" s="329"/>
      <c r="G216" s="327">
        <v>0</v>
      </c>
      <c r="H216" s="330"/>
    </row>
    <row r="217" spans="1:8" x14ac:dyDescent="0.35">
      <c r="A217" s="138"/>
      <c r="B217" s="397" t="s">
        <v>586</v>
      </c>
      <c r="C217" s="397"/>
      <c r="D217" s="397"/>
      <c r="E217" s="329"/>
      <c r="F217" s="329"/>
      <c r="G217" s="327">
        <v>0</v>
      </c>
      <c r="H217" s="330"/>
    </row>
    <row r="218" spans="1:8" x14ac:dyDescent="0.35">
      <c r="A218" s="138"/>
      <c r="B218" s="397" t="s">
        <v>587</v>
      </c>
      <c r="C218" s="397"/>
      <c r="D218" s="397"/>
      <c r="E218" s="329"/>
      <c r="F218" s="329"/>
      <c r="G218" s="327">
        <v>12.5</v>
      </c>
      <c r="H218" s="330"/>
    </row>
    <row r="219" spans="1:8" x14ac:dyDescent="0.35">
      <c r="A219" s="138"/>
      <c r="B219" s="397" t="s">
        <v>588</v>
      </c>
      <c r="C219" s="397"/>
      <c r="D219" s="397"/>
      <c r="E219" s="329"/>
      <c r="F219" s="329"/>
      <c r="G219" s="327">
        <v>12.5</v>
      </c>
      <c r="H219" s="330"/>
    </row>
    <row r="220" spans="1:8" x14ac:dyDescent="0.35">
      <c r="A220" s="138"/>
      <c r="B220" s="397" t="s">
        <v>589</v>
      </c>
      <c r="C220" s="397"/>
      <c r="D220" s="397"/>
      <c r="E220" s="329"/>
      <c r="F220" s="329"/>
      <c r="G220" s="327">
        <v>12.5</v>
      </c>
      <c r="H220" s="330"/>
    </row>
    <row r="221" spans="1:8" ht="22" customHeight="1" x14ac:dyDescent="0.35">
      <c r="A221" s="138"/>
      <c r="B221" s="113" t="s">
        <v>288</v>
      </c>
      <c r="C221" s="146"/>
      <c r="D221" s="177"/>
      <c r="E221" s="177"/>
      <c r="F221" s="177"/>
      <c r="G221" s="178"/>
      <c r="H221" s="179"/>
    </row>
    <row r="222" spans="1:8" x14ac:dyDescent="0.35">
      <c r="A222" s="138"/>
      <c r="B222" s="482"/>
      <c r="C222" s="482"/>
      <c r="D222" s="482"/>
      <c r="E222" s="329"/>
      <c r="F222" s="329"/>
      <c r="G222" s="329"/>
      <c r="H222" s="330"/>
    </row>
    <row r="223" spans="1:8" x14ac:dyDescent="0.35">
      <c r="A223" s="138"/>
      <c r="B223" s="511"/>
      <c r="C223" s="514"/>
      <c r="D223" s="512"/>
      <c r="E223" s="329"/>
      <c r="F223" s="329"/>
      <c r="G223" s="329"/>
      <c r="H223" s="330"/>
    </row>
    <row r="224" spans="1:8" x14ac:dyDescent="0.35">
      <c r="A224" s="138"/>
      <c r="B224" s="511"/>
      <c r="C224" s="514"/>
      <c r="D224" s="512"/>
      <c r="E224" s="329"/>
      <c r="F224" s="329"/>
      <c r="G224" s="329"/>
      <c r="H224" s="330"/>
    </row>
    <row r="225" spans="1:10" x14ac:dyDescent="0.35">
      <c r="A225" s="138"/>
      <c r="B225" s="511"/>
      <c r="C225" s="514"/>
      <c r="D225" s="512"/>
      <c r="E225" s="329"/>
      <c r="F225" s="329"/>
      <c r="G225" s="329"/>
      <c r="H225" s="330"/>
    </row>
    <row r="226" spans="1:10" x14ac:dyDescent="0.35">
      <c r="A226" s="138"/>
      <c r="B226" s="485" t="s">
        <v>153</v>
      </c>
      <c r="C226" s="486"/>
      <c r="D226" s="487"/>
      <c r="E226" s="329"/>
      <c r="F226" s="329"/>
      <c r="G226" s="329"/>
      <c r="H226" s="330"/>
    </row>
    <row r="227" spans="1:10" x14ac:dyDescent="0.35">
      <c r="A227" s="138"/>
      <c r="B227" s="482"/>
      <c r="C227" s="482"/>
      <c r="D227" s="482"/>
      <c r="E227" s="329"/>
      <c r="F227" s="329"/>
      <c r="G227" s="329"/>
      <c r="H227" s="330"/>
    </row>
    <row r="228" spans="1:10" x14ac:dyDescent="0.35">
      <c r="A228" s="138"/>
      <c r="B228" s="152"/>
      <c r="C228" s="152"/>
      <c r="D228" s="152"/>
      <c r="E228" s="153"/>
      <c r="F228" s="153"/>
      <c r="G228" s="153"/>
      <c r="H228" s="212"/>
    </row>
    <row r="229" spans="1:10" x14ac:dyDescent="0.35">
      <c r="A229" s="95" t="s">
        <v>135</v>
      </c>
      <c r="B229" s="151" t="s">
        <v>336</v>
      </c>
      <c r="C229" s="152"/>
      <c r="D229" s="152"/>
      <c r="E229" s="153"/>
      <c r="F229" s="153"/>
      <c r="G229" s="153"/>
      <c r="H229" s="212"/>
      <c r="J229" s="213"/>
    </row>
    <row r="230" spans="1:10" x14ac:dyDescent="0.35">
      <c r="A230" s="138"/>
      <c r="B230" s="513" t="s">
        <v>670</v>
      </c>
      <c r="C230" s="513"/>
      <c r="D230" s="513"/>
      <c r="E230" s="513"/>
      <c r="F230" s="513"/>
      <c r="G230" s="513"/>
      <c r="H230" s="481"/>
      <c r="J230" s="176"/>
    </row>
    <row r="231" spans="1:10" x14ac:dyDescent="0.35">
      <c r="A231" s="138"/>
      <c r="B231" s="513"/>
      <c r="C231" s="513"/>
      <c r="D231" s="513"/>
      <c r="E231" s="513"/>
      <c r="F231" s="513"/>
      <c r="G231" s="513"/>
      <c r="H231" s="481"/>
      <c r="J231" s="176"/>
    </row>
    <row r="232" spans="1:10" ht="15" thickBot="1" x14ac:dyDescent="0.4">
      <c r="A232" s="154"/>
      <c r="B232" s="214"/>
      <c r="C232" s="215"/>
      <c r="D232" s="215"/>
      <c r="E232" s="215"/>
      <c r="F232" s="215"/>
      <c r="G232" s="215"/>
      <c r="H232" s="216"/>
    </row>
    <row r="233" spans="1:10" x14ac:dyDescent="0.35">
      <c r="A233" s="97"/>
      <c r="B233" s="175"/>
      <c r="C233" s="153"/>
      <c r="D233" s="153"/>
      <c r="E233" s="153"/>
      <c r="F233" s="153"/>
      <c r="G233" s="153"/>
      <c r="H233" s="147"/>
    </row>
    <row r="234" spans="1:10" x14ac:dyDescent="0.35">
      <c r="H234" s="137"/>
    </row>
  </sheetData>
  <sheetProtection algorithmName="SHA-512" hashValue="CFuj7Gu8aosj6UweyLm1o9CZFdhKLULdLD4gfya2n/JgyJEaD8NIBSoBgjm0Y/N3teaTtcQQDg9ri9TVpJetfQ==" saltValue="ula3H4yodwIQV/sYsxheYA==" spinCount="100000" sheet="1" objects="1" scenarios="1" insertRows="0"/>
  <mergeCells count="105">
    <mergeCell ref="G187:H187"/>
    <mergeCell ref="G188:H188"/>
    <mergeCell ref="G158:H158"/>
    <mergeCell ref="G167:H167"/>
    <mergeCell ref="G162:H162"/>
    <mergeCell ref="B74:C74"/>
    <mergeCell ref="G166:H166"/>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68:H168"/>
    <mergeCell ref="G176:H176"/>
    <mergeCell ref="G175:H175"/>
    <mergeCell ref="G183:H183"/>
    <mergeCell ref="B230:H231"/>
    <mergeCell ref="G173:H173"/>
    <mergeCell ref="G174:H174"/>
    <mergeCell ref="G180:H180"/>
    <mergeCell ref="G181:H181"/>
    <mergeCell ref="B222:D222"/>
    <mergeCell ref="A200:H200"/>
    <mergeCell ref="B201:H202"/>
    <mergeCell ref="D204:H204"/>
    <mergeCell ref="E206:H206"/>
    <mergeCell ref="G195:H195"/>
    <mergeCell ref="G196:H196"/>
    <mergeCell ref="B226:D226"/>
    <mergeCell ref="B225:D225"/>
    <mergeCell ref="G189:H189"/>
    <mergeCell ref="B227:D227"/>
    <mergeCell ref="B224:D224"/>
    <mergeCell ref="B223:D223"/>
    <mergeCell ref="G191:H191"/>
    <mergeCell ref="G190:H190"/>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B67:C67"/>
    <mergeCell ref="B68:C68"/>
    <mergeCell ref="B69:C69"/>
    <mergeCell ref="G150:H150"/>
    <mergeCell ref="G169:H169"/>
    <mergeCell ref="B17:E18"/>
    <mergeCell ref="B56:C56"/>
    <mergeCell ref="B55:C55"/>
    <mergeCell ref="B54:C54"/>
    <mergeCell ref="B53:C53"/>
    <mergeCell ref="B52:C52"/>
    <mergeCell ref="B49:C49"/>
    <mergeCell ref="A28:H28"/>
    <mergeCell ref="B29:H30"/>
    <mergeCell ref="D33:H33"/>
    <mergeCell ref="E37:H37"/>
    <mergeCell ref="B43:C43"/>
    <mergeCell ref="D34:H35"/>
    <mergeCell ref="B48:C48"/>
    <mergeCell ref="B47:C47"/>
    <mergeCell ref="B46:C46"/>
    <mergeCell ref="B45:C45"/>
    <mergeCell ref="B44:C44"/>
    <mergeCell ref="B51:C51"/>
    <mergeCell ref="B24:G24"/>
    <mergeCell ref="B25:G25"/>
  </mergeCells>
  <conditionalFormatting sqref="E43:E49 E60:E63 B147:H154 E51:E58 E222:E227 E81:E84 E73:E79 E102:E105 E94:E100 E123:E126 E115:E121 E211:E220">
    <cfRule type="expression" dxfId="506" priority="34">
      <formula>$F$11="no"</formula>
    </cfRule>
  </conditionalFormatting>
  <conditionalFormatting sqref="F43:F49 F60:F63 B156:H163 F51:F58 F222:F227 F81:F84 F73:F79 F102:F105 F94:F100 F123:F126 F115:F121 F211:F220">
    <cfRule type="expression" dxfId="505" priority="33">
      <formula>$F$13="no"</formula>
    </cfRule>
  </conditionalFormatting>
  <conditionalFormatting sqref="G43:G49 G60:G63 G51:G58 C165:H165 G222:G227 B166:H167 B173:H174 B179:H182 B186:H189 G81:G84 G73:G79 G102:G105 G94:G100 G123:G126 G115:G121 B170:H170 B168:G169 B177:H177 B175:G176 B184:H184 B183:G183 B192:H192 B190:G191 G211:G220">
    <cfRule type="expression" dxfId="504" priority="32">
      <formula>$F$15="no"</formula>
    </cfRule>
  </conditionalFormatting>
  <conditionalFormatting sqref="H43:H49 H60:H63 H51:H58 B194:H197 H222:H227 H81:H84 H73:H79 H102:H105 H94:H100 H123:H126 H115:H121 H214:H220">
    <cfRule type="expression" dxfId="503" priority="31">
      <formula>$F$20="no"</formula>
    </cfRule>
  </conditionalFormatting>
  <conditionalFormatting sqref="E210">
    <cfRule type="expression" dxfId="502" priority="30">
      <formula>$F$11="no"</formula>
    </cfRule>
  </conditionalFormatting>
  <conditionalFormatting sqref="F210">
    <cfRule type="expression" dxfId="501" priority="29">
      <formula>$F$13="no"</formula>
    </cfRule>
  </conditionalFormatting>
  <conditionalFormatting sqref="G210:G217">
    <cfRule type="expression" dxfId="500" priority="28">
      <formula>$F$15="no"</formula>
    </cfRule>
  </conditionalFormatting>
  <conditionalFormatting sqref="H210:H213">
    <cfRule type="expression" dxfId="499" priority="27">
      <formula>$F$20="no"</formula>
    </cfRule>
  </conditionalFormatting>
  <conditionalFormatting sqref="C172:H172">
    <cfRule type="expression" dxfId="498" priority="26">
      <formula>$F$15="no"</formula>
    </cfRule>
  </conditionalFormatting>
  <conditionalFormatting sqref="B165">
    <cfRule type="expression" dxfId="497" priority="23">
      <formula>$F$15="no"</formula>
    </cfRule>
  </conditionalFormatting>
  <conditionalFormatting sqref="B172">
    <cfRule type="expression" dxfId="496" priority="22">
      <formula>$F$15="no"</formula>
    </cfRule>
  </conditionalFormatting>
  <conditionalFormatting sqref="E66:E71">
    <cfRule type="expression" dxfId="495" priority="21">
      <formula>$F$11="no"</formula>
    </cfRule>
  </conditionalFormatting>
  <conditionalFormatting sqref="F66:F71">
    <cfRule type="expression" dxfId="494" priority="20">
      <formula>$F$13="no"</formula>
    </cfRule>
  </conditionalFormatting>
  <conditionalFormatting sqref="G66:G71">
    <cfRule type="expression" dxfId="493" priority="19">
      <formula>$F$15="no"</formula>
    </cfRule>
  </conditionalFormatting>
  <conditionalFormatting sqref="H66:H71">
    <cfRule type="expression" dxfId="492" priority="18">
      <formula>$F$20="no"</formula>
    </cfRule>
  </conditionalFormatting>
  <conditionalFormatting sqref="E87:E92">
    <cfRule type="expression" dxfId="491" priority="17">
      <formula>$F$11="no"</formula>
    </cfRule>
  </conditionalFormatting>
  <conditionalFormatting sqref="F87:F92">
    <cfRule type="expression" dxfId="490" priority="16">
      <formula>$F$13="no"</formula>
    </cfRule>
  </conditionalFormatting>
  <conditionalFormatting sqref="G87:G92">
    <cfRule type="expression" dxfId="489" priority="15">
      <formula>$F$15="no"</formula>
    </cfRule>
  </conditionalFormatting>
  <conditionalFormatting sqref="H87:H92">
    <cfRule type="expression" dxfId="488" priority="14">
      <formula>$F$20="no"</formula>
    </cfRule>
  </conditionalFormatting>
  <conditionalFormatting sqref="E108:E113">
    <cfRule type="expression" dxfId="487" priority="13">
      <formula>$F$11="no"</formula>
    </cfRule>
  </conditionalFormatting>
  <conditionalFormatting sqref="F108:F113">
    <cfRule type="expression" dxfId="486" priority="12">
      <formula>$F$13="no"</formula>
    </cfRule>
  </conditionalFormatting>
  <conditionalFormatting sqref="G108:G113">
    <cfRule type="expression" dxfId="485" priority="11">
      <formula>$F$15="no"</formula>
    </cfRule>
  </conditionalFormatting>
  <conditionalFormatting sqref="H108:H113">
    <cfRule type="expression" dxfId="484" priority="10">
      <formula>$F$20="no"</formula>
    </cfRule>
  </conditionalFormatting>
  <conditionalFormatting sqref="A64:H126 A172:H174 A177:H182 A175:G176 A184:H189 A183:G183 A192:H192 A190:G191">
    <cfRule type="expression" dxfId="483" priority="9">
      <formula>$F$17="no"</formula>
    </cfRule>
  </conditionalFormatting>
  <conditionalFormatting sqref="C165">
    <cfRule type="expression" dxfId="482" priority="7">
      <formula>$F$17="no"</formula>
    </cfRule>
  </conditionalFormatting>
  <conditionalFormatting sqref="A28:H167 A170:H174 A168:G169 A177:H182 A175:G176 A184:H189 A183:G183 A190:G191 A232:H232 A230:A231 A192:H229">
    <cfRule type="expression" dxfId="481" priority="5">
      <formula>AND($F$11="no",$F$13="no",$F$15="no",$F$20="no")</formula>
    </cfRule>
  </conditionalFormatting>
  <conditionalFormatting sqref="C194">
    <cfRule type="expression" dxfId="480" priority="4">
      <formula>$F$17="no"</formula>
    </cfRule>
  </conditionalFormatting>
  <conditionalFormatting sqref="A41">
    <cfRule type="expression" dxfId="479" priority="3">
      <formula>$F$17="no"</formula>
    </cfRule>
  </conditionalFormatting>
  <conditionalFormatting sqref="G218:G220">
    <cfRule type="expression" dxfId="478" priority="2">
      <formula>$F$15="no"</formula>
    </cfRule>
  </conditionalFormatting>
  <conditionalFormatting sqref="B230:H231">
    <cfRule type="expression" dxfId="477" priority="1">
      <formula>AND($F$11="no",$F$13="no",$F$15="no",$F$20="no")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F11 F13 F15 F20 F17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AC142"/>
  </sheetPr>
  <dimension ref="A1:K232"/>
  <sheetViews>
    <sheetView showGridLines="0" zoomScaleNormal="100" workbookViewId="0"/>
  </sheetViews>
  <sheetFormatPr defaultColWidth="9.1796875" defaultRowHeight="14.5" x14ac:dyDescent="0.35"/>
  <cols>
    <col min="1" max="1" width="3" style="64" customWidth="1"/>
    <col min="2" max="2" width="14.1796875" style="64" customWidth="1"/>
    <col min="3" max="3" width="42.453125" style="64" customWidth="1"/>
    <col min="4" max="7" width="17.26953125" style="64" customWidth="1"/>
    <col min="8" max="8" width="22.54296875" style="64" customWidth="1"/>
    <col min="9" max="9" width="2.54296875" style="64" customWidth="1"/>
    <col min="10" max="16384" width="9.1796875" style="64"/>
  </cols>
  <sheetData>
    <row r="1" spans="1:8" ht="18.75" customHeight="1" x14ac:dyDescent="0.45">
      <c r="A1" s="63" t="str">
        <f>'Cover and Instructions'!A1</f>
        <v>Georgia Families MHPAEA Parity</v>
      </c>
      <c r="H1" s="65" t="s">
        <v>571</v>
      </c>
    </row>
    <row r="2" spans="1:8" ht="26" x14ac:dyDescent="0.6">
      <c r="A2" s="66" t="s">
        <v>16</v>
      </c>
    </row>
    <row r="3" spans="1:8" ht="21" x14ac:dyDescent="0.5">
      <c r="A3" s="68" t="s">
        <v>468</v>
      </c>
    </row>
    <row r="5" spans="1:8" x14ac:dyDescent="0.35">
      <c r="A5" s="70" t="s">
        <v>0</v>
      </c>
      <c r="C5" s="71" t="str">
        <f>'Cover and Instructions'!$D$4</f>
        <v>CareSource</v>
      </c>
      <c r="D5" s="71"/>
      <c r="E5" s="71"/>
      <c r="F5" s="71"/>
      <c r="G5" s="71"/>
    </row>
    <row r="6" spans="1:8" x14ac:dyDescent="0.35">
      <c r="A6" s="70" t="s">
        <v>514</v>
      </c>
      <c r="C6" s="71" t="str">
        <f>'Cover and Instructions'!D5</f>
        <v>Title XIX Adults</v>
      </c>
      <c r="D6" s="71"/>
      <c r="E6" s="71"/>
      <c r="F6" s="71"/>
      <c r="G6" s="71"/>
    </row>
    <row r="7" spans="1:8" ht="15" thickBot="1" x14ac:dyDescent="0.4"/>
    <row r="8" spans="1:8" x14ac:dyDescent="0.35">
      <c r="A8" s="73" t="s">
        <v>375</v>
      </c>
      <c r="B8" s="74"/>
      <c r="C8" s="74"/>
      <c r="D8" s="74"/>
      <c r="E8" s="74"/>
      <c r="F8" s="74"/>
      <c r="G8" s="74"/>
      <c r="H8" s="75"/>
    </row>
    <row r="9" spans="1:8" ht="15" customHeight="1" x14ac:dyDescent="0.35">
      <c r="A9" s="76" t="s">
        <v>374</v>
      </c>
      <c r="B9" s="161"/>
      <c r="C9" s="161"/>
      <c r="D9" s="161"/>
      <c r="E9" s="161"/>
      <c r="F9" s="161"/>
      <c r="G9" s="161"/>
      <c r="H9" s="162"/>
    </row>
    <row r="10" spans="1:8" x14ac:dyDescent="0.35">
      <c r="A10" s="79"/>
      <c r="B10" s="80"/>
      <c r="C10" s="80"/>
      <c r="D10" s="80"/>
      <c r="E10" s="80"/>
      <c r="F10" s="80"/>
      <c r="G10" s="80"/>
      <c r="H10" s="81"/>
    </row>
    <row r="11" spans="1:8" x14ac:dyDescent="0.35">
      <c r="A11" s="82" t="s">
        <v>370</v>
      </c>
      <c r="B11" s="83" t="s">
        <v>386</v>
      </c>
      <c r="C11" s="80"/>
      <c r="D11" s="80"/>
      <c r="E11" s="80"/>
      <c r="F11" s="163"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387</v>
      </c>
      <c r="C13" s="80"/>
      <c r="D13" s="80"/>
      <c r="E13" s="80"/>
      <c r="F13" s="163"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388</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10" x14ac:dyDescent="0.35">
      <c r="A17" s="82" t="s">
        <v>379</v>
      </c>
      <c r="B17" s="490" t="s">
        <v>500</v>
      </c>
      <c r="C17" s="490"/>
      <c r="D17" s="490"/>
      <c r="E17" s="490"/>
      <c r="F17" s="163" t="s">
        <v>372</v>
      </c>
      <c r="G17" s="86" t="str">
        <f>IF(F17="yes","  Report each income level in separate tiers in Section 1 and Section 2","")</f>
        <v/>
      </c>
      <c r="H17" s="81"/>
    </row>
    <row r="18" spans="1:10" x14ac:dyDescent="0.35">
      <c r="A18" s="82"/>
      <c r="B18" s="490"/>
      <c r="C18" s="490"/>
      <c r="D18" s="490"/>
      <c r="E18" s="490"/>
      <c r="F18" s="165"/>
      <c r="G18" s="86"/>
      <c r="H18" s="81"/>
    </row>
    <row r="19" spans="1:10" ht="6" customHeight="1" x14ac:dyDescent="0.35">
      <c r="A19" s="82"/>
      <c r="B19" s="83"/>
      <c r="C19" s="80"/>
      <c r="D19" s="80"/>
      <c r="E19" s="80"/>
      <c r="F19" s="80"/>
      <c r="G19" s="86"/>
      <c r="H19" s="81"/>
    </row>
    <row r="20" spans="1:10" x14ac:dyDescent="0.35">
      <c r="A20" s="82" t="s">
        <v>492</v>
      </c>
      <c r="B20" s="83" t="s">
        <v>389</v>
      </c>
      <c r="C20" s="80"/>
      <c r="D20" s="80"/>
      <c r="E20" s="80"/>
      <c r="F20" s="163" t="s">
        <v>372</v>
      </c>
      <c r="G20" s="86" t="str">
        <f>IF(F20="yes","  Complete Section 1 and Section 2","")</f>
        <v/>
      </c>
      <c r="H20" s="81"/>
    </row>
    <row r="21" spans="1:10" ht="6" customHeight="1" x14ac:dyDescent="0.35">
      <c r="A21" s="82"/>
      <c r="B21" s="83"/>
      <c r="C21" s="80"/>
      <c r="D21" s="80"/>
      <c r="E21" s="80"/>
      <c r="F21" s="80"/>
      <c r="G21" s="86"/>
      <c r="H21" s="164"/>
    </row>
    <row r="22" spans="1:10" x14ac:dyDescent="0.35">
      <c r="A22" s="82" t="s">
        <v>466</v>
      </c>
      <c r="B22" s="83"/>
      <c r="C22" s="80"/>
      <c r="D22" s="80"/>
      <c r="E22" s="80"/>
      <c r="F22" s="88"/>
      <c r="G22" s="86"/>
      <c r="H22" s="164"/>
    </row>
    <row r="23" spans="1:10" x14ac:dyDescent="0.35">
      <c r="A23" s="82"/>
      <c r="B23" s="83" t="s">
        <v>467</v>
      </c>
      <c r="C23" s="80"/>
      <c r="D23" s="80"/>
      <c r="E23" s="80"/>
      <c r="F23" s="88"/>
      <c r="G23" s="86"/>
      <c r="H23" s="164"/>
    </row>
    <row r="24" spans="1:10" x14ac:dyDescent="0.35">
      <c r="A24" s="82"/>
      <c r="B24" s="517"/>
      <c r="C24" s="517"/>
      <c r="D24" s="517"/>
      <c r="E24" s="517"/>
      <c r="F24" s="517"/>
      <c r="G24" s="517"/>
      <c r="H24" s="164"/>
      <c r="J24" s="166"/>
    </row>
    <row r="25" spans="1:10" x14ac:dyDescent="0.35">
      <c r="A25" s="82"/>
      <c r="B25" s="502"/>
      <c r="C25" s="502"/>
      <c r="D25" s="502"/>
      <c r="E25" s="502"/>
      <c r="F25" s="502"/>
      <c r="G25" s="502"/>
      <c r="H25" s="164"/>
      <c r="J25" s="167"/>
    </row>
    <row r="26" spans="1:10" ht="15" thickBot="1" x14ac:dyDescent="0.4">
      <c r="A26" s="89"/>
      <c r="B26" s="90"/>
      <c r="C26" s="91"/>
      <c r="D26" s="91"/>
      <c r="E26" s="91"/>
      <c r="F26" s="91"/>
      <c r="G26" s="91"/>
      <c r="H26" s="168"/>
    </row>
    <row r="27" spans="1:10" ht="15" thickBot="1" x14ac:dyDescent="0.4"/>
    <row r="28" spans="1:10" ht="16" thickBot="1" x14ac:dyDescent="0.4">
      <c r="A28" s="469" t="s">
        <v>391</v>
      </c>
      <c r="B28" s="470"/>
      <c r="C28" s="470"/>
      <c r="D28" s="470"/>
      <c r="E28" s="470"/>
      <c r="F28" s="470"/>
      <c r="G28" s="470"/>
      <c r="H28" s="471"/>
    </row>
    <row r="29" spans="1:10" x14ac:dyDescent="0.35">
      <c r="A29" s="95" t="s">
        <v>130</v>
      </c>
      <c r="B29" s="493" t="s">
        <v>368</v>
      </c>
      <c r="C29" s="493"/>
      <c r="D29" s="493"/>
      <c r="E29" s="493"/>
      <c r="F29" s="493"/>
      <c r="G29" s="493"/>
      <c r="H29" s="494"/>
    </row>
    <row r="30" spans="1:10" x14ac:dyDescent="0.35">
      <c r="A30" s="95"/>
      <c r="B30" s="495"/>
      <c r="C30" s="495"/>
      <c r="D30" s="495"/>
      <c r="E30" s="495"/>
      <c r="F30" s="495"/>
      <c r="G30" s="495"/>
      <c r="H30" s="496"/>
    </row>
    <row r="31" spans="1:10" x14ac:dyDescent="0.35">
      <c r="A31" s="95"/>
      <c r="B31" s="99" t="s">
        <v>309</v>
      </c>
      <c r="C31" s="169"/>
      <c r="D31" s="169"/>
      <c r="E31" s="169"/>
      <c r="F31" s="169"/>
      <c r="G31" s="169"/>
      <c r="H31" s="170"/>
    </row>
    <row r="32" spans="1:10" x14ac:dyDescent="0.35">
      <c r="A32" s="95"/>
      <c r="B32" s="97"/>
      <c r="C32" s="169"/>
      <c r="D32" s="169"/>
      <c r="E32" s="169"/>
      <c r="F32" s="169"/>
      <c r="G32" s="169"/>
      <c r="H32" s="170"/>
    </row>
    <row r="33" spans="1:10" x14ac:dyDescent="0.35">
      <c r="A33" s="95"/>
      <c r="B33" s="100" t="s">
        <v>413</v>
      </c>
      <c r="C33" s="97"/>
      <c r="D33" s="483"/>
      <c r="E33" s="483"/>
      <c r="F33" s="483"/>
      <c r="G33" s="483"/>
      <c r="H33" s="484"/>
    </row>
    <row r="34" spans="1:10" x14ac:dyDescent="0.35">
      <c r="A34" s="95"/>
      <c r="B34" s="100"/>
      <c r="C34" s="97"/>
      <c r="D34" s="499" t="s">
        <v>490</v>
      </c>
      <c r="E34" s="499"/>
      <c r="F34" s="499"/>
      <c r="G34" s="499"/>
      <c r="H34" s="500"/>
    </row>
    <row r="35" spans="1:10" x14ac:dyDescent="0.35">
      <c r="A35" s="95"/>
      <c r="B35" s="100"/>
      <c r="C35" s="97"/>
      <c r="D35" s="499"/>
      <c r="E35" s="499"/>
      <c r="F35" s="499"/>
      <c r="G35" s="499"/>
      <c r="H35" s="500"/>
    </row>
    <row r="36" spans="1:10" x14ac:dyDescent="0.35">
      <c r="A36" s="95"/>
      <c r="B36" s="97"/>
      <c r="C36" s="169"/>
      <c r="D36" s="169"/>
      <c r="E36" s="169"/>
      <c r="F36" s="169"/>
      <c r="G36" s="169"/>
      <c r="H36" s="170"/>
    </row>
    <row r="37" spans="1:10" ht="15" customHeight="1" x14ac:dyDescent="0.35">
      <c r="A37" s="138"/>
      <c r="B37" s="169"/>
      <c r="C37" s="169"/>
      <c r="D37" s="169"/>
      <c r="E37" s="497" t="s">
        <v>290</v>
      </c>
      <c r="F37" s="497"/>
      <c r="G37" s="497"/>
      <c r="H37" s="498"/>
    </row>
    <row r="38" spans="1:10" x14ac:dyDescent="0.35">
      <c r="A38" s="138"/>
      <c r="B38" s="97"/>
      <c r="C38" s="97"/>
      <c r="D38" s="97"/>
      <c r="E38" s="103" t="s">
        <v>158</v>
      </c>
      <c r="F38" s="103" t="s">
        <v>158</v>
      </c>
      <c r="G38" s="103" t="s">
        <v>158</v>
      </c>
      <c r="H38" s="171" t="s">
        <v>158</v>
      </c>
    </row>
    <row r="39" spans="1:10" x14ac:dyDescent="0.35">
      <c r="A39" s="138"/>
      <c r="B39" s="103"/>
      <c r="C39" s="103"/>
      <c r="D39" s="103" t="s">
        <v>164</v>
      </c>
      <c r="E39" s="103" t="s">
        <v>161</v>
      </c>
      <c r="F39" s="103" t="s">
        <v>161</v>
      </c>
      <c r="G39" s="103" t="s">
        <v>161</v>
      </c>
      <c r="H39" s="171" t="s">
        <v>161</v>
      </c>
      <c r="J39" s="217"/>
    </row>
    <row r="40" spans="1:10" x14ac:dyDescent="0.35">
      <c r="A40" s="138"/>
      <c r="B40" s="106" t="s">
        <v>191</v>
      </c>
      <c r="C40" s="107"/>
      <c r="D40" s="107" t="s">
        <v>158</v>
      </c>
      <c r="E40" s="107" t="s">
        <v>350</v>
      </c>
      <c r="F40" s="107" t="s">
        <v>148</v>
      </c>
      <c r="G40" s="107" t="s">
        <v>285</v>
      </c>
      <c r="H40" s="172" t="s">
        <v>286</v>
      </c>
      <c r="J40" s="218"/>
    </row>
    <row r="41" spans="1:10" x14ac:dyDescent="0.35">
      <c r="A41" s="174" t="s">
        <v>462</v>
      </c>
      <c r="B41" s="175"/>
      <c r="C41" s="103"/>
      <c r="D41" s="103"/>
      <c r="E41" s="103"/>
      <c r="F41" s="103"/>
      <c r="G41" s="103"/>
      <c r="H41" s="171"/>
      <c r="J41" s="218"/>
    </row>
    <row r="42" spans="1:10" ht="22" customHeight="1" x14ac:dyDescent="0.35">
      <c r="A42" s="138"/>
      <c r="B42" s="113" t="s">
        <v>287</v>
      </c>
      <c r="C42" s="103"/>
      <c r="D42" s="103"/>
      <c r="E42" s="103"/>
      <c r="F42" s="103"/>
      <c r="G42" s="103"/>
      <c r="H42" s="171"/>
    </row>
    <row r="43" spans="1:10" ht="15" customHeight="1" x14ac:dyDescent="0.35">
      <c r="A43" s="138"/>
      <c r="B43" s="482"/>
      <c r="C43" s="482"/>
      <c r="D43" s="311"/>
      <c r="E43" s="312"/>
      <c r="F43" s="312"/>
      <c r="G43" s="313"/>
      <c r="H43" s="314"/>
    </row>
    <row r="44" spans="1:10" ht="15" customHeight="1" x14ac:dyDescent="0.35">
      <c r="A44" s="138"/>
      <c r="B44" s="511"/>
      <c r="C44" s="512"/>
      <c r="D44" s="311"/>
      <c r="E44" s="312"/>
      <c r="F44" s="312"/>
      <c r="G44" s="313"/>
      <c r="H44" s="314"/>
    </row>
    <row r="45" spans="1:10" ht="15" customHeight="1" x14ac:dyDescent="0.35">
      <c r="A45" s="138"/>
      <c r="B45" s="511"/>
      <c r="C45" s="512"/>
      <c r="D45" s="311"/>
      <c r="E45" s="312"/>
      <c r="F45" s="312"/>
      <c r="G45" s="313"/>
      <c r="H45" s="314"/>
    </row>
    <row r="46" spans="1:10" ht="15" customHeight="1" x14ac:dyDescent="0.35">
      <c r="A46" s="138"/>
      <c r="B46" s="511"/>
      <c r="C46" s="512"/>
      <c r="D46" s="311"/>
      <c r="E46" s="312"/>
      <c r="F46" s="312"/>
      <c r="G46" s="313"/>
      <c r="H46" s="314"/>
    </row>
    <row r="47" spans="1:10" ht="15" customHeight="1" x14ac:dyDescent="0.35">
      <c r="A47" s="138"/>
      <c r="B47" s="485" t="s">
        <v>153</v>
      </c>
      <c r="C47" s="487"/>
      <c r="D47" s="311"/>
      <c r="E47" s="312"/>
      <c r="F47" s="312"/>
      <c r="G47" s="313"/>
      <c r="H47" s="314"/>
    </row>
    <row r="48" spans="1:10" x14ac:dyDescent="0.35">
      <c r="A48" s="138"/>
      <c r="B48" s="482"/>
      <c r="C48" s="482"/>
      <c r="D48" s="312"/>
      <c r="E48" s="312"/>
      <c r="F48" s="312"/>
      <c r="G48" s="315"/>
      <c r="H48" s="316"/>
    </row>
    <row r="49" spans="1:10" ht="22" customHeight="1" x14ac:dyDescent="0.35">
      <c r="A49" s="138"/>
      <c r="B49" s="113" t="s">
        <v>288</v>
      </c>
      <c r="C49" s="146"/>
      <c r="D49" s="177"/>
      <c r="E49" s="177"/>
      <c r="F49" s="177"/>
      <c r="G49" s="178"/>
      <c r="H49" s="179"/>
      <c r="J49" s="218"/>
    </row>
    <row r="50" spans="1:10" x14ac:dyDescent="0.35">
      <c r="A50" s="138"/>
      <c r="B50" s="482"/>
      <c r="C50" s="482"/>
      <c r="D50" s="312"/>
      <c r="E50" s="312"/>
      <c r="F50" s="312"/>
      <c r="G50" s="315"/>
      <c r="H50" s="316"/>
    </row>
    <row r="51" spans="1:10" x14ac:dyDescent="0.35">
      <c r="A51" s="138"/>
      <c r="B51" s="511"/>
      <c r="C51" s="512"/>
      <c r="D51" s="312"/>
      <c r="E51" s="312"/>
      <c r="F51" s="312"/>
      <c r="G51" s="315"/>
      <c r="H51" s="316"/>
    </row>
    <row r="52" spans="1:10" x14ac:dyDescent="0.35">
      <c r="A52" s="138"/>
      <c r="B52" s="511"/>
      <c r="C52" s="512"/>
      <c r="D52" s="312"/>
      <c r="E52" s="312"/>
      <c r="F52" s="312"/>
      <c r="G52" s="315"/>
      <c r="H52" s="316"/>
    </row>
    <row r="53" spans="1:10" x14ac:dyDescent="0.35">
      <c r="A53" s="138"/>
      <c r="B53" s="511"/>
      <c r="C53" s="512"/>
      <c r="D53" s="312"/>
      <c r="E53" s="312"/>
      <c r="F53" s="312"/>
      <c r="G53" s="315"/>
      <c r="H53" s="316"/>
    </row>
    <row r="54" spans="1:10" x14ac:dyDescent="0.35">
      <c r="A54" s="138"/>
      <c r="B54" s="485" t="s">
        <v>153</v>
      </c>
      <c r="C54" s="487"/>
      <c r="D54" s="312"/>
      <c r="E54" s="312"/>
      <c r="F54" s="312"/>
      <c r="G54" s="315"/>
      <c r="H54" s="316"/>
    </row>
    <row r="55" spans="1:10" x14ac:dyDescent="0.35">
      <c r="A55" s="138"/>
      <c r="B55" s="482"/>
      <c r="C55" s="482"/>
      <c r="D55" s="312"/>
      <c r="E55" s="312"/>
      <c r="F55" s="312"/>
      <c r="G55" s="315"/>
      <c r="H55" s="316"/>
    </row>
    <row r="56" spans="1:10" x14ac:dyDescent="0.35">
      <c r="A56" s="138"/>
      <c r="B56" s="180"/>
      <c r="C56" s="153"/>
      <c r="D56" s="181">
        <f>SUM(D43:D55)</f>
        <v>0</v>
      </c>
      <c r="E56" s="182">
        <f>SUM(E43:E55)</f>
        <v>0</v>
      </c>
      <c r="F56" s="182">
        <f>SUM(F43:F55)</f>
        <v>0</v>
      </c>
      <c r="G56" s="181">
        <f>SUM(G43:G55)</f>
        <v>0</v>
      </c>
      <c r="H56" s="183">
        <f>SUM(H43:H55)</f>
        <v>0</v>
      </c>
    </row>
    <row r="57" spans="1:10" x14ac:dyDescent="0.35">
      <c r="A57" s="95" t="s">
        <v>131</v>
      </c>
      <c r="B57" s="100" t="s">
        <v>297</v>
      </c>
      <c r="C57" s="153"/>
      <c r="D57" s="184"/>
      <c r="E57" s="184"/>
      <c r="F57" s="184"/>
      <c r="G57" s="178"/>
      <c r="H57" s="179"/>
    </row>
    <row r="58" spans="1:10" x14ac:dyDescent="0.35">
      <c r="A58" s="138"/>
      <c r="B58" s="97"/>
      <c r="C58" s="97" t="s">
        <v>283</v>
      </c>
      <c r="D58" s="181">
        <f>D56</f>
        <v>0</v>
      </c>
      <c r="E58" s="182">
        <f t="shared" ref="E58:H58" si="0">E56</f>
        <v>0</v>
      </c>
      <c r="F58" s="182">
        <f t="shared" si="0"/>
        <v>0</v>
      </c>
      <c r="G58" s="181">
        <f t="shared" si="0"/>
        <v>0</v>
      </c>
      <c r="H58" s="187">
        <f t="shared" si="0"/>
        <v>0</v>
      </c>
    </row>
    <row r="59" spans="1:10" x14ac:dyDescent="0.35">
      <c r="A59" s="138"/>
      <c r="B59" s="97"/>
      <c r="C59" s="97" t="s">
        <v>284</v>
      </c>
      <c r="D59" s="97"/>
      <c r="E59" s="117" t="e">
        <f>E58/D58</f>
        <v>#DIV/0!</v>
      </c>
      <c r="F59" s="117" t="e">
        <f>F58/D58</f>
        <v>#DIV/0!</v>
      </c>
      <c r="G59" s="117" t="e">
        <f>G58/D58</f>
        <v>#DIV/0!</v>
      </c>
      <c r="H59" s="188" t="e">
        <f>H58/D58</f>
        <v>#DIV/0!</v>
      </c>
    </row>
    <row r="60" spans="1:10" x14ac:dyDescent="0.35">
      <c r="A60" s="138"/>
      <c r="B60" s="97"/>
      <c r="C60" s="189" t="s">
        <v>298</v>
      </c>
      <c r="D60" s="97"/>
      <c r="E60" s="118" t="e">
        <f>IF(E59&gt;=(2/3),"Yes","No")</f>
        <v>#DIV/0!</v>
      </c>
      <c r="F60" s="118" t="e">
        <f>IF(F59&gt;=(2/3),"Yes","No")</f>
        <v>#DIV/0!</v>
      </c>
      <c r="G60" s="118" t="e">
        <f>IF(G59&gt;=(2/3),"Yes","No")</f>
        <v>#DIV/0!</v>
      </c>
      <c r="H60" s="190" t="e">
        <f>IF(H59&gt;=(2/3),"Yes","No")</f>
        <v>#DIV/0!</v>
      </c>
    </row>
    <row r="61" spans="1:10" x14ac:dyDescent="0.35">
      <c r="A61" s="138"/>
      <c r="B61" s="108"/>
      <c r="C61" s="108"/>
      <c r="D61" s="108"/>
      <c r="E61" s="191" t="e">
        <f>IF(E60="No", "Note A", "Note B")</f>
        <v>#DIV/0!</v>
      </c>
      <c r="F61" s="191" t="e">
        <f>IF(F60="No", "Note A", "Note B")</f>
        <v>#DIV/0!</v>
      </c>
      <c r="G61" s="191" t="e">
        <f>IF(G60="No", "Note A", "Note B")</f>
        <v>#DIV/0!</v>
      </c>
      <c r="H61" s="192" t="e">
        <f>IF(H60="No", "Note A", "Note B")</f>
        <v>#DIV/0!</v>
      </c>
    </row>
    <row r="62" spans="1:10" x14ac:dyDescent="0.35">
      <c r="A62" s="174" t="s">
        <v>463</v>
      </c>
      <c r="B62" s="97"/>
      <c r="C62" s="97"/>
      <c r="D62" s="193"/>
      <c r="E62" s="193"/>
      <c r="F62" s="193"/>
      <c r="G62" s="193"/>
      <c r="H62" s="98"/>
    </row>
    <row r="63" spans="1:10" x14ac:dyDescent="0.35">
      <c r="A63" s="138"/>
      <c r="B63" s="113" t="s">
        <v>287</v>
      </c>
      <c r="C63" s="103"/>
      <c r="D63" s="103"/>
      <c r="E63" s="103"/>
      <c r="F63" s="103"/>
      <c r="G63" s="103"/>
      <c r="H63" s="171"/>
      <c r="J63" s="176"/>
    </row>
    <row r="64" spans="1:10" x14ac:dyDescent="0.35">
      <c r="A64" s="138"/>
      <c r="B64" s="482"/>
      <c r="C64" s="482"/>
      <c r="D64" s="311"/>
      <c r="E64" s="312"/>
      <c r="F64" s="312"/>
      <c r="G64" s="313"/>
      <c r="H64" s="314"/>
      <c r="J64" s="166"/>
    </row>
    <row r="65" spans="1:10" x14ac:dyDescent="0.35">
      <c r="A65" s="138"/>
      <c r="B65" s="511"/>
      <c r="C65" s="512"/>
      <c r="D65" s="311"/>
      <c r="E65" s="312"/>
      <c r="F65" s="312"/>
      <c r="G65" s="313"/>
      <c r="H65" s="314"/>
      <c r="J65" s="166"/>
    </row>
    <row r="66" spans="1:10" x14ac:dyDescent="0.35">
      <c r="A66" s="138"/>
      <c r="B66" s="511"/>
      <c r="C66" s="512"/>
      <c r="D66" s="311"/>
      <c r="E66" s="312"/>
      <c r="F66" s="312"/>
      <c r="G66" s="313"/>
      <c r="H66" s="314"/>
      <c r="J66" s="166"/>
    </row>
    <row r="67" spans="1:10" x14ac:dyDescent="0.35">
      <c r="A67" s="138"/>
      <c r="B67" s="511"/>
      <c r="C67" s="512"/>
      <c r="D67" s="311"/>
      <c r="E67" s="312"/>
      <c r="F67" s="312"/>
      <c r="G67" s="313"/>
      <c r="H67" s="314"/>
      <c r="J67" s="166"/>
    </row>
    <row r="68" spans="1:10" x14ac:dyDescent="0.35">
      <c r="A68" s="138"/>
      <c r="B68" s="485" t="s">
        <v>153</v>
      </c>
      <c r="C68" s="487"/>
      <c r="D68" s="311"/>
      <c r="E68" s="312"/>
      <c r="F68" s="312"/>
      <c r="G68" s="313"/>
      <c r="H68" s="314"/>
      <c r="J68" s="166"/>
    </row>
    <row r="69" spans="1:10" x14ac:dyDescent="0.35">
      <c r="A69" s="138"/>
      <c r="B69" s="482"/>
      <c r="C69" s="482"/>
      <c r="D69" s="312"/>
      <c r="E69" s="312"/>
      <c r="F69" s="312"/>
      <c r="G69" s="315"/>
      <c r="H69" s="316"/>
    </row>
    <row r="70" spans="1:10" x14ac:dyDescent="0.35">
      <c r="A70" s="138"/>
      <c r="B70" s="113" t="s">
        <v>288</v>
      </c>
      <c r="C70" s="146"/>
      <c r="D70" s="177"/>
      <c r="E70" s="177"/>
      <c r="F70" s="177"/>
      <c r="G70" s="178"/>
      <c r="H70" s="179"/>
    </row>
    <row r="71" spans="1:10" x14ac:dyDescent="0.35">
      <c r="A71" s="138"/>
      <c r="B71" s="482"/>
      <c r="C71" s="482"/>
      <c r="D71" s="312"/>
      <c r="E71" s="312"/>
      <c r="F71" s="312"/>
      <c r="G71" s="315"/>
      <c r="H71" s="316"/>
    </row>
    <row r="72" spans="1:10" x14ac:dyDescent="0.35">
      <c r="A72" s="138"/>
      <c r="B72" s="511"/>
      <c r="C72" s="512"/>
      <c r="D72" s="312"/>
      <c r="E72" s="312"/>
      <c r="F72" s="312"/>
      <c r="G72" s="315"/>
      <c r="H72" s="316"/>
    </row>
    <row r="73" spans="1:10" x14ac:dyDescent="0.35">
      <c r="A73" s="138"/>
      <c r="B73" s="511"/>
      <c r="C73" s="512"/>
      <c r="D73" s="312"/>
      <c r="E73" s="312"/>
      <c r="F73" s="312"/>
      <c r="G73" s="315"/>
      <c r="H73" s="316"/>
    </row>
    <row r="74" spans="1:10" x14ac:dyDescent="0.35">
      <c r="A74" s="138"/>
      <c r="B74" s="511"/>
      <c r="C74" s="512"/>
      <c r="D74" s="312"/>
      <c r="E74" s="312"/>
      <c r="F74" s="312"/>
      <c r="G74" s="315"/>
      <c r="H74" s="316"/>
    </row>
    <row r="75" spans="1:10" x14ac:dyDescent="0.35">
      <c r="A75" s="138"/>
      <c r="B75" s="485" t="s">
        <v>153</v>
      </c>
      <c r="C75" s="487"/>
      <c r="D75" s="312"/>
      <c r="E75" s="312"/>
      <c r="F75" s="312"/>
      <c r="G75" s="315"/>
      <c r="H75" s="316"/>
    </row>
    <row r="76" spans="1:10" x14ac:dyDescent="0.35">
      <c r="A76" s="138"/>
      <c r="B76" s="482"/>
      <c r="C76" s="482"/>
      <c r="D76" s="312"/>
      <c r="E76" s="312"/>
      <c r="F76" s="312"/>
      <c r="G76" s="315"/>
      <c r="H76" s="316"/>
    </row>
    <row r="77" spans="1:10" x14ac:dyDescent="0.35">
      <c r="A77" s="138"/>
      <c r="B77" s="180"/>
      <c r="C77" s="153"/>
      <c r="D77" s="181">
        <f>SUM(D64:D76)</f>
        <v>0</v>
      </c>
      <c r="E77" s="182">
        <f>SUM(E64:E76)</f>
        <v>0</v>
      </c>
      <c r="F77" s="182">
        <f>SUM(F64:F76)</f>
        <v>0</v>
      </c>
      <c r="G77" s="181">
        <f>SUM(G64:G76)</f>
        <v>0</v>
      </c>
      <c r="H77" s="183">
        <f>SUM(H64:H76)</f>
        <v>0</v>
      </c>
    </row>
    <row r="78" spans="1:10" x14ac:dyDescent="0.35">
      <c r="A78" s="95" t="s">
        <v>131</v>
      </c>
      <c r="B78" s="100" t="s">
        <v>297</v>
      </c>
      <c r="C78" s="153"/>
      <c r="D78" s="184"/>
      <c r="E78" s="184"/>
      <c r="F78" s="184"/>
      <c r="G78" s="178"/>
      <c r="H78" s="179"/>
    </row>
    <row r="79" spans="1:10" x14ac:dyDescent="0.35">
      <c r="A79" s="138"/>
      <c r="B79" s="97"/>
      <c r="C79" s="97" t="s">
        <v>283</v>
      </c>
      <c r="D79" s="181">
        <f>D77</f>
        <v>0</v>
      </c>
      <c r="E79" s="182">
        <f t="shared" ref="E79:H79" si="1">E77</f>
        <v>0</v>
      </c>
      <c r="F79" s="182">
        <f t="shared" si="1"/>
        <v>0</v>
      </c>
      <c r="G79" s="181">
        <f t="shared" si="1"/>
        <v>0</v>
      </c>
      <c r="H79" s="187">
        <f t="shared" si="1"/>
        <v>0</v>
      </c>
    </row>
    <row r="80" spans="1:10" x14ac:dyDescent="0.35">
      <c r="A80" s="138"/>
      <c r="B80" s="97"/>
      <c r="C80" s="97" t="s">
        <v>284</v>
      </c>
      <c r="D80" s="97"/>
      <c r="E80" s="117" t="e">
        <f>E79/D79</f>
        <v>#DIV/0!</v>
      </c>
      <c r="F80" s="117" t="e">
        <f>F79/D79</f>
        <v>#DIV/0!</v>
      </c>
      <c r="G80" s="117" t="e">
        <f>G79/D79</f>
        <v>#DIV/0!</v>
      </c>
      <c r="H80" s="188" t="e">
        <f>H79/D79</f>
        <v>#DIV/0!</v>
      </c>
    </row>
    <row r="81" spans="1:10" x14ac:dyDescent="0.35">
      <c r="A81" s="138"/>
      <c r="B81" s="97"/>
      <c r="C81" s="189" t="s">
        <v>298</v>
      </c>
      <c r="D81" s="97"/>
      <c r="E81" s="118" t="e">
        <f>IF(E80&gt;=(2/3),"Yes","No")</f>
        <v>#DIV/0!</v>
      </c>
      <c r="F81" s="118" t="e">
        <f>IF(F80&gt;=(2/3),"Yes","No")</f>
        <v>#DIV/0!</v>
      </c>
      <c r="G81" s="118" t="e">
        <f>IF(G80&gt;=(2/3),"Yes","No")</f>
        <v>#DIV/0!</v>
      </c>
      <c r="H81" s="190" t="e">
        <f>IF(H80&gt;=(2/3),"Yes","No")</f>
        <v>#DIV/0!</v>
      </c>
    </row>
    <row r="82" spans="1:10" x14ac:dyDescent="0.35">
      <c r="A82" s="138"/>
      <c r="B82" s="108"/>
      <c r="C82" s="108"/>
      <c r="D82" s="108"/>
      <c r="E82" s="191" t="e">
        <f>IF(E81="No", "Note A", "Note B")</f>
        <v>#DIV/0!</v>
      </c>
      <c r="F82" s="191" t="e">
        <f>IF(F81="No", "Note A", "Note B")</f>
        <v>#DIV/0!</v>
      </c>
      <c r="G82" s="191" t="e">
        <f>IF(G81="No", "Note A", "Note B")</f>
        <v>#DIV/0!</v>
      </c>
      <c r="H82" s="192" t="e">
        <f>IF(H81="No", "Note A", "Note B")</f>
        <v>#DIV/0!</v>
      </c>
    </row>
    <row r="83" spans="1:10" x14ac:dyDescent="0.35">
      <c r="A83" s="174" t="s">
        <v>464</v>
      </c>
      <c r="B83" s="97"/>
      <c r="C83" s="97"/>
      <c r="D83" s="193"/>
      <c r="E83" s="193"/>
      <c r="F83" s="193"/>
      <c r="G83" s="193"/>
      <c r="H83" s="98"/>
    </row>
    <row r="84" spans="1:10" x14ac:dyDescent="0.35">
      <c r="A84" s="138"/>
      <c r="B84" s="113" t="s">
        <v>287</v>
      </c>
      <c r="C84" s="103"/>
      <c r="D84" s="103"/>
      <c r="E84" s="103"/>
      <c r="F84" s="103"/>
      <c r="G84" s="103"/>
      <c r="H84" s="171"/>
    </row>
    <row r="85" spans="1:10" x14ac:dyDescent="0.35">
      <c r="A85" s="138"/>
      <c r="B85" s="482"/>
      <c r="C85" s="482"/>
      <c r="D85" s="311"/>
      <c r="E85" s="312"/>
      <c r="F85" s="312"/>
      <c r="G85" s="313"/>
      <c r="H85" s="314"/>
      <c r="J85" s="176"/>
    </row>
    <row r="86" spans="1:10" x14ac:dyDescent="0.35">
      <c r="A86" s="138"/>
      <c r="B86" s="511"/>
      <c r="C86" s="512"/>
      <c r="D86" s="311"/>
      <c r="E86" s="312"/>
      <c r="F86" s="312"/>
      <c r="G86" s="313"/>
      <c r="H86" s="314"/>
      <c r="J86" s="176"/>
    </row>
    <row r="87" spans="1:10" x14ac:dyDescent="0.35">
      <c r="A87" s="138"/>
      <c r="B87" s="511"/>
      <c r="C87" s="512"/>
      <c r="D87" s="311"/>
      <c r="E87" s="312"/>
      <c r="F87" s="312"/>
      <c r="G87" s="313"/>
      <c r="H87" s="314"/>
      <c r="J87" s="176"/>
    </row>
    <row r="88" spans="1:10" x14ac:dyDescent="0.35">
      <c r="A88" s="138"/>
      <c r="B88" s="511"/>
      <c r="C88" s="512"/>
      <c r="D88" s="311"/>
      <c r="E88" s="312"/>
      <c r="F88" s="312"/>
      <c r="G88" s="313"/>
      <c r="H88" s="314"/>
      <c r="J88" s="176"/>
    </row>
    <row r="89" spans="1:10" x14ac:dyDescent="0.35">
      <c r="A89" s="138"/>
      <c r="B89" s="485" t="s">
        <v>153</v>
      </c>
      <c r="C89" s="487"/>
      <c r="D89" s="311"/>
      <c r="E89" s="312"/>
      <c r="F89" s="312"/>
      <c r="G89" s="313"/>
      <c r="H89" s="314"/>
      <c r="J89" s="176"/>
    </row>
    <row r="90" spans="1:10" x14ac:dyDescent="0.35">
      <c r="A90" s="138"/>
      <c r="B90" s="482"/>
      <c r="C90" s="482"/>
      <c r="D90" s="312"/>
      <c r="E90" s="312"/>
      <c r="F90" s="312"/>
      <c r="G90" s="315"/>
      <c r="H90" s="316"/>
    </row>
    <row r="91" spans="1:10" x14ac:dyDescent="0.35">
      <c r="A91" s="138"/>
      <c r="B91" s="113" t="s">
        <v>288</v>
      </c>
      <c r="C91" s="146"/>
      <c r="D91" s="177"/>
      <c r="E91" s="177"/>
      <c r="F91" s="177"/>
      <c r="G91" s="178"/>
      <c r="H91" s="179"/>
    </row>
    <row r="92" spans="1:10" x14ac:dyDescent="0.35">
      <c r="A92" s="138"/>
      <c r="B92" s="482"/>
      <c r="C92" s="482"/>
      <c r="D92" s="312"/>
      <c r="E92" s="312"/>
      <c r="F92" s="312"/>
      <c r="G92" s="315"/>
      <c r="H92" s="316"/>
    </row>
    <row r="93" spans="1:10" x14ac:dyDescent="0.35">
      <c r="A93" s="138"/>
      <c r="B93" s="511"/>
      <c r="C93" s="512"/>
      <c r="D93" s="312"/>
      <c r="E93" s="312"/>
      <c r="F93" s="312"/>
      <c r="G93" s="315"/>
      <c r="H93" s="316"/>
    </row>
    <row r="94" spans="1:10" x14ac:dyDescent="0.35">
      <c r="A94" s="138"/>
      <c r="B94" s="511"/>
      <c r="C94" s="512"/>
      <c r="D94" s="312"/>
      <c r="E94" s="312"/>
      <c r="F94" s="312"/>
      <c r="G94" s="315"/>
      <c r="H94" s="316"/>
    </row>
    <row r="95" spans="1:10" x14ac:dyDescent="0.35">
      <c r="A95" s="138"/>
      <c r="B95" s="511"/>
      <c r="C95" s="512"/>
      <c r="D95" s="312"/>
      <c r="E95" s="312"/>
      <c r="F95" s="312"/>
      <c r="G95" s="315"/>
      <c r="H95" s="316"/>
    </row>
    <row r="96" spans="1:10" x14ac:dyDescent="0.35">
      <c r="A96" s="138"/>
      <c r="B96" s="485" t="s">
        <v>153</v>
      </c>
      <c r="C96" s="487"/>
      <c r="D96" s="312"/>
      <c r="E96" s="312"/>
      <c r="F96" s="312"/>
      <c r="G96" s="315"/>
      <c r="H96" s="316"/>
    </row>
    <row r="97" spans="1:10" x14ac:dyDescent="0.35">
      <c r="A97" s="138"/>
      <c r="B97" s="482"/>
      <c r="C97" s="482"/>
      <c r="D97" s="312"/>
      <c r="E97" s="312"/>
      <c r="F97" s="312"/>
      <c r="G97" s="315"/>
      <c r="H97" s="316"/>
    </row>
    <row r="98" spans="1:10" x14ac:dyDescent="0.35">
      <c r="A98" s="138"/>
      <c r="B98" s="180"/>
      <c r="C98" s="153"/>
      <c r="D98" s="181">
        <f>SUM(D85:D97)</f>
        <v>0</v>
      </c>
      <c r="E98" s="182">
        <f>SUM(E85:E97)</f>
        <v>0</v>
      </c>
      <c r="F98" s="182">
        <f>SUM(F85:F97)</f>
        <v>0</v>
      </c>
      <c r="G98" s="181">
        <f>SUM(G85:G97)</f>
        <v>0</v>
      </c>
      <c r="H98" s="183">
        <f>SUM(H85:H97)</f>
        <v>0</v>
      </c>
    </row>
    <row r="99" spans="1:10" x14ac:dyDescent="0.35">
      <c r="A99" s="95" t="s">
        <v>131</v>
      </c>
      <c r="B99" s="100" t="s">
        <v>297</v>
      </c>
      <c r="C99" s="153"/>
      <c r="D99" s="184"/>
      <c r="E99" s="184"/>
      <c r="F99" s="184"/>
      <c r="G99" s="178"/>
      <c r="H99" s="179"/>
    </row>
    <row r="100" spans="1:10" x14ac:dyDescent="0.35">
      <c r="A100" s="138"/>
      <c r="B100" s="97"/>
      <c r="C100" s="97" t="s">
        <v>283</v>
      </c>
      <c r="D100" s="181">
        <f>D98</f>
        <v>0</v>
      </c>
      <c r="E100" s="182">
        <f t="shared" ref="E100:H100" si="2">E98</f>
        <v>0</v>
      </c>
      <c r="F100" s="182">
        <f t="shared" si="2"/>
        <v>0</v>
      </c>
      <c r="G100" s="181">
        <f t="shared" si="2"/>
        <v>0</v>
      </c>
      <c r="H100" s="187">
        <f t="shared" si="2"/>
        <v>0</v>
      </c>
    </row>
    <row r="101" spans="1:10" x14ac:dyDescent="0.35">
      <c r="A101" s="138"/>
      <c r="B101" s="97"/>
      <c r="C101" s="97" t="s">
        <v>284</v>
      </c>
      <c r="D101" s="97"/>
      <c r="E101" s="117" t="e">
        <f>E100/D100</f>
        <v>#DIV/0!</v>
      </c>
      <c r="F101" s="117" t="e">
        <f>F100/D100</f>
        <v>#DIV/0!</v>
      </c>
      <c r="G101" s="117" t="e">
        <f>G100/D100</f>
        <v>#DIV/0!</v>
      </c>
      <c r="H101" s="188" t="e">
        <f>H100/D100</f>
        <v>#DIV/0!</v>
      </c>
    </row>
    <row r="102" spans="1:10" x14ac:dyDescent="0.35">
      <c r="A102" s="138"/>
      <c r="B102" s="97"/>
      <c r="C102" s="189" t="s">
        <v>298</v>
      </c>
      <c r="D102" s="97"/>
      <c r="E102" s="118" t="e">
        <f>IF(E101&gt;=(2/3),"Yes","No")</f>
        <v>#DIV/0!</v>
      </c>
      <c r="F102" s="118" t="e">
        <f>IF(F101&gt;=(2/3),"Yes","No")</f>
        <v>#DIV/0!</v>
      </c>
      <c r="G102" s="118" t="e">
        <f>IF(G101&gt;=(2/3),"Yes","No")</f>
        <v>#DIV/0!</v>
      </c>
      <c r="H102" s="190" t="e">
        <f>IF(H101&gt;=(2/3),"Yes","No")</f>
        <v>#DIV/0!</v>
      </c>
    </row>
    <row r="103" spans="1:10" x14ac:dyDescent="0.35">
      <c r="A103" s="138"/>
      <c r="B103" s="108"/>
      <c r="C103" s="108"/>
      <c r="D103" s="108"/>
      <c r="E103" s="191" t="e">
        <f>IF(E102="No", "Note A", "Note B")</f>
        <v>#DIV/0!</v>
      </c>
      <c r="F103" s="191" t="e">
        <f>IF(F102="No", "Note A", "Note B")</f>
        <v>#DIV/0!</v>
      </c>
      <c r="G103" s="191" t="e">
        <f>IF(G102="No", "Note A", "Note B")</f>
        <v>#DIV/0!</v>
      </c>
      <c r="H103" s="192" t="e">
        <f>IF(H102="No", "Note A", "Note B")</f>
        <v>#DIV/0!</v>
      </c>
    </row>
    <row r="104" spans="1:10" x14ac:dyDescent="0.35">
      <c r="A104" s="174" t="s">
        <v>465</v>
      </c>
      <c r="B104" s="97"/>
      <c r="C104" s="97"/>
      <c r="D104" s="193"/>
      <c r="E104" s="193"/>
      <c r="F104" s="193"/>
      <c r="G104" s="193"/>
      <c r="H104" s="98"/>
    </row>
    <row r="105" spans="1:10" x14ac:dyDescent="0.35">
      <c r="A105" s="138"/>
      <c r="B105" s="113" t="s">
        <v>287</v>
      </c>
      <c r="C105" s="103"/>
      <c r="D105" s="103"/>
      <c r="E105" s="103"/>
      <c r="F105" s="103"/>
      <c r="G105" s="103"/>
      <c r="H105" s="171"/>
    </row>
    <row r="106" spans="1:10" x14ac:dyDescent="0.35">
      <c r="A106" s="138"/>
      <c r="B106" s="482"/>
      <c r="C106" s="482"/>
      <c r="D106" s="311"/>
      <c r="E106" s="312"/>
      <c r="F106" s="312"/>
      <c r="G106" s="313"/>
      <c r="H106" s="314"/>
      <c r="J106" s="176"/>
    </row>
    <row r="107" spans="1:10" x14ac:dyDescent="0.35">
      <c r="A107" s="138"/>
      <c r="B107" s="511"/>
      <c r="C107" s="512"/>
      <c r="D107" s="311"/>
      <c r="E107" s="312"/>
      <c r="F107" s="312"/>
      <c r="G107" s="313"/>
      <c r="H107" s="314"/>
      <c r="J107" s="176"/>
    </row>
    <row r="108" spans="1:10" x14ac:dyDescent="0.35">
      <c r="A108" s="138"/>
      <c r="B108" s="511"/>
      <c r="C108" s="512"/>
      <c r="D108" s="311"/>
      <c r="E108" s="312"/>
      <c r="F108" s="312"/>
      <c r="G108" s="313"/>
      <c r="H108" s="314"/>
      <c r="J108" s="176"/>
    </row>
    <row r="109" spans="1:10" x14ac:dyDescent="0.35">
      <c r="A109" s="138"/>
      <c r="B109" s="511"/>
      <c r="C109" s="512"/>
      <c r="D109" s="311"/>
      <c r="E109" s="312"/>
      <c r="F109" s="312"/>
      <c r="G109" s="313"/>
      <c r="H109" s="314"/>
      <c r="J109" s="176"/>
    </row>
    <row r="110" spans="1:10" x14ac:dyDescent="0.35">
      <c r="A110" s="138"/>
      <c r="B110" s="485" t="s">
        <v>153</v>
      </c>
      <c r="C110" s="487"/>
      <c r="D110" s="311"/>
      <c r="E110" s="312"/>
      <c r="F110" s="312"/>
      <c r="G110" s="313"/>
      <c r="H110" s="314"/>
      <c r="J110" s="176"/>
    </row>
    <row r="111" spans="1:10" x14ac:dyDescent="0.35">
      <c r="A111" s="138"/>
      <c r="B111" s="482"/>
      <c r="C111" s="482"/>
      <c r="D111" s="312"/>
      <c r="E111" s="312"/>
      <c r="F111" s="312"/>
      <c r="G111" s="315"/>
      <c r="H111" s="316"/>
    </row>
    <row r="112" spans="1:10" x14ac:dyDescent="0.35">
      <c r="A112" s="138"/>
      <c r="B112" s="113" t="s">
        <v>288</v>
      </c>
      <c r="C112" s="146"/>
      <c r="D112" s="177"/>
      <c r="E112" s="177"/>
      <c r="F112" s="177"/>
      <c r="G112" s="178"/>
      <c r="H112" s="179"/>
    </row>
    <row r="113" spans="1:8" x14ac:dyDescent="0.35">
      <c r="A113" s="138"/>
      <c r="B113" s="482"/>
      <c r="C113" s="482"/>
      <c r="D113" s="312"/>
      <c r="E113" s="312"/>
      <c r="F113" s="312"/>
      <c r="G113" s="315"/>
      <c r="H113" s="316"/>
    </row>
    <row r="114" spans="1:8" x14ac:dyDescent="0.35">
      <c r="A114" s="138"/>
      <c r="B114" s="511"/>
      <c r="C114" s="512"/>
      <c r="D114" s="312"/>
      <c r="E114" s="312"/>
      <c r="F114" s="312"/>
      <c r="G114" s="315"/>
      <c r="H114" s="316"/>
    </row>
    <row r="115" spans="1:8" x14ac:dyDescent="0.35">
      <c r="A115" s="138"/>
      <c r="B115" s="511"/>
      <c r="C115" s="512"/>
      <c r="D115" s="312"/>
      <c r="E115" s="312"/>
      <c r="F115" s="312"/>
      <c r="G115" s="315"/>
      <c r="H115" s="316"/>
    </row>
    <row r="116" spans="1:8" x14ac:dyDescent="0.35">
      <c r="A116" s="138"/>
      <c r="B116" s="511"/>
      <c r="C116" s="512"/>
      <c r="D116" s="312"/>
      <c r="E116" s="312"/>
      <c r="F116" s="312"/>
      <c r="G116" s="315"/>
      <c r="H116" s="316"/>
    </row>
    <row r="117" spans="1:8" x14ac:dyDescent="0.35">
      <c r="A117" s="138"/>
      <c r="B117" s="485" t="s">
        <v>153</v>
      </c>
      <c r="C117" s="487"/>
      <c r="D117" s="312"/>
      <c r="E117" s="312"/>
      <c r="F117" s="312"/>
      <c r="G117" s="315"/>
      <c r="H117" s="316"/>
    </row>
    <row r="118" spans="1:8" x14ac:dyDescent="0.35">
      <c r="A118" s="138"/>
      <c r="B118" s="482"/>
      <c r="C118" s="482"/>
      <c r="D118" s="312"/>
      <c r="E118" s="312"/>
      <c r="F118" s="312"/>
      <c r="G118" s="315"/>
      <c r="H118" s="316"/>
    </row>
    <row r="119" spans="1:8" x14ac:dyDescent="0.35">
      <c r="A119" s="138"/>
      <c r="B119" s="180"/>
      <c r="C119" s="153"/>
      <c r="D119" s="181">
        <f>SUM(D106:D118)</f>
        <v>0</v>
      </c>
      <c r="E119" s="182">
        <f>SUM(E106:E118)</f>
        <v>0</v>
      </c>
      <c r="F119" s="182">
        <f>SUM(F106:F118)</f>
        <v>0</v>
      </c>
      <c r="G119" s="181">
        <f>SUM(G106:G118)</f>
        <v>0</v>
      </c>
      <c r="H119" s="183">
        <f>SUM(H106:H118)</f>
        <v>0</v>
      </c>
    </row>
    <row r="120" spans="1:8" x14ac:dyDescent="0.35">
      <c r="A120" s="95" t="s">
        <v>131</v>
      </c>
      <c r="B120" s="100" t="s">
        <v>297</v>
      </c>
      <c r="C120" s="153"/>
      <c r="D120" s="184"/>
      <c r="E120" s="184"/>
      <c r="F120" s="184"/>
      <c r="G120" s="178"/>
      <c r="H120" s="179"/>
    </row>
    <row r="121" spans="1:8" x14ac:dyDescent="0.35">
      <c r="A121" s="138"/>
      <c r="B121" s="97"/>
      <c r="C121" s="97" t="s">
        <v>283</v>
      </c>
      <c r="D121" s="181">
        <f>D119</f>
        <v>0</v>
      </c>
      <c r="E121" s="182">
        <f t="shared" ref="E121:H121" si="3">E119</f>
        <v>0</v>
      </c>
      <c r="F121" s="182">
        <f t="shared" si="3"/>
        <v>0</v>
      </c>
      <c r="G121" s="181">
        <f t="shared" si="3"/>
        <v>0</v>
      </c>
      <c r="H121" s="187">
        <f t="shared" si="3"/>
        <v>0</v>
      </c>
    </row>
    <row r="122" spans="1:8" x14ac:dyDescent="0.35">
      <c r="A122" s="138"/>
      <c r="B122" s="97"/>
      <c r="C122" s="97" t="s">
        <v>284</v>
      </c>
      <c r="D122" s="97"/>
      <c r="E122" s="117" t="e">
        <f>E121/D121</f>
        <v>#DIV/0!</v>
      </c>
      <c r="F122" s="117" t="e">
        <f>F121/D121</f>
        <v>#DIV/0!</v>
      </c>
      <c r="G122" s="219" t="e">
        <f>G121/D121</f>
        <v>#DIV/0!</v>
      </c>
      <c r="H122" s="188" t="e">
        <f>H121/D121</f>
        <v>#DIV/0!</v>
      </c>
    </row>
    <row r="123" spans="1:8" x14ac:dyDescent="0.35">
      <c r="A123" s="138"/>
      <c r="B123" s="97"/>
      <c r="C123" s="189" t="s">
        <v>298</v>
      </c>
      <c r="D123" s="97"/>
      <c r="E123" s="118" t="e">
        <f>IF(E122&gt;=(2/3),"Yes","No")</f>
        <v>#DIV/0!</v>
      </c>
      <c r="F123" s="118" t="e">
        <f>IF(F122&gt;=(2/3),"Yes","No")</f>
        <v>#DIV/0!</v>
      </c>
      <c r="G123" s="118" t="e">
        <f>IF(G122&gt;=(2/3),"Yes","No")</f>
        <v>#DIV/0!</v>
      </c>
      <c r="H123" s="190" t="e">
        <f>IF(H122&gt;=(2/3),"Yes","No")</f>
        <v>#DIV/0!</v>
      </c>
    </row>
    <row r="124" spans="1:8" x14ac:dyDescent="0.35">
      <c r="A124" s="138"/>
      <c r="B124" s="108"/>
      <c r="C124" s="108"/>
      <c r="D124" s="108"/>
      <c r="E124" s="191" t="e">
        <f>IF(E123="No", "Note A", "Note B")</f>
        <v>#DIV/0!</v>
      </c>
      <c r="F124" s="191" t="e">
        <f>IF(F123="No", "Note A", "Note B")</f>
        <v>#DIV/0!</v>
      </c>
      <c r="G124" s="191" t="e">
        <f>IF(G123="No", "Note A", "Note B")</f>
        <v>#DIV/0!</v>
      </c>
      <c r="H124" s="192" t="e">
        <f>IF(H123="No", "Note A", "Note B")</f>
        <v>#DIV/0!</v>
      </c>
    </row>
    <row r="125" spans="1:8" x14ac:dyDescent="0.35">
      <c r="A125" s="138"/>
      <c r="B125" s="97"/>
      <c r="C125" s="97"/>
      <c r="D125" s="193"/>
      <c r="E125" s="193"/>
      <c r="F125" s="193"/>
      <c r="G125" s="193"/>
      <c r="H125" s="98"/>
    </row>
    <row r="126" spans="1:8" ht="15" customHeight="1" x14ac:dyDescent="0.35">
      <c r="A126" s="138"/>
      <c r="B126" s="194" t="s">
        <v>291</v>
      </c>
      <c r="C126" s="180" t="s">
        <v>317</v>
      </c>
      <c r="D126" s="180"/>
      <c r="E126" s="180"/>
      <c r="F126" s="180"/>
      <c r="G126" s="180"/>
      <c r="H126" s="195"/>
    </row>
    <row r="127" spans="1:8" ht="15" customHeight="1" x14ac:dyDescent="0.35">
      <c r="A127" s="138"/>
      <c r="B127" s="194" t="s">
        <v>292</v>
      </c>
      <c r="C127" s="505" t="s">
        <v>351</v>
      </c>
      <c r="D127" s="505"/>
      <c r="E127" s="505"/>
      <c r="F127" s="505"/>
      <c r="G127" s="505"/>
      <c r="H127" s="506"/>
    </row>
    <row r="128" spans="1:8" x14ac:dyDescent="0.35">
      <c r="A128" s="138"/>
      <c r="B128" s="196"/>
      <c r="C128" s="505"/>
      <c r="D128" s="505"/>
      <c r="E128" s="505"/>
      <c r="F128" s="505"/>
      <c r="G128" s="505"/>
      <c r="H128" s="506"/>
    </row>
    <row r="129" spans="1:8" x14ac:dyDescent="0.35">
      <c r="A129" s="138"/>
      <c r="B129" s="97"/>
      <c r="C129" s="97"/>
      <c r="D129" s="97"/>
      <c r="E129" s="118"/>
      <c r="F129" s="118"/>
      <c r="G129" s="118"/>
      <c r="H129" s="190"/>
    </row>
    <row r="130" spans="1:8" x14ac:dyDescent="0.35">
      <c r="A130" s="95" t="s">
        <v>132</v>
      </c>
      <c r="B130" s="100" t="s">
        <v>293</v>
      </c>
      <c r="C130" s="97"/>
      <c r="D130" s="97"/>
      <c r="E130" s="118"/>
      <c r="F130" s="118"/>
      <c r="G130" s="118"/>
      <c r="H130" s="190"/>
    </row>
    <row r="131" spans="1:8" x14ac:dyDescent="0.35">
      <c r="A131" s="138"/>
      <c r="B131" s="495" t="s">
        <v>301</v>
      </c>
      <c r="C131" s="495"/>
      <c r="D131" s="495"/>
      <c r="E131" s="495"/>
      <c r="F131" s="495"/>
      <c r="G131" s="495"/>
      <c r="H131" s="496"/>
    </row>
    <row r="132" spans="1:8" x14ac:dyDescent="0.35">
      <c r="A132" s="95"/>
      <c r="B132" s="495"/>
      <c r="C132" s="495"/>
      <c r="D132" s="495"/>
      <c r="E132" s="495"/>
      <c r="F132" s="495"/>
      <c r="G132" s="495"/>
      <c r="H132" s="496"/>
    </row>
    <row r="133" spans="1:8" x14ac:dyDescent="0.35">
      <c r="A133" s="95"/>
      <c r="B133" s="495"/>
      <c r="C133" s="495"/>
      <c r="D133" s="495"/>
      <c r="E133" s="495"/>
      <c r="F133" s="495"/>
      <c r="G133" s="495"/>
      <c r="H133" s="496"/>
    </row>
    <row r="134" spans="1:8" x14ac:dyDescent="0.35">
      <c r="A134" s="95"/>
      <c r="B134" s="97"/>
      <c r="C134" s="97"/>
      <c r="D134" s="97"/>
      <c r="E134" s="118"/>
      <c r="F134" s="118"/>
      <c r="G134" s="118"/>
      <c r="H134" s="190"/>
    </row>
    <row r="135" spans="1:8" x14ac:dyDescent="0.35">
      <c r="A135" s="95"/>
      <c r="B135" s="495" t="s">
        <v>334</v>
      </c>
      <c r="C135" s="495"/>
      <c r="D135" s="495"/>
      <c r="E135" s="495"/>
      <c r="F135" s="495"/>
      <c r="G135" s="495"/>
      <c r="H135" s="496"/>
    </row>
    <row r="136" spans="1:8" x14ac:dyDescent="0.35">
      <c r="A136" s="95"/>
      <c r="B136" s="495"/>
      <c r="C136" s="495"/>
      <c r="D136" s="495"/>
      <c r="E136" s="495"/>
      <c r="F136" s="495"/>
      <c r="G136" s="495"/>
      <c r="H136" s="496"/>
    </row>
    <row r="137" spans="1:8" x14ac:dyDescent="0.35">
      <c r="A137" s="95"/>
      <c r="B137" s="495"/>
      <c r="C137" s="495"/>
      <c r="D137" s="495"/>
      <c r="E137" s="495"/>
      <c r="F137" s="495"/>
      <c r="G137" s="495"/>
      <c r="H137" s="496"/>
    </row>
    <row r="138" spans="1:8" x14ac:dyDescent="0.35">
      <c r="A138" s="95"/>
      <c r="B138" s="495"/>
      <c r="C138" s="495"/>
      <c r="D138" s="495"/>
      <c r="E138" s="495"/>
      <c r="F138" s="495"/>
      <c r="G138" s="495"/>
      <c r="H138" s="496"/>
    </row>
    <row r="139" spans="1:8" x14ac:dyDescent="0.35">
      <c r="A139" s="95"/>
      <c r="B139" s="495"/>
      <c r="C139" s="495"/>
      <c r="D139" s="495"/>
      <c r="E139" s="495"/>
      <c r="F139" s="495"/>
      <c r="G139" s="495"/>
      <c r="H139" s="496"/>
    </row>
    <row r="140" spans="1:8" x14ac:dyDescent="0.35">
      <c r="A140" s="95"/>
      <c r="B140" s="97"/>
      <c r="C140" s="97"/>
      <c r="D140" s="97"/>
      <c r="E140" s="118"/>
      <c r="F140" s="118"/>
      <c r="G140" s="118"/>
      <c r="H140" s="190"/>
    </row>
    <row r="141" spans="1:8" x14ac:dyDescent="0.35">
      <c r="A141" s="95"/>
      <c r="B141" s="100" t="s">
        <v>413</v>
      </c>
      <c r="C141" s="97"/>
      <c r="D141" s="483"/>
      <c r="E141" s="483"/>
      <c r="F141" s="483"/>
      <c r="G141" s="483"/>
      <c r="H141" s="484"/>
    </row>
    <row r="142" spans="1:8" x14ac:dyDescent="0.35">
      <c r="A142" s="95"/>
      <c r="B142" s="97"/>
      <c r="C142" s="97"/>
      <c r="D142" s="101"/>
      <c r="E142" s="197"/>
      <c r="F142" s="197"/>
      <c r="G142" s="197"/>
      <c r="H142" s="198"/>
    </row>
    <row r="143" spans="1:8" x14ac:dyDescent="0.35">
      <c r="A143" s="95"/>
      <c r="B143" s="97"/>
      <c r="C143" s="97"/>
      <c r="D143" s="101" t="s">
        <v>302</v>
      </c>
      <c r="E143" s="197" t="s">
        <v>295</v>
      </c>
      <c r="F143" s="197" t="s">
        <v>300</v>
      </c>
      <c r="G143" s="197"/>
      <c r="H143" s="198"/>
    </row>
    <row r="144" spans="1:8" x14ac:dyDescent="0.35">
      <c r="A144" s="95"/>
      <c r="B144" s="199" t="s">
        <v>294</v>
      </c>
      <c r="C144" s="108"/>
      <c r="D144" s="200" t="s">
        <v>303</v>
      </c>
      <c r="E144" s="201" t="s">
        <v>296</v>
      </c>
      <c r="F144" s="201" t="s">
        <v>299</v>
      </c>
      <c r="G144" s="509" t="s">
        <v>304</v>
      </c>
      <c r="H144" s="510"/>
    </row>
    <row r="145" spans="1:8" x14ac:dyDescent="0.35">
      <c r="A145" s="95"/>
      <c r="B145" s="189" t="s">
        <v>493</v>
      </c>
      <c r="C145" s="97" t="s">
        <v>350</v>
      </c>
      <c r="D145" s="97"/>
      <c r="E145" s="118"/>
      <c r="F145" s="97"/>
      <c r="G145" s="118"/>
      <c r="H145" s="190"/>
    </row>
    <row r="146" spans="1:8" x14ac:dyDescent="0.35">
      <c r="A146" s="95"/>
      <c r="B146" s="97"/>
      <c r="C146" s="202" t="e">
        <f>IF(E60="Yes", "Complete Analysis", "N/A - Do Not Complete")</f>
        <v>#DIV/0!</v>
      </c>
      <c r="D146" s="317"/>
      <c r="E146" s="312"/>
      <c r="F146" s="117" t="e">
        <f>E146/E152</f>
        <v>#DIV/0!</v>
      </c>
      <c r="G146" s="503"/>
      <c r="H146" s="504"/>
    </row>
    <row r="147" spans="1:8" x14ac:dyDescent="0.35">
      <c r="A147" s="95"/>
      <c r="B147" s="97"/>
      <c r="C147" s="97"/>
      <c r="D147" s="317"/>
      <c r="E147" s="312"/>
      <c r="F147" s="117" t="e">
        <f>E147/E152</f>
        <v>#DIV/0!</v>
      </c>
      <c r="G147" s="503"/>
      <c r="H147" s="504"/>
    </row>
    <row r="148" spans="1:8" x14ac:dyDescent="0.35">
      <c r="A148" s="95"/>
      <c r="B148" s="97"/>
      <c r="C148" s="97"/>
      <c r="D148" s="317"/>
      <c r="E148" s="312"/>
      <c r="F148" s="117" t="e">
        <f>E148/E152</f>
        <v>#DIV/0!</v>
      </c>
      <c r="G148" s="503"/>
      <c r="H148" s="504"/>
    </row>
    <row r="149" spans="1:8" x14ac:dyDescent="0.35">
      <c r="A149" s="95"/>
      <c r="B149" s="97"/>
      <c r="C149" s="97"/>
      <c r="D149" s="317"/>
      <c r="E149" s="312"/>
      <c r="F149" s="117" t="e">
        <f>E149/E152</f>
        <v>#DIV/0!</v>
      </c>
      <c r="G149" s="503"/>
      <c r="H149" s="504"/>
    </row>
    <row r="150" spans="1:8" x14ac:dyDescent="0.35">
      <c r="A150" s="95"/>
      <c r="B150" s="97"/>
      <c r="C150" s="97"/>
      <c r="D150" s="317"/>
      <c r="E150" s="312"/>
      <c r="F150" s="117" t="e">
        <f>E150/E152</f>
        <v>#DIV/0!</v>
      </c>
      <c r="G150" s="503"/>
      <c r="H150" s="504"/>
    </row>
    <row r="151" spans="1:8" x14ac:dyDescent="0.35">
      <c r="A151" s="95"/>
      <c r="B151" s="97"/>
      <c r="C151" s="97"/>
      <c r="D151" s="318"/>
      <c r="E151" s="319"/>
      <c r="F151" s="117" t="e">
        <f>E151/E152</f>
        <v>#DIV/0!</v>
      </c>
      <c r="G151" s="507"/>
      <c r="H151" s="508"/>
    </row>
    <row r="152" spans="1:8" x14ac:dyDescent="0.35">
      <c r="A152" s="95"/>
      <c r="B152" s="97"/>
      <c r="C152" s="203"/>
      <c r="D152" s="203" t="s">
        <v>352</v>
      </c>
      <c r="E152" s="204">
        <f>SUM(E146:E151)</f>
        <v>0</v>
      </c>
      <c r="F152" s="118"/>
      <c r="G152" s="205" t="s">
        <v>305</v>
      </c>
      <c r="H152" s="320"/>
    </row>
    <row r="153" spans="1:8" x14ac:dyDescent="0.35">
      <c r="A153" s="95"/>
      <c r="B153" s="97"/>
      <c r="C153" s="97"/>
      <c r="D153" s="97"/>
      <c r="E153" s="118"/>
      <c r="F153" s="118"/>
      <c r="G153" s="118"/>
      <c r="H153" s="190"/>
    </row>
    <row r="154" spans="1:8" x14ac:dyDescent="0.35">
      <c r="A154" s="95"/>
      <c r="B154" s="97" t="s">
        <v>493</v>
      </c>
      <c r="C154" s="97" t="s">
        <v>148</v>
      </c>
      <c r="D154" s="97"/>
      <c r="E154" s="118"/>
      <c r="F154" s="118"/>
      <c r="G154" s="118"/>
      <c r="H154" s="190"/>
    </row>
    <row r="155" spans="1:8" x14ac:dyDescent="0.35">
      <c r="A155" s="95"/>
      <c r="B155" s="97"/>
      <c r="C155" s="202" t="e">
        <f>IF(F60="Yes", "Complete Analysis", "N/A - Do Not Complete")</f>
        <v>#DIV/0!</v>
      </c>
      <c r="D155" s="317"/>
      <c r="E155" s="312"/>
      <c r="F155" s="117" t="e">
        <f>E155/E161</f>
        <v>#DIV/0!</v>
      </c>
      <c r="G155" s="503"/>
      <c r="H155" s="504"/>
    </row>
    <row r="156" spans="1:8" x14ac:dyDescent="0.35">
      <c r="A156" s="95"/>
      <c r="B156" s="97"/>
      <c r="C156" s="97"/>
      <c r="D156" s="317"/>
      <c r="E156" s="312"/>
      <c r="F156" s="117" t="e">
        <f>E156/E161</f>
        <v>#DIV/0!</v>
      </c>
      <c r="G156" s="503"/>
      <c r="H156" s="504"/>
    </row>
    <row r="157" spans="1:8" x14ac:dyDescent="0.35">
      <c r="A157" s="95"/>
      <c r="B157" s="97"/>
      <c r="C157" s="97"/>
      <c r="D157" s="317"/>
      <c r="E157" s="312"/>
      <c r="F157" s="117" t="e">
        <f>E157/E161</f>
        <v>#DIV/0!</v>
      </c>
      <c r="G157" s="503"/>
      <c r="H157" s="504"/>
    </row>
    <row r="158" spans="1:8" x14ac:dyDescent="0.35">
      <c r="A158" s="95"/>
      <c r="B158" s="97"/>
      <c r="C158" s="97"/>
      <c r="D158" s="317"/>
      <c r="E158" s="312"/>
      <c r="F158" s="117" t="e">
        <f>E158/E161</f>
        <v>#DIV/0!</v>
      </c>
      <c r="G158" s="503"/>
      <c r="H158" s="504"/>
    </row>
    <row r="159" spans="1:8" x14ac:dyDescent="0.35">
      <c r="A159" s="95"/>
      <c r="B159" s="97"/>
      <c r="C159" s="97"/>
      <c r="D159" s="317"/>
      <c r="E159" s="312"/>
      <c r="F159" s="117" t="e">
        <f>E159/E161</f>
        <v>#DIV/0!</v>
      </c>
      <c r="G159" s="503"/>
      <c r="H159" s="504"/>
    </row>
    <row r="160" spans="1:8" x14ac:dyDescent="0.35">
      <c r="A160" s="95"/>
      <c r="B160" s="97"/>
      <c r="C160" s="97"/>
      <c r="D160" s="318"/>
      <c r="E160" s="319"/>
      <c r="F160" s="117" t="e">
        <f>E160/E161</f>
        <v>#DIV/0!</v>
      </c>
      <c r="G160" s="507"/>
      <c r="H160" s="508"/>
    </row>
    <row r="161" spans="1:11" x14ac:dyDescent="0.35">
      <c r="A161" s="95"/>
      <c r="B161" s="97"/>
      <c r="C161" s="97"/>
      <c r="D161" s="203" t="s">
        <v>306</v>
      </c>
      <c r="E161" s="204">
        <f>SUM(E155:E160)</f>
        <v>0</v>
      </c>
      <c r="F161" s="118"/>
      <c r="G161" s="205" t="s">
        <v>305</v>
      </c>
      <c r="H161" s="323"/>
    </row>
    <row r="162" spans="1:11" x14ac:dyDescent="0.35">
      <c r="A162" s="95"/>
      <c r="B162" s="97"/>
      <c r="C162" s="97"/>
      <c r="D162" s="203"/>
      <c r="E162" s="177"/>
      <c r="F162" s="118"/>
      <c r="G162" s="205"/>
      <c r="H162" s="206"/>
    </row>
    <row r="163" spans="1:11" x14ac:dyDescent="0.35">
      <c r="A163" s="138"/>
      <c r="B163" s="97" t="s">
        <v>493</v>
      </c>
      <c r="C163" s="97" t="s">
        <v>494</v>
      </c>
      <c r="D163" s="97"/>
      <c r="E163" s="118"/>
      <c r="F163" s="118"/>
      <c r="G163" s="118"/>
      <c r="H163" s="190"/>
      <c r="I163" s="220"/>
      <c r="J163" s="176"/>
    </row>
    <row r="164" spans="1:11" x14ac:dyDescent="0.35">
      <c r="A164" s="138"/>
      <c r="B164" s="97"/>
      <c r="C164" s="202" t="e">
        <f>IF(G60="Yes", "Complete Analysis", "N/A - Do Not Complete")</f>
        <v>#DIV/0!</v>
      </c>
      <c r="D164" s="317"/>
      <c r="E164" s="311"/>
      <c r="F164" s="219" t="e">
        <f>E164/$E$168</f>
        <v>#DIV/0!</v>
      </c>
      <c r="G164" s="503"/>
      <c r="H164" s="504"/>
      <c r="J164" s="176"/>
    </row>
    <row r="165" spans="1:11" x14ac:dyDescent="0.35">
      <c r="A165" s="138"/>
      <c r="B165" s="97"/>
      <c r="C165" s="202"/>
      <c r="D165" s="317"/>
      <c r="E165" s="311"/>
      <c r="F165" s="219" t="e">
        <f>E165/$E$168</f>
        <v>#DIV/0!</v>
      </c>
      <c r="G165" s="503"/>
      <c r="H165" s="504"/>
      <c r="J165" s="176"/>
    </row>
    <row r="166" spans="1:11" x14ac:dyDescent="0.35">
      <c r="A166" s="138"/>
      <c r="B166" s="97"/>
      <c r="C166" s="97"/>
      <c r="D166" s="321"/>
      <c r="E166" s="311"/>
      <c r="F166" s="219" t="e">
        <f>E166/$E$168</f>
        <v>#DIV/0!</v>
      </c>
      <c r="G166" s="503"/>
      <c r="H166" s="504"/>
    </row>
    <row r="167" spans="1:11" x14ac:dyDescent="0.35">
      <c r="A167" s="138"/>
      <c r="C167" s="97"/>
      <c r="D167" s="318"/>
      <c r="E167" s="311"/>
      <c r="F167" s="219" t="e">
        <f>E167/$E$168</f>
        <v>#DIV/0!</v>
      </c>
      <c r="G167" s="507"/>
      <c r="H167" s="508"/>
    </row>
    <row r="168" spans="1:11" x14ac:dyDescent="0.35">
      <c r="A168" s="138"/>
      <c r="B168" s="97"/>
      <c r="C168" s="97"/>
      <c r="D168" s="203" t="s">
        <v>307</v>
      </c>
      <c r="E168" s="207">
        <f>SUM(E164:E167)</f>
        <v>0</v>
      </c>
      <c r="F168" s="118"/>
      <c r="G168" s="205" t="s">
        <v>305</v>
      </c>
      <c r="H168" s="323"/>
    </row>
    <row r="169" spans="1:11" x14ac:dyDescent="0.35">
      <c r="A169" s="138"/>
      <c r="B169" s="97"/>
      <c r="C169" s="97"/>
      <c r="D169" s="97"/>
      <c r="E169" s="118"/>
      <c r="F169" s="118"/>
      <c r="G169" s="118"/>
      <c r="H169" s="190"/>
    </row>
    <row r="170" spans="1:11" x14ac:dyDescent="0.35">
      <c r="A170" s="138"/>
      <c r="B170" s="97" t="s">
        <v>493</v>
      </c>
      <c r="C170" s="97" t="s">
        <v>515</v>
      </c>
      <c r="D170" s="97"/>
      <c r="E170" s="118"/>
      <c r="F170" s="118"/>
      <c r="G170" s="118"/>
      <c r="H170" s="190"/>
      <c r="I170" s="220"/>
      <c r="J170" s="176"/>
    </row>
    <row r="171" spans="1:11" x14ac:dyDescent="0.35">
      <c r="A171" s="138"/>
      <c r="B171" s="97"/>
      <c r="C171" s="202" t="e">
        <f>IF(G81 ="Yes", "Complete Analysis", "N/A - Do Not Complete")</f>
        <v>#DIV/0!</v>
      </c>
      <c r="D171" s="317"/>
      <c r="E171" s="311"/>
      <c r="F171" s="117" t="e">
        <f>E171/$E$177</f>
        <v>#DIV/0!</v>
      </c>
      <c r="G171" s="503"/>
      <c r="H171" s="504"/>
      <c r="J171" s="166"/>
    </row>
    <row r="172" spans="1:11" x14ac:dyDescent="0.35">
      <c r="A172" s="138"/>
      <c r="B172" s="97"/>
      <c r="C172" s="202"/>
      <c r="D172" s="317"/>
      <c r="E172" s="311"/>
      <c r="F172" s="117" t="e">
        <f>E172/$E$177</f>
        <v>#DIV/0!</v>
      </c>
      <c r="G172" s="503"/>
      <c r="H172" s="504"/>
      <c r="K172" s="166"/>
    </row>
    <row r="173" spans="1:11" x14ac:dyDescent="0.35">
      <c r="A173" s="138"/>
      <c r="B173" s="97"/>
      <c r="C173" s="97"/>
      <c r="D173" s="321"/>
      <c r="E173" s="311"/>
      <c r="F173" s="117" t="e">
        <f>E173/$E$177</f>
        <v>#DIV/0!</v>
      </c>
      <c r="G173" s="503"/>
      <c r="H173" s="504"/>
    </row>
    <row r="174" spans="1:11" x14ac:dyDescent="0.35">
      <c r="A174" s="138"/>
      <c r="B174" s="97"/>
      <c r="C174" s="97"/>
      <c r="D174" s="321"/>
      <c r="E174" s="311"/>
      <c r="F174" s="117" t="e">
        <f t="shared" ref="F174:F175" si="4">E174/$E$177</f>
        <v>#DIV/0!</v>
      </c>
      <c r="G174" s="503"/>
      <c r="H174" s="504"/>
    </row>
    <row r="175" spans="1:11" x14ac:dyDescent="0.35">
      <c r="A175" s="138"/>
      <c r="B175" s="97"/>
      <c r="C175" s="97"/>
      <c r="D175" s="321"/>
      <c r="E175" s="311"/>
      <c r="F175" s="117" t="e">
        <f t="shared" si="4"/>
        <v>#DIV/0!</v>
      </c>
      <c r="G175" s="503"/>
      <c r="H175" s="504"/>
    </row>
    <row r="176" spans="1:11" x14ac:dyDescent="0.35">
      <c r="A176" s="138"/>
      <c r="B176" s="97"/>
      <c r="C176" s="97"/>
      <c r="D176" s="318"/>
      <c r="E176" s="311"/>
      <c r="F176" s="117" t="e">
        <f>E176/$E$177</f>
        <v>#DIV/0!</v>
      </c>
      <c r="G176" s="507"/>
      <c r="H176" s="508"/>
    </row>
    <row r="177" spans="1:11" x14ac:dyDescent="0.35">
      <c r="A177" s="138"/>
      <c r="B177" s="97"/>
      <c r="C177" s="97"/>
      <c r="D177" s="203" t="s">
        <v>307</v>
      </c>
      <c r="E177" s="207">
        <f>SUM(E171:E176)</f>
        <v>0</v>
      </c>
      <c r="F177" s="118"/>
      <c r="G177" s="205" t="s">
        <v>305</v>
      </c>
      <c r="H177" s="323"/>
    </row>
    <row r="178" spans="1:11" x14ac:dyDescent="0.35">
      <c r="A178" s="138"/>
      <c r="B178" s="97"/>
      <c r="C178" s="97"/>
      <c r="D178" s="97"/>
      <c r="E178" s="118"/>
      <c r="F178" s="118"/>
      <c r="G178" s="118"/>
      <c r="H178" s="190"/>
    </row>
    <row r="179" spans="1:11" x14ac:dyDescent="0.35">
      <c r="A179" s="138"/>
      <c r="B179" s="97" t="s">
        <v>493</v>
      </c>
      <c r="C179" s="97" t="s">
        <v>516</v>
      </c>
      <c r="D179" s="97"/>
      <c r="E179" s="118"/>
      <c r="F179" s="118"/>
      <c r="G179" s="118"/>
      <c r="H179" s="190"/>
      <c r="J179" s="176"/>
    </row>
    <row r="180" spans="1:11" x14ac:dyDescent="0.35">
      <c r="A180" s="138"/>
      <c r="C180" s="202" t="e">
        <f>IF(G102="Yes", "Complete Analysis", "N/A - Do Not Complete")</f>
        <v>#DIV/0!</v>
      </c>
      <c r="D180" s="317"/>
      <c r="E180" s="311"/>
      <c r="F180" s="117" t="e">
        <f>E180/$E$187</f>
        <v>#DIV/0!</v>
      </c>
      <c r="G180" s="503"/>
      <c r="H180" s="504"/>
      <c r="J180" s="166"/>
    </row>
    <row r="181" spans="1:11" x14ac:dyDescent="0.35">
      <c r="A181" s="138"/>
      <c r="B181" s="97"/>
      <c r="C181" s="202"/>
      <c r="D181" s="317"/>
      <c r="E181" s="311"/>
      <c r="F181" s="117" t="e">
        <f>E181/$E$187</f>
        <v>#DIV/0!</v>
      </c>
      <c r="G181" s="503"/>
      <c r="H181" s="504"/>
      <c r="K181" s="166"/>
    </row>
    <row r="182" spans="1:11" x14ac:dyDescent="0.35">
      <c r="A182" s="138"/>
      <c r="B182" s="97"/>
      <c r="C182" s="97"/>
      <c r="D182" s="321"/>
      <c r="E182" s="311"/>
      <c r="F182" s="117" t="e">
        <f>E182/$E$187</f>
        <v>#DIV/0!</v>
      </c>
      <c r="G182" s="503"/>
      <c r="H182" s="504"/>
    </row>
    <row r="183" spans="1:11" x14ac:dyDescent="0.35">
      <c r="A183" s="138"/>
      <c r="B183" s="97"/>
      <c r="C183" s="97"/>
      <c r="D183" s="321"/>
      <c r="E183" s="311"/>
      <c r="F183" s="117" t="e">
        <f t="shared" ref="F183:F185" si="5">E183/$E$187</f>
        <v>#DIV/0!</v>
      </c>
      <c r="G183" s="503"/>
      <c r="H183" s="504"/>
    </row>
    <row r="184" spans="1:11" x14ac:dyDescent="0.35">
      <c r="A184" s="138"/>
      <c r="B184" s="97"/>
      <c r="C184" s="97"/>
      <c r="D184" s="321"/>
      <c r="E184" s="311"/>
      <c r="F184" s="117" t="e">
        <f t="shared" si="5"/>
        <v>#DIV/0!</v>
      </c>
      <c r="G184" s="503"/>
      <c r="H184" s="504"/>
    </row>
    <row r="185" spans="1:11" x14ac:dyDescent="0.35">
      <c r="A185" s="138"/>
      <c r="B185" s="97"/>
      <c r="C185" s="97"/>
      <c r="D185" s="321"/>
      <c r="E185" s="311"/>
      <c r="F185" s="117" t="e">
        <f t="shared" si="5"/>
        <v>#DIV/0!</v>
      </c>
      <c r="G185" s="503"/>
      <c r="H185" s="504"/>
    </row>
    <row r="186" spans="1:11" x14ac:dyDescent="0.35">
      <c r="A186" s="138"/>
      <c r="B186" s="97"/>
      <c r="C186" s="97"/>
      <c r="D186" s="318"/>
      <c r="E186" s="311"/>
      <c r="F186" s="117" t="e">
        <f>E186/$E$187</f>
        <v>#DIV/0!</v>
      </c>
      <c r="G186" s="507"/>
      <c r="H186" s="508"/>
    </row>
    <row r="187" spans="1:11" x14ac:dyDescent="0.35">
      <c r="A187" s="138"/>
      <c r="B187" s="97"/>
      <c r="C187" s="97"/>
      <c r="D187" s="203" t="s">
        <v>307</v>
      </c>
      <c r="E187" s="207">
        <f>SUM(E180:E186)</f>
        <v>0</v>
      </c>
      <c r="F187" s="118"/>
      <c r="G187" s="205" t="s">
        <v>305</v>
      </c>
      <c r="H187" s="323"/>
    </row>
    <row r="188" spans="1:11" x14ac:dyDescent="0.35">
      <c r="A188" s="138"/>
      <c r="B188" s="97"/>
      <c r="C188" s="97"/>
      <c r="D188" s="97"/>
      <c r="E188" s="221"/>
      <c r="F188" s="118"/>
      <c r="G188" s="118"/>
      <c r="H188" s="190"/>
    </row>
    <row r="189" spans="1:11" x14ac:dyDescent="0.35">
      <c r="A189" s="138"/>
      <c r="B189" s="97" t="s">
        <v>493</v>
      </c>
      <c r="C189" s="97" t="s">
        <v>517</v>
      </c>
      <c r="D189" s="97"/>
      <c r="E189" s="118"/>
      <c r="F189" s="118"/>
      <c r="G189" s="118"/>
      <c r="H189" s="190"/>
      <c r="J189" s="176"/>
    </row>
    <row r="190" spans="1:11" x14ac:dyDescent="0.35">
      <c r="A190" s="138"/>
      <c r="B190" s="97"/>
      <c r="C190" s="202" t="e">
        <f>IF(G123="Yes", "Complete Analysis", "N/A - Do Not Complete")</f>
        <v>#DIV/0!</v>
      </c>
      <c r="D190" s="317"/>
      <c r="E190" s="311"/>
      <c r="F190" s="117" t="e">
        <f>E190/$E$196</f>
        <v>#DIV/0!</v>
      </c>
      <c r="G190" s="503"/>
      <c r="H190" s="504"/>
      <c r="J190" s="166"/>
    </row>
    <row r="191" spans="1:11" x14ac:dyDescent="0.35">
      <c r="A191" s="138"/>
      <c r="C191" s="202"/>
      <c r="D191" s="317"/>
      <c r="E191" s="311"/>
      <c r="F191" s="117" t="e">
        <f>E191/$E$196</f>
        <v>#DIV/0!</v>
      </c>
      <c r="G191" s="503"/>
      <c r="H191" s="504"/>
      <c r="K191" s="166"/>
    </row>
    <row r="192" spans="1:11" x14ac:dyDescent="0.35">
      <c r="A192" s="138"/>
      <c r="C192" s="202"/>
      <c r="D192" s="321"/>
      <c r="E192" s="311"/>
      <c r="F192" s="117" t="e">
        <f t="shared" ref="F192:F193" si="6">E192/$E$196</f>
        <v>#DIV/0!</v>
      </c>
      <c r="G192" s="503"/>
      <c r="H192" s="504"/>
      <c r="K192" s="166"/>
    </row>
    <row r="193" spans="1:11" x14ac:dyDescent="0.35">
      <c r="A193" s="138"/>
      <c r="C193" s="202"/>
      <c r="D193" s="321"/>
      <c r="E193" s="311"/>
      <c r="F193" s="117" t="e">
        <f t="shared" si="6"/>
        <v>#DIV/0!</v>
      </c>
      <c r="G193" s="503"/>
      <c r="H193" s="504"/>
      <c r="K193" s="166"/>
    </row>
    <row r="194" spans="1:11" x14ac:dyDescent="0.35">
      <c r="A194" s="138"/>
      <c r="B194" s="97"/>
      <c r="C194" s="97"/>
      <c r="D194" s="321"/>
      <c r="E194" s="311"/>
      <c r="F194" s="117" t="e">
        <f>E194/$E$196</f>
        <v>#DIV/0!</v>
      </c>
      <c r="G194" s="503"/>
      <c r="H194" s="504"/>
    </row>
    <row r="195" spans="1:11" x14ac:dyDescent="0.35">
      <c r="A195" s="138"/>
      <c r="B195" s="97"/>
      <c r="C195" s="97"/>
      <c r="D195" s="318"/>
      <c r="E195" s="311"/>
      <c r="F195" s="117"/>
      <c r="G195" s="507"/>
      <c r="H195" s="508"/>
    </row>
    <row r="196" spans="1:11" x14ac:dyDescent="0.35">
      <c r="A196" s="138"/>
      <c r="B196" s="97"/>
      <c r="C196" s="97"/>
      <c r="D196" s="203" t="s">
        <v>307</v>
      </c>
      <c r="E196" s="207">
        <f>SUM(E190:E195)</f>
        <v>0</v>
      </c>
      <c r="F196" s="118"/>
      <c r="G196" s="205" t="s">
        <v>305</v>
      </c>
      <c r="H196" s="323"/>
    </row>
    <row r="197" spans="1:11" x14ac:dyDescent="0.35">
      <c r="A197" s="138"/>
      <c r="B197" s="97"/>
      <c r="C197" s="97"/>
      <c r="D197" s="97"/>
      <c r="E197" s="118"/>
      <c r="F197" s="118"/>
      <c r="G197" s="118"/>
      <c r="H197" s="190"/>
    </row>
    <row r="198" spans="1:11" x14ac:dyDescent="0.35">
      <c r="A198" s="138"/>
      <c r="B198" s="97" t="s">
        <v>493</v>
      </c>
      <c r="C198" s="97" t="s">
        <v>495</v>
      </c>
      <c r="D198" s="97"/>
      <c r="E198" s="118"/>
      <c r="F198" s="118"/>
      <c r="G198" s="118"/>
      <c r="H198" s="190"/>
    </row>
    <row r="199" spans="1:11" x14ac:dyDescent="0.35">
      <c r="A199" s="138"/>
      <c r="B199" s="97"/>
      <c r="C199" s="202" t="e">
        <f>IF(H60="Yes", "Complete Analysis", "N/A - Do Not Complete")</f>
        <v>#DIV/0!</v>
      </c>
      <c r="D199" s="324"/>
      <c r="E199" s="311"/>
      <c r="F199" s="117" t="e">
        <f>E199/E201</f>
        <v>#DIV/0!</v>
      </c>
      <c r="G199" s="503"/>
      <c r="H199" s="504"/>
    </row>
    <row r="200" spans="1:11" x14ac:dyDescent="0.35">
      <c r="A200" s="138"/>
      <c r="B200" s="97"/>
      <c r="C200" s="202"/>
      <c r="D200" s="318"/>
      <c r="E200" s="322"/>
      <c r="F200" s="117" t="e">
        <f>E200/E201</f>
        <v>#DIV/0!</v>
      </c>
      <c r="G200" s="507"/>
      <c r="H200" s="508"/>
    </row>
    <row r="201" spans="1:11" x14ac:dyDescent="0.35">
      <c r="A201" s="138"/>
      <c r="C201" s="202"/>
      <c r="D201" s="203" t="s">
        <v>308</v>
      </c>
      <c r="E201" s="207">
        <f>SUM(E199:E200)</f>
        <v>0</v>
      </c>
      <c r="F201" s="117"/>
      <c r="G201" s="205" t="s">
        <v>305</v>
      </c>
      <c r="H201" s="325"/>
    </row>
    <row r="202" spans="1:11" ht="15" thickBot="1" x14ac:dyDescent="0.4">
      <c r="A202" s="154"/>
      <c r="B202" s="122"/>
      <c r="C202" s="208"/>
      <c r="D202" s="209"/>
      <c r="E202" s="209"/>
      <c r="F202" s="210"/>
      <c r="G202" s="123"/>
      <c r="H202" s="211"/>
    </row>
    <row r="203" spans="1:11" ht="15" thickBot="1" x14ac:dyDescent="0.4">
      <c r="A203" s="97"/>
      <c r="B203" s="97"/>
      <c r="C203" s="202"/>
      <c r="D203" s="97"/>
      <c r="E203" s="177"/>
      <c r="F203" s="118"/>
      <c r="G203" s="118"/>
      <c r="H203" s="118"/>
    </row>
    <row r="204" spans="1:11" ht="16" thickBot="1" x14ac:dyDescent="0.4">
      <c r="A204" s="469" t="s">
        <v>390</v>
      </c>
      <c r="B204" s="470"/>
      <c r="C204" s="470"/>
      <c r="D204" s="470"/>
      <c r="E204" s="470"/>
      <c r="F204" s="470"/>
      <c r="G204" s="470"/>
      <c r="H204" s="471"/>
    </row>
    <row r="205" spans="1:11" x14ac:dyDescent="0.35">
      <c r="A205" s="95" t="s">
        <v>134</v>
      </c>
      <c r="B205" s="493" t="s">
        <v>335</v>
      </c>
      <c r="C205" s="493"/>
      <c r="D205" s="493"/>
      <c r="E205" s="493"/>
      <c r="F205" s="493"/>
      <c r="G205" s="493"/>
      <c r="H205" s="494"/>
    </row>
    <row r="206" spans="1:11" x14ac:dyDescent="0.35">
      <c r="A206" s="95"/>
      <c r="B206" s="495"/>
      <c r="C206" s="495"/>
      <c r="D206" s="495"/>
      <c r="E206" s="495"/>
      <c r="F206" s="495"/>
      <c r="G206" s="495"/>
      <c r="H206" s="496"/>
    </row>
    <row r="207" spans="1:11" x14ac:dyDescent="0.35">
      <c r="A207" s="138"/>
      <c r="B207" s="97"/>
      <c r="C207" s="97"/>
      <c r="D207" s="97"/>
      <c r="E207" s="97"/>
      <c r="F207" s="97"/>
      <c r="G207" s="97"/>
      <c r="H207" s="98"/>
    </row>
    <row r="208" spans="1:11" x14ac:dyDescent="0.35">
      <c r="A208" s="95"/>
      <c r="B208" s="100" t="s">
        <v>413</v>
      </c>
      <c r="C208" s="97"/>
      <c r="D208" s="483"/>
      <c r="E208" s="483"/>
      <c r="F208" s="483"/>
      <c r="G208" s="483"/>
      <c r="H208" s="484"/>
    </row>
    <row r="209" spans="1:8" x14ac:dyDescent="0.35">
      <c r="A209" s="95"/>
      <c r="B209" s="97"/>
      <c r="C209" s="169"/>
      <c r="D209" s="169"/>
      <c r="E209" s="169"/>
      <c r="F209" s="169"/>
      <c r="G209" s="169"/>
      <c r="H209" s="170"/>
    </row>
    <row r="210" spans="1:8" x14ac:dyDescent="0.35">
      <c r="A210" s="138"/>
      <c r="B210" s="97"/>
      <c r="C210" s="97"/>
      <c r="D210" s="97"/>
      <c r="E210" s="497" t="s">
        <v>290</v>
      </c>
      <c r="F210" s="497"/>
      <c r="G210" s="497"/>
      <c r="H210" s="498"/>
    </row>
    <row r="211" spans="1:8" x14ac:dyDescent="0.35">
      <c r="A211" s="138"/>
      <c r="B211" s="97"/>
      <c r="C211" s="97"/>
      <c r="E211" s="103" t="s">
        <v>138</v>
      </c>
      <c r="F211" s="103" t="s">
        <v>138</v>
      </c>
      <c r="G211" s="103" t="s">
        <v>138</v>
      </c>
      <c r="H211" s="171" t="s">
        <v>138</v>
      </c>
    </row>
    <row r="212" spans="1:8" x14ac:dyDescent="0.35">
      <c r="A212" s="138"/>
      <c r="B212" s="106" t="s">
        <v>199</v>
      </c>
      <c r="C212" s="222"/>
      <c r="D212" s="108"/>
      <c r="E212" s="107" t="s">
        <v>350</v>
      </c>
      <c r="F212" s="107" t="s">
        <v>148</v>
      </c>
      <c r="G212" s="107" t="s">
        <v>285</v>
      </c>
      <c r="H212" s="172" t="s">
        <v>286</v>
      </c>
    </row>
    <row r="213" spans="1:8" ht="22" customHeight="1" x14ac:dyDescent="0.35">
      <c r="A213" s="138"/>
      <c r="B213" s="113" t="s">
        <v>287</v>
      </c>
      <c r="C213" s="103"/>
      <c r="D213" s="103"/>
      <c r="E213" s="103"/>
      <c r="F213" s="103"/>
      <c r="G213" s="103"/>
      <c r="H213" s="171"/>
    </row>
    <row r="214" spans="1:8" x14ac:dyDescent="0.35">
      <c r="A214" s="138"/>
      <c r="B214" s="519"/>
      <c r="C214" s="519"/>
      <c r="D214" s="519"/>
      <c r="E214" s="326"/>
      <c r="F214" s="326"/>
      <c r="G214" s="327"/>
      <c r="H214" s="328"/>
    </row>
    <row r="215" spans="1:8" x14ac:dyDescent="0.35">
      <c r="A215" s="138"/>
      <c r="B215" s="482"/>
      <c r="C215" s="482"/>
      <c r="D215" s="482"/>
      <c r="E215" s="329"/>
      <c r="F215" s="329"/>
      <c r="G215" s="327"/>
      <c r="H215" s="328"/>
    </row>
    <row r="216" spans="1:8" x14ac:dyDescent="0.35">
      <c r="A216" s="138"/>
      <c r="B216" s="482"/>
      <c r="C216" s="482"/>
      <c r="D216" s="482"/>
      <c r="E216" s="329"/>
      <c r="F216" s="329"/>
      <c r="G216" s="327"/>
      <c r="H216" s="328"/>
    </row>
    <row r="217" spans="1:8" x14ac:dyDescent="0.35">
      <c r="A217" s="138"/>
      <c r="B217" s="482"/>
      <c r="C217" s="482"/>
      <c r="D217" s="482"/>
      <c r="E217" s="329"/>
      <c r="F217" s="329"/>
      <c r="G217" s="327"/>
      <c r="H217" s="328"/>
    </row>
    <row r="218" spans="1:8" x14ac:dyDescent="0.35">
      <c r="A218" s="138"/>
      <c r="B218" s="518" t="s">
        <v>153</v>
      </c>
      <c r="C218" s="518"/>
      <c r="D218" s="518"/>
      <c r="E218" s="329"/>
      <c r="F218" s="329"/>
      <c r="G218" s="329"/>
      <c r="H218" s="330"/>
    </row>
    <row r="219" spans="1:8" x14ac:dyDescent="0.35">
      <c r="A219" s="138"/>
      <c r="B219" s="482"/>
      <c r="C219" s="482"/>
      <c r="D219" s="482"/>
      <c r="E219" s="329"/>
      <c r="F219" s="329"/>
      <c r="G219" s="329"/>
      <c r="H219" s="330"/>
    </row>
    <row r="220" spans="1:8" ht="22" customHeight="1" x14ac:dyDescent="0.35">
      <c r="A220" s="138"/>
      <c r="B220" s="113" t="s">
        <v>288</v>
      </c>
      <c r="C220" s="146"/>
      <c r="D220" s="177"/>
      <c r="E220" s="177"/>
      <c r="F220" s="177"/>
      <c r="G220" s="178"/>
      <c r="H220" s="179"/>
    </row>
    <row r="221" spans="1:8" x14ac:dyDescent="0.35">
      <c r="A221" s="138"/>
      <c r="B221" s="482"/>
      <c r="C221" s="482"/>
      <c r="D221" s="482"/>
      <c r="E221" s="329"/>
      <c r="F221" s="329"/>
      <c r="G221" s="329"/>
      <c r="H221" s="330"/>
    </row>
    <row r="222" spans="1:8" x14ac:dyDescent="0.35">
      <c r="A222" s="138"/>
      <c r="B222" s="511"/>
      <c r="C222" s="514"/>
      <c r="D222" s="512"/>
      <c r="E222" s="329"/>
      <c r="F222" s="329"/>
      <c r="G222" s="329"/>
      <c r="H222" s="330"/>
    </row>
    <row r="223" spans="1:8" x14ac:dyDescent="0.35">
      <c r="A223" s="138"/>
      <c r="B223" s="511"/>
      <c r="C223" s="514"/>
      <c r="D223" s="512"/>
      <c r="E223" s="329"/>
      <c r="F223" s="329"/>
      <c r="G223" s="329"/>
      <c r="H223" s="330"/>
    </row>
    <row r="224" spans="1:8" x14ac:dyDescent="0.35">
      <c r="A224" s="138"/>
      <c r="B224" s="511"/>
      <c r="C224" s="514"/>
      <c r="D224" s="512"/>
      <c r="E224" s="329"/>
      <c r="F224" s="329"/>
      <c r="G224" s="329"/>
      <c r="H224" s="330"/>
    </row>
    <row r="225" spans="1:10" x14ac:dyDescent="0.35">
      <c r="A225" s="138"/>
      <c r="B225" s="485" t="s">
        <v>153</v>
      </c>
      <c r="C225" s="486"/>
      <c r="D225" s="487"/>
      <c r="E225" s="329"/>
      <c r="F225" s="329"/>
      <c r="G225" s="329"/>
      <c r="H225" s="330"/>
    </row>
    <row r="226" spans="1:10" x14ac:dyDescent="0.35">
      <c r="A226" s="138"/>
      <c r="B226" s="482"/>
      <c r="C226" s="482"/>
      <c r="D226" s="482"/>
      <c r="E226" s="329"/>
      <c r="F226" s="329"/>
      <c r="G226" s="329"/>
      <c r="H226" s="330"/>
    </row>
    <row r="227" spans="1:10" x14ac:dyDescent="0.35">
      <c r="A227" s="138"/>
      <c r="B227" s="152"/>
      <c r="C227" s="152"/>
      <c r="D227" s="152"/>
      <c r="E227" s="153"/>
      <c r="F227" s="153"/>
      <c r="G227" s="153"/>
      <c r="H227" s="212"/>
    </row>
    <row r="228" spans="1:10" x14ac:dyDescent="0.35">
      <c r="A228" s="95" t="s">
        <v>135</v>
      </c>
      <c r="B228" s="151" t="s">
        <v>336</v>
      </c>
      <c r="C228" s="152"/>
      <c r="D228" s="152"/>
      <c r="E228" s="153"/>
      <c r="F228" s="153"/>
      <c r="G228" s="153"/>
      <c r="H228" s="212"/>
      <c r="J228" s="213"/>
    </row>
    <row r="229" spans="1:10" x14ac:dyDescent="0.35">
      <c r="A229" s="138"/>
      <c r="B229" s="480"/>
      <c r="C229" s="480"/>
      <c r="D229" s="480"/>
      <c r="E229" s="480"/>
      <c r="F229" s="480"/>
      <c r="G229" s="480"/>
      <c r="H229" s="481"/>
      <c r="J229" s="166"/>
    </row>
    <row r="230" spans="1:10" ht="43.15" customHeight="1" x14ac:dyDescent="0.35">
      <c r="A230" s="138"/>
      <c r="B230" s="480"/>
      <c r="C230" s="480"/>
      <c r="D230" s="480"/>
      <c r="E230" s="480"/>
      <c r="F230" s="480"/>
      <c r="G230" s="480"/>
      <c r="H230" s="481"/>
      <c r="J230" s="176"/>
    </row>
    <row r="231" spans="1:10" ht="15" thickBot="1" x14ac:dyDescent="0.4">
      <c r="A231" s="154"/>
      <c r="B231" s="214"/>
      <c r="C231" s="215"/>
      <c r="D231" s="215"/>
      <c r="E231" s="215"/>
      <c r="F231" s="215"/>
      <c r="G231" s="215"/>
      <c r="H231" s="216"/>
    </row>
    <row r="232" spans="1:10" x14ac:dyDescent="0.35">
      <c r="A232" s="97"/>
      <c r="B232" s="97"/>
      <c r="C232" s="202"/>
      <c r="D232" s="97"/>
      <c r="E232" s="177"/>
      <c r="F232" s="118"/>
      <c r="G232" s="118"/>
      <c r="H232" s="118"/>
      <c r="I232" s="97"/>
    </row>
  </sheetData>
  <sheetProtection algorithmName="SHA-512" hashValue="7lrXXFTo7bHP/hVBJEuijSKzbtRttbPbf0vbtR1brLtdQ8558Yoj6piwyQvwwfSGURQ+uTgqa3C31QFO2SbyTw==" saltValue="OQaaUPk8t4jflO46GIS9Kw==" spinCount="100000" sheet="1" objects="1" scenarios="1" insertRows="0"/>
  <mergeCells count="115">
    <mergeCell ref="G184:H184"/>
    <mergeCell ref="G183:H183"/>
    <mergeCell ref="G182:H182"/>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95:C95"/>
    <mergeCell ref="B96:C96"/>
    <mergeCell ref="B107:C107"/>
    <mergeCell ref="B108:C108"/>
    <mergeCell ref="B109:C109"/>
    <mergeCell ref="B65:C65"/>
    <mergeCell ref="B66:C66"/>
    <mergeCell ref="B44:C44"/>
    <mergeCell ref="B45:C45"/>
    <mergeCell ref="B46:C46"/>
    <mergeCell ref="B47:C47"/>
    <mergeCell ref="B51:C51"/>
    <mergeCell ref="B67:C67"/>
    <mergeCell ref="B68:C68"/>
    <mergeCell ref="B64:C64"/>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B135:H139"/>
    <mergeCell ref="D141:H141"/>
    <mergeCell ref="G144:H144"/>
    <mergeCell ref="G191:H191"/>
    <mergeCell ref="G186:H186"/>
    <mergeCell ref="G185:H185"/>
    <mergeCell ref="B229:H230"/>
    <mergeCell ref="G171:H171"/>
    <mergeCell ref="G180:H180"/>
    <mergeCell ref="B219:D219"/>
    <mergeCell ref="B221:D221"/>
    <mergeCell ref="B216:D216"/>
    <mergeCell ref="B217:D217"/>
    <mergeCell ref="B218:D218"/>
    <mergeCell ref="A204:H204"/>
    <mergeCell ref="B205:H206"/>
    <mergeCell ref="D208:H208"/>
    <mergeCell ref="E210:H210"/>
    <mergeCell ref="B214:D214"/>
    <mergeCell ref="G190:H190"/>
    <mergeCell ref="B226:D226"/>
    <mergeCell ref="G199:H199"/>
    <mergeCell ref="G200:H200"/>
    <mergeCell ref="B222:D222"/>
    <mergeCell ref="B223:D223"/>
    <mergeCell ref="B224:D224"/>
    <mergeCell ref="B225:D225"/>
    <mergeCell ref="G194:H194"/>
    <mergeCell ref="G193:H193"/>
    <mergeCell ref="G192:H192"/>
    <mergeCell ref="B69:C69"/>
    <mergeCell ref="B71:C71"/>
    <mergeCell ref="B76:C76"/>
    <mergeCell ref="B85:C85"/>
    <mergeCell ref="B90:C90"/>
    <mergeCell ref="B118:C118"/>
    <mergeCell ref="B92:C92"/>
    <mergeCell ref="B97:C97"/>
    <mergeCell ref="B106:C106"/>
    <mergeCell ref="B111:C111"/>
    <mergeCell ref="B113:C113"/>
    <mergeCell ref="B72:C72"/>
    <mergeCell ref="B73:C73"/>
    <mergeCell ref="B74:C74"/>
    <mergeCell ref="B86:C86"/>
    <mergeCell ref="B87:C87"/>
    <mergeCell ref="B88:C88"/>
    <mergeCell ref="B89:C89"/>
    <mergeCell ref="B93:C93"/>
    <mergeCell ref="B94:C94"/>
    <mergeCell ref="B110:C110"/>
    <mergeCell ref="B17:E18"/>
    <mergeCell ref="B50:C50"/>
    <mergeCell ref="B55:C55"/>
    <mergeCell ref="B48:C48"/>
    <mergeCell ref="A28:H28"/>
    <mergeCell ref="B29:H30"/>
    <mergeCell ref="D33:H33"/>
    <mergeCell ref="E37:H37"/>
    <mergeCell ref="B43:C43"/>
    <mergeCell ref="D34:H35"/>
    <mergeCell ref="B52:C52"/>
    <mergeCell ref="B53:C53"/>
    <mergeCell ref="B54:C54"/>
    <mergeCell ref="B24:G24"/>
    <mergeCell ref="B25:G25"/>
  </mergeCells>
  <conditionalFormatting sqref="E43:E48 E58:E61 B145:H152 E50:E56 E215:E219 E221:E226 E79:E82 E71:E77 E100:E103 E92:E98 E121:E124 E113:E119">
    <cfRule type="expression" dxfId="476" priority="71">
      <formula>$F$11="no"</formula>
    </cfRule>
  </conditionalFormatting>
  <conditionalFormatting sqref="F43:F48 F58:F61 B154:H161 F50:F56 F215:F219 F221:F226 F79:F82 F71:F77 F100:F103 F92:F98 F121:F124 F113:F119">
    <cfRule type="expression" dxfId="475" priority="70">
      <formula>$F$13="no"</formula>
    </cfRule>
  </conditionalFormatting>
  <conditionalFormatting sqref="G43:G48 G50:G56 G58:G61 G64:G69 G71:G77 G79:G82 G85:G90 G92:G98 G100:G103 G106:G111 G113:G119 G121:G124 B163:H164 G214:G219 G221:G226 B168:H171 B165:G167 B177:H180 B172:G176 B187:H190 B181:G186 B196:H196 B191:G195">
    <cfRule type="expression" dxfId="474" priority="69">
      <formula>$F$15="no"</formula>
    </cfRule>
  </conditionalFormatting>
  <conditionalFormatting sqref="H43:H48 H58:H61 H50:H56 C198:H201 H218:H219 H221:H226 H79:H82 H71:H77 H100:H103 H92:H98 H121:H124 H113:H119">
    <cfRule type="expression" dxfId="473" priority="68">
      <formula>$F$20="no"</formula>
    </cfRule>
  </conditionalFormatting>
  <conditionalFormatting sqref="E214">
    <cfRule type="expression" dxfId="472" priority="63">
      <formula>$F$11="no"</formula>
    </cfRule>
  </conditionalFormatting>
  <conditionalFormatting sqref="F214">
    <cfRule type="expression" dxfId="471" priority="62">
      <formula>$F$13="no"</formula>
    </cfRule>
  </conditionalFormatting>
  <conditionalFormatting sqref="H214:H217">
    <cfRule type="expression" dxfId="470" priority="60">
      <formula>$F$20="no"</formula>
    </cfRule>
  </conditionalFormatting>
  <conditionalFormatting sqref="E64:E69">
    <cfRule type="expression" dxfId="469" priority="38">
      <formula>$F$11="no"</formula>
    </cfRule>
  </conditionalFormatting>
  <conditionalFormatting sqref="F64:F69">
    <cfRule type="expression" dxfId="468" priority="37">
      <formula>$F$13="no"</formula>
    </cfRule>
  </conditionalFormatting>
  <conditionalFormatting sqref="H64:H69">
    <cfRule type="expression" dxfId="467" priority="35">
      <formula>$F$20="no"</formula>
    </cfRule>
  </conditionalFormatting>
  <conditionalFormatting sqref="E85:E90">
    <cfRule type="expression" dxfId="466" priority="26">
      <formula>$F$11="no"</formula>
    </cfRule>
  </conditionalFormatting>
  <conditionalFormatting sqref="F85:F90">
    <cfRule type="expression" dxfId="465" priority="25">
      <formula>$F$13="no"</formula>
    </cfRule>
  </conditionalFormatting>
  <conditionalFormatting sqref="H85:H90">
    <cfRule type="expression" dxfId="464" priority="23">
      <formula>$F$20="no"</formula>
    </cfRule>
  </conditionalFormatting>
  <conditionalFormatting sqref="E106:E111">
    <cfRule type="expression" dxfId="463" priority="14">
      <formula>$F$11="no"</formula>
    </cfRule>
  </conditionalFormatting>
  <conditionalFormatting sqref="F106:F111">
    <cfRule type="expression" dxfId="462" priority="13">
      <formula>$F$13="no"</formula>
    </cfRule>
  </conditionalFormatting>
  <conditionalFormatting sqref="H106:H111">
    <cfRule type="expression" dxfId="461" priority="11">
      <formula>$F$20="no"</formula>
    </cfRule>
  </conditionalFormatting>
  <conditionalFormatting sqref="B198">
    <cfRule type="expression" dxfId="460" priority="10">
      <formula>$F$20="no"</formula>
    </cfRule>
  </conditionalFormatting>
  <conditionalFormatting sqref="A62:H64 A170:H171 A90:H92 A86:B89 D86:H89 A97:H106 A93:B96 D93:H96 A111:H113 A107:B110 D107:H110 A118:H124 A114:B117 D114:H117 A69:H71 A65:B68 D65:H68 A76:H85 A72:B75 D72:H75 A177:H180 A172:G176 A187:H190 A181:G186 A196:H196 A191:G195">
    <cfRule type="expression" dxfId="459" priority="5">
      <formula>$F$17="no"</formula>
    </cfRule>
  </conditionalFormatting>
  <conditionalFormatting sqref="A41">
    <cfRule type="expression" dxfId="458" priority="4">
      <formula>$F$17="no"</formula>
    </cfRule>
  </conditionalFormatting>
  <conditionalFormatting sqref="C163">
    <cfRule type="expression" dxfId="457" priority="3">
      <formula>$F$17="no"</formula>
    </cfRule>
  </conditionalFormatting>
  <conditionalFormatting sqref="C198">
    <cfRule type="expression" dxfId="456" priority="2">
      <formula>$F$17="no"</formula>
    </cfRule>
  </conditionalFormatting>
  <conditionalFormatting sqref="A28:H164 A168:H171 A165:G167 A177:H180 A172:G176 A187:H190 A181:G186 A196:H231 A191:G195">
    <cfRule type="expression" dxfId="455" priority="1">
      <formula>AND($F$11="no",$F$13="no",$F$15="no",$F$20="no")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8"/>
  <sheetViews>
    <sheetView showGridLines="0" workbookViewId="0">
      <selection activeCell="D210" sqref="D210:H210"/>
    </sheetView>
  </sheetViews>
  <sheetFormatPr defaultColWidth="9.1796875" defaultRowHeight="14.5" x14ac:dyDescent="0.35"/>
  <cols>
    <col min="1" max="1" width="3" style="64" customWidth="1"/>
    <col min="2" max="2" width="13.54296875" style="64" customWidth="1"/>
    <col min="3" max="3" width="42.453125" style="64" customWidth="1"/>
    <col min="4" max="7" width="17.26953125" style="64" customWidth="1"/>
    <col min="8" max="8" width="22.7265625" style="64" customWidth="1"/>
    <col min="9" max="9" width="2.54296875" style="64" customWidth="1"/>
    <col min="10" max="10" width="9.1796875" style="64"/>
    <col min="11" max="11" width="13.7265625" style="64" bestFit="1" customWidth="1"/>
    <col min="12" max="16384" width="9.1796875" style="64"/>
  </cols>
  <sheetData>
    <row r="1" spans="1:10" ht="18.75" customHeight="1" x14ac:dyDescent="0.45">
      <c r="A1" s="63" t="str">
        <f>'Cover and Instructions'!A1</f>
        <v>Georgia Families MHPAEA Parity</v>
      </c>
      <c r="H1" s="65" t="s">
        <v>571</v>
      </c>
    </row>
    <row r="2" spans="1:10" ht="26" x14ac:dyDescent="0.6">
      <c r="A2" s="66" t="s">
        <v>16</v>
      </c>
    </row>
    <row r="3" spans="1:10" ht="21" x14ac:dyDescent="0.5">
      <c r="A3" s="68" t="s">
        <v>469</v>
      </c>
    </row>
    <row r="5" spans="1:10" x14ac:dyDescent="0.35">
      <c r="A5" s="70" t="s">
        <v>0</v>
      </c>
      <c r="C5" s="71" t="str">
        <f>'Cover and Instructions'!$D$4</f>
        <v>CareSource</v>
      </c>
      <c r="D5" s="71"/>
      <c r="E5" s="71"/>
      <c r="F5" s="71"/>
      <c r="G5" s="71"/>
    </row>
    <row r="6" spans="1:10" x14ac:dyDescent="0.35">
      <c r="A6" s="70" t="s">
        <v>514</v>
      </c>
      <c r="C6" s="71" t="str">
        <f>'Cover and Instructions'!D5</f>
        <v>Title XIX Adults</v>
      </c>
      <c r="D6" s="71"/>
      <c r="E6" s="71"/>
      <c r="F6" s="71"/>
      <c r="G6" s="71"/>
    </row>
    <row r="7" spans="1:10" ht="15" thickBot="1" x14ac:dyDescent="0.4"/>
    <row r="8" spans="1:10" x14ac:dyDescent="0.35">
      <c r="A8" s="73" t="s">
        <v>375</v>
      </c>
      <c r="B8" s="74"/>
      <c r="C8" s="74"/>
      <c r="D8" s="74"/>
      <c r="E8" s="74"/>
      <c r="F8" s="74"/>
      <c r="G8" s="74"/>
      <c r="H8" s="75"/>
    </row>
    <row r="9" spans="1:10" ht="15" customHeight="1" x14ac:dyDescent="0.35">
      <c r="A9" s="76" t="s">
        <v>374</v>
      </c>
      <c r="B9" s="161"/>
      <c r="C9" s="161"/>
      <c r="D9" s="161"/>
      <c r="E9" s="161"/>
      <c r="F9" s="161"/>
      <c r="G9" s="161"/>
      <c r="H9" s="162"/>
    </row>
    <row r="10" spans="1:10" x14ac:dyDescent="0.35">
      <c r="A10" s="79"/>
      <c r="B10" s="80"/>
      <c r="C10" s="80"/>
      <c r="D10" s="80"/>
      <c r="E10" s="80"/>
      <c r="F10" s="80"/>
      <c r="G10" s="80"/>
      <c r="H10" s="81"/>
    </row>
    <row r="11" spans="1:10" x14ac:dyDescent="0.35">
      <c r="A11" s="82" t="s">
        <v>370</v>
      </c>
      <c r="B11" s="83" t="s">
        <v>386</v>
      </c>
      <c r="C11" s="80"/>
      <c r="D11" s="80"/>
      <c r="E11" s="80"/>
      <c r="F11" s="163" t="s">
        <v>372</v>
      </c>
      <c r="G11" s="86" t="str">
        <f>IF(F11="yes","  Complete Section 1 and Section 2","")</f>
        <v/>
      </c>
      <c r="H11" s="81"/>
    </row>
    <row r="12" spans="1:10" ht="6" customHeight="1" x14ac:dyDescent="0.35">
      <c r="A12" s="82"/>
      <c r="B12" s="83"/>
      <c r="C12" s="80"/>
      <c r="D12" s="80"/>
      <c r="E12" s="80"/>
      <c r="F12" s="80"/>
      <c r="G12" s="86"/>
      <c r="H12" s="81"/>
    </row>
    <row r="13" spans="1:10" x14ac:dyDescent="0.35">
      <c r="A13" s="82" t="s">
        <v>373</v>
      </c>
      <c r="B13" s="83" t="s">
        <v>387</v>
      </c>
      <c r="C13" s="80"/>
      <c r="D13" s="80"/>
      <c r="E13" s="80"/>
      <c r="F13" s="163" t="s">
        <v>372</v>
      </c>
      <c r="G13" s="86" t="str">
        <f>IF(F13="yes","  Complete Section 1 and Section 2","")</f>
        <v/>
      </c>
      <c r="H13" s="81"/>
    </row>
    <row r="14" spans="1:10" ht="6" customHeight="1" x14ac:dyDescent="0.35">
      <c r="A14" s="82"/>
      <c r="B14" s="83"/>
      <c r="C14" s="80"/>
      <c r="D14" s="80"/>
      <c r="E14" s="80"/>
      <c r="F14" s="80"/>
      <c r="G14" s="86"/>
      <c r="H14" s="81"/>
    </row>
    <row r="15" spans="1:10" x14ac:dyDescent="0.35">
      <c r="A15" s="82" t="s">
        <v>378</v>
      </c>
      <c r="B15" s="83" t="s">
        <v>388</v>
      </c>
      <c r="C15" s="80"/>
      <c r="D15" s="80"/>
      <c r="E15" s="80"/>
      <c r="F15" s="85" t="s">
        <v>371</v>
      </c>
      <c r="G15" s="86" t="str">
        <f>IF(F15="yes","  Complete Section 1 and Section 2","")</f>
        <v xml:space="preserve">  Complete Section 1 and Section 2</v>
      </c>
      <c r="H15" s="81"/>
      <c r="J15" s="166"/>
    </row>
    <row r="16" spans="1:10" ht="6" customHeight="1" x14ac:dyDescent="0.35">
      <c r="A16" s="82"/>
      <c r="B16" s="83"/>
      <c r="C16" s="80"/>
      <c r="D16" s="80"/>
      <c r="E16" s="80"/>
      <c r="F16" s="80"/>
      <c r="G16" s="86"/>
      <c r="H16" s="81"/>
      <c r="J16" s="70"/>
    </row>
    <row r="17" spans="1:10" x14ac:dyDescent="0.35">
      <c r="A17" s="82" t="s">
        <v>379</v>
      </c>
      <c r="B17" s="490" t="s">
        <v>500</v>
      </c>
      <c r="C17" s="490"/>
      <c r="D17" s="490"/>
      <c r="E17" s="490"/>
      <c r="F17" s="163" t="s">
        <v>372</v>
      </c>
      <c r="G17" s="86" t="str">
        <f>IF(F17="yes","  Report each income level in separate tiers in Section 1 and Section 2","")</f>
        <v/>
      </c>
      <c r="H17" s="81"/>
      <c r="J17" s="70"/>
    </row>
    <row r="18" spans="1:10" x14ac:dyDescent="0.35">
      <c r="A18" s="82"/>
      <c r="B18" s="490"/>
      <c r="C18" s="490"/>
      <c r="D18" s="490"/>
      <c r="E18" s="490"/>
      <c r="F18" s="80"/>
      <c r="G18" s="86"/>
      <c r="H18" s="81"/>
      <c r="J18" s="70"/>
    </row>
    <row r="19" spans="1:10" ht="6" customHeight="1" x14ac:dyDescent="0.35">
      <c r="A19" s="82"/>
      <c r="B19" s="83"/>
      <c r="C19" s="80"/>
      <c r="D19" s="80"/>
      <c r="E19" s="80"/>
      <c r="F19" s="80"/>
      <c r="G19" s="86"/>
      <c r="H19" s="81"/>
      <c r="J19" s="70"/>
    </row>
    <row r="20" spans="1:10" x14ac:dyDescent="0.35">
      <c r="A20" s="82" t="s">
        <v>492</v>
      </c>
      <c r="B20" s="83" t="s">
        <v>389</v>
      </c>
      <c r="C20" s="80"/>
      <c r="D20" s="80"/>
      <c r="E20" s="80"/>
      <c r="F20" s="163" t="s">
        <v>372</v>
      </c>
      <c r="G20" s="86" t="str">
        <f>IF(F20="yes","  Complete Section 1 and Section 2","")</f>
        <v/>
      </c>
      <c r="H20" s="81"/>
      <c r="J20" s="166"/>
    </row>
    <row r="21" spans="1:10" ht="6" customHeight="1" x14ac:dyDescent="0.35">
      <c r="A21" s="82"/>
      <c r="B21" s="83"/>
      <c r="C21" s="80"/>
      <c r="D21" s="80"/>
      <c r="E21" s="80"/>
      <c r="F21" s="80"/>
      <c r="G21" s="86"/>
      <c r="H21" s="164"/>
    </row>
    <row r="22" spans="1:10" x14ac:dyDescent="0.35">
      <c r="A22" s="82" t="s">
        <v>466</v>
      </c>
      <c r="B22" s="83"/>
      <c r="C22" s="80"/>
      <c r="D22" s="80"/>
      <c r="E22" s="80"/>
      <c r="F22" s="88"/>
      <c r="G22" s="86"/>
      <c r="H22" s="164"/>
    </row>
    <row r="23" spans="1:10" x14ac:dyDescent="0.35">
      <c r="A23" s="82"/>
      <c r="B23" s="83" t="s">
        <v>467</v>
      </c>
      <c r="C23" s="80"/>
      <c r="D23" s="80"/>
      <c r="E23" s="80"/>
      <c r="F23" s="88"/>
      <c r="G23" s="86"/>
      <c r="H23" s="164"/>
    </row>
    <row r="24" spans="1:10" x14ac:dyDescent="0.35">
      <c r="A24" s="82"/>
      <c r="B24" s="501" t="s">
        <v>682</v>
      </c>
      <c r="C24" s="501"/>
      <c r="D24" s="501"/>
      <c r="E24" s="501"/>
      <c r="F24" s="501"/>
      <c r="G24" s="501"/>
      <c r="H24" s="164"/>
      <c r="J24" s="166"/>
    </row>
    <row r="25" spans="1:10" x14ac:dyDescent="0.35">
      <c r="A25" s="82"/>
      <c r="B25" s="502" t="s">
        <v>683</v>
      </c>
      <c r="C25" s="502"/>
      <c r="D25" s="502"/>
      <c r="E25" s="502"/>
      <c r="F25" s="502"/>
      <c r="G25" s="502"/>
      <c r="H25" s="164"/>
      <c r="J25" s="167"/>
    </row>
    <row r="26" spans="1:10" ht="15" thickBot="1" x14ac:dyDescent="0.4">
      <c r="A26" s="89"/>
      <c r="B26" s="90"/>
      <c r="C26" s="91"/>
      <c r="D26" s="91"/>
      <c r="E26" s="91"/>
      <c r="F26" s="91"/>
      <c r="G26" s="91"/>
      <c r="H26" s="168"/>
    </row>
    <row r="27" spans="1:10" ht="15" thickBot="1" x14ac:dyDescent="0.4"/>
    <row r="28" spans="1:10" ht="16" thickBot="1" x14ac:dyDescent="0.4">
      <c r="A28" s="469" t="s">
        <v>391</v>
      </c>
      <c r="B28" s="470"/>
      <c r="C28" s="470"/>
      <c r="D28" s="470"/>
      <c r="E28" s="470"/>
      <c r="F28" s="470"/>
      <c r="G28" s="470"/>
      <c r="H28" s="471"/>
    </row>
    <row r="29" spans="1:10" x14ac:dyDescent="0.35">
      <c r="A29" s="95" t="s">
        <v>130</v>
      </c>
      <c r="B29" s="493" t="s">
        <v>368</v>
      </c>
      <c r="C29" s="493"/>
      <c r="D29" s="493"/>
      <c r="E29" s="493"/>
      <c r="F29" s="493"/>
      <c r="G29" s="493"/>
      <c r="H29" s="494"/>
    </row>
    <row r="30" spans="1:10" x14ac:dyDescent="0.35">
      <c r="A30" s="95"/>
      <c r="B30" s="495"/>
      <c r="C30" s="495"/>
      <c r="D30" s="495"/>
      <c r="E30" s="495"/>
      <c r="F30" s="495"/>
      <c r="G30" s="495"/>
      <c r="H30" s="496"/>
    </row>
    <row r="31" spans="1:10" x14ac:dyDescent="0.35">
      <c r="A31" s="95"/>
      <c r="B31" s="99" t="s">
        <v>309</v>
      </c>
      <c r="C31" s="169"/>
      <c r="D31" s="169"/>
      <c r="E31" s="169"/>
      <c r="F31" s="169"/>
      <c r="G31" s="169"/>
      <c r="H31" s="170"/>
    </row>
    <row r="32" spans="1:10" x14ac:dyDescent="0.35">
      <c r="A32" s="95"/>
      <c r="B32" s="97"/>
      <c r="C32" s="169"/>
      <c r="D32" s="169"/>
      <c r="E32" s="169"/>
      <c r="F32" s="169"/>
      <c r="G32" s="169"/>
      <c r="H32" s="170"/>
    </row>
    <row r="33" spans="1:11" x14ac:dyDescent="0.35">
      <c r="A33" s="95"/>
      <c r="B33" s="100" t="s">
        <v>413</v>
      </c>
      <c r="C33" s="97"/>
      <c r="D33" s="483" t="s">
        <v>711</v>
      </c>
      <c r="E33" s="483"/>
      <c r="F33" s="483"/>
      <c r="G33" s="483"/>
      <c r="H33" s="484"/>
      <c r="J33" s="166"/>
    </row>
    <row r="34" spans="1:11" x14ac:dyDescent="0.35">
      <c r="A34" s="95"/>
      <c r="B34" s="100"/>
      <c r="C34" s="97"/>
      <c r="D34" s="499" t="s">
        <v>490</v>
      </c>
      <c r="E34" s="499"/>
      <c r="F34" s="499"/>
      <c r="G34" s="499"/>
      <c r="H34" s="500"/>
      <c r="J34" s="166"/>
    </row>
    <row r="35" spans="1:11" x14ac:dyDescent="0.35">
      <c r="A35" s="95"/>
      <c r="B35" s="100"/>
      <c r="C35" s="97"/>
      <c r="D35" s="499"/>
      <c r="E35" s="499"/>
      <c r="F35" s="499"/>
      <c r="G35" s="499"/>
      <c r="H35" s="500"/>
    </row>
    <row r="36" spans="1:11" x14ac:dyDescent="0.35">
      <c r="A36" s="95"/>
      <c r="B36" s="97"/>
      <c r="C36" s="169"/>
      <c r="D36" s="169"/>
      <c r="E36" s="169"/>
      <c r="F36" s="169"/>
      <c r="G36" s="169"/>
      <c r="H36" s="170"/>
    </row>
    <row r="37" spans="1:11" ht="15" customHeight="1" x14ac:dyDescent="0.35">
      <c r="A37" s="138"/>
      <c r="B37" s="169"/>
      <c r="C37" s="169"/>
      <c r="D37" s="169"/>
      <c r="E37" s="497" t="s">
        <v>290</v>
      </c>
      <c r="F37" s="497"/>
      <c r="G37" s="497"/>
      <c r="H37" s="498"/>
    </row>
    <row r="38" spans="1:11" x14ac:dyDescent="0.35">
      <c r="A38" s="138"/>
      <c r="B38" s="97"/>
      <c r="C38" s="97"/>
      <c r="D38" s="97"/>
      <c r="E38" s="103" t="s">
        <v>158</v>
      </c>
      <c r="F38" s="103" t="s">
        <v>158</v>
      </c>
      <c r="G38" s="103" t="s">
        <v>158</v>
      </c>
      <c r="H38" s="171" t="s">
        <v>158</v>
      </c>
    </row>
    <row r="39" spans="1:11" x14ac:dyDescent="0.35">
      <c r="A39" s="138"/>
      <c r="B39" s="103"/>
      <c r="C39" s="103"/>
      <c r="D39" s="103" t="s">
        <v>164</v>
      </c>
      <c r="E39" s="103" t="s">
        <v>161</v>
      </c>
      <c r="F39" s="103" t="s">
        <v>161</v>
      </c>
      <c r="G39" s="103" t="s">
        <v>161</v>
      </c>
      <c r="H39" s="171" t="s">
        <v>161</v>
      </c>
      <c r="J39" s="217"/>
    </row>
    <row r="40" spans="1:11" x14ac:dyDescent="0.35">
      <c r="A40" s="138"/>
      <c r="B40" s="106" t="s">
        <v>191</v>
      </c>
      <c r="C40" s="107"/>
      <c r="D40" s="107" t="s">
        <v>158</v>
      </c>
      <c r="E40" s="107" t="s">
        <v>350</v>
      </c>
      <c r="F40" s="107" t="s">
        <v>148</v>
      </c>
      <c r="G40" s="107" t="s">
        <v>285</v>
      </c>
      <c r="H40" s="172" t="s">
        <v>286</v>
      </c>
      <c r="J40" s="218"/>
    </row>
    <row r="41" spans="1:11" x14ac:dyDescent="0.35">
      <c r="A41" s="174" t="s">
        <v>462</v>
      </c>
      <c r="B41" s="175"/>
      <c r="C41" s="103"/>
      <c r="D41" s="103"/>
      <c r="E41" s="103"/>
      <c r="F41" s="103"/>
      <c r="G41" s="103"/>
      <c r="H41" s="171"/>
      <c r="J41" s="218"/>
    </row>
    <row r="42" spans="1:11" ht="22" customHeight="1" x14ac:dyDescent="0.35">
      <c r="A42" s="138"/>
      <c r="B42" s="113" t="s">
        <v>287</v>
      </c>
      <c r="C42" s="103"/>
      <c r="D42" s="103"/>
      <c r="E42" s="103"/>
      <c r="F42" s="103"/>
      <c r="G42" s="103"/>
      <c r="H42" s="171"/>
      <c r="K42" s="223"/>
    </row>
    <row r="43" spans="1:11" ht="15" customHeight="1" x14ac:dyDescent="0.35">
      <c r="A43" s="138"/>
      <c r="B43" s="396" t="s">
        <v>590</v>
      </c>
      <c r="C43" s="396"/>
      <c r="D43" s="311">
        <v>637.54999999999995</v>
      </c>
      <c r="E43" s="312"/>
      <c r="F43" s="312"/>
      <c r="G43" s="313">
        <v>0</v>
      </c>
      <c r="H43" s="314"/>
    </row>
    <row r="44" spans="1:11" ht="15" customHeight="1" x14ac:dyDescent="0.35">
      <c r="A44" s="138"/>
      <c r="B44" s="396" t="s">
        <v>591</v>
      </c>
      <c r="C44" s="396"/>
      <c r="D44" s="311">
        <v>1884051.8399999994</v>
      </c>
      <c r="E44" s="312"/>
      <c r="F44" s="312"/>
      <c r="G44" s="313">
        <v>0</v>
      </c>
      <c r="H44" s="314"/>
    </row>
    <row r="45" spans="1:11" ht="15" customHeight="1" x14ac:dyDescent="0.35">
      <c r="A45" s="138"/>
      <c r="B45" s="396" t="s">
        <v>214</v>
      </c>
      <c r="C45" s="396"/>
      <c r="D45" s="311">
        <v>411800.95999999996</v>
      </c>
      <c r="E45" s="312"/>
      <c r="F45" s="312"/>
      <c r="G45" s="313">
        <v>0</v>
      </c>
      <c r="H45" s="314"/>
    </row>
    <row r="46" spans="1:11" ht="15" customHeight="1" x14ac:dyDescent="0.35">
      <c r="A46" s="138"/>
      <c r="B46" s="396" t="s">
        <v>592</v>
      </c>
      <c r="C46" s="396"/>
      <c r="D46" s="311">
        <v>919023.15999999992</v>
      </c>
      <c r="E46" s="312"/>
      <c r="F46" s="312"/>
      <c r="G46" s="313">
        <v>358800.05000000016</v>
      </c>
      <c r="H46" s="314"/>
    </row>
    <row r="47" spans="1:11" ht="15" customHeight="1" x14ac:dyDescent="0.35">
      <c r="A47" s="138"/>
      <c r="B47" s="396" t="s">
        <v>593</v>
      </c>
      <c r="C47" s="396"/>
      <c r="D47" s="311">
        <v>34180182.230000049</v>
      </c>
      <c r="E47" s="312"/>
      <c r="F47" s="312"/>
      <c r="G47" s="313">
        <v>3247919.1000000015</v>
      </c>
      <c r="H47" s="314"/>
    </row>
    <row r="48" spans="1:11" x14ac:dyDescent="0.35">
      <c r="A48" s="138"/>
      <c r="B48" s="396" t="s">
        <v>594</v>
      </c>
      <c r="C48" s="396"/>
      <c r="D48" s="311">
        <v>819786.95999999961</v>
      </c>
      <c r="E48" s="312"/>
      <c r="F48" s="312"/>
      <c r="G48" s="313">
        <v>0</v>
      </c>
      <c r="H48" s="314"/>
    </row>
    <row r="49" spans="1:10" x14ac:dyDescent="0.35">
      <c r="A49" s="138"/>
      <c r="B49" s="396" t="s">
        <v>595</v>
      </c>
      <c r="C49" s="396"/>
      <c r="D49" s="311">
        <v>78395.59</v>
      </c>
      <c r="E49" s="312"/>
      <c r="F49" s="312"/>
      <c r="G49" s="313">
        <v>0</v>
      </c>
      <c r="H49" s="314"/>
    </row>
    <row r="50" spans="1:10" x14ac:dyDescent="0.35">
      <c r="A50" s="138"/>
      <c r="B50" s="396" t="s">
        <v>596</v>
      </c>
      <c r="C50" s="396"/>
      <c r="D50" s="311">
        <v>9825030.8900000043</v>
      </c>
      <c r="E50" s="312"/>
      <c r="F50" s="312"/>
      <c r="G50" s="313">
        <v>1046.5299999993294</v>
      </c>
      <c r="H50" s="314"/>
    </row>
    <row r="51" spans="1:10" x14ac:dyDescent="0.35">
      <c r="A51" s="138"/>
      <c r="B51" s="396" t="s">
        <v>597</v>
      </c>
      <c r="C51" s="396"/>
      <c r="D51" s="311">
        <v>3060531.0799999996</v>
      </c>
      <c r="E51" s="312"/>
      <c r="F51" s="312"/>
      <c r="G51" s="313">
        <v>909.47999999998137</v>
      </c>
      <c r="H51" s="314"/>
    </row>
    <row r="52" spans="1:10" x14ac:dyDescent="0.35">
      <c r="A52" s="138"/>
      <c r="B52" s="396"/>
      <c r="C52" s="396"/>
      <c r="D52" s="311"/>
      <c r="E52" s="312"/>
      <c r="F52" s="312"/>
      <c r="G52" s="313"/>
      <c r="H52" s="314"/>
    </row>
    <row r="53" spans="1:10" ht="22" customHeight="1" x14ac:dyDescent="0.35">
      <c r="A53" s="138"/>
      <c r="B53" s="113" t="s">
        <v>288</v>
      </c>
      <c r="C53" s="146"/>
      <c r="D53" s="177"/>
      <c r="E53" s="177"/>
      <c r="F53" s="177"/>
      <c r="G53" s="178"/>
      <c r="H53" s="179"/>
      <c r="J53" s="218"/>
    </row>
    <row r="54" spans="1:10" x14ac:dyDescent="0.35">
      <c r="A54" s="138"/>
      <c r="B54" s="482"/>
      <c r="C54" s="482"/>
      <c r="D54" s="312"/>
      <c r="E54" s="312"/>
      <c r="F54" s="312"/>
      <c r="G54" s="315"/>
      <c r="H54" s="316"/>
    </row>
    <row r="55" spans="1:10" x14ac:dyDescent="0.35">
      <c r="A55" s="138"/>
      <c r="B55" s="511"/>
      <c r="C55" s="512"/>
      <c r="D55" s="312"/>
      <c r="E55" s="312"/>
      <c r="F55" s="312"/>
      <c r="G55" s="315"/>
      <c r="H55" s="316"/>
    </row>
    <row r="56" spans="1:10" x14ac:dyDescent="0.35">
      <c r="A56" s="138"/>
      <c r="B56" s="511"/>
      <c r="C56" s="512"/>
      <c r="D56" s="312"/>
      <c r="E56" s="312"/>
      <c r="F56" s="312"/>
      <c r="G56" s="315"/>
      <c r="H56" s="316"/>
    </row>
    <row r="57" spans="1:10" x14ac:dyDescent="0.35">
      <c r="A57" s="138"/>
      <c r="B57" s="511"/>
      <c r="C57" s="512"/>
      <c r="D57" s="312"/>
      <c r="E57" s="312"/>
      <c r="F57" s="312"/>
      <c r="G57" s="315"/>
      <c r="H57" s="316"/>
    </row>
    <row r="58" spans="1:10" x14ac:dyDescent="0.35">
      <c r="A58" s="138"/>
      <c r="B58" s="485" t="s">
        <v>153</v>
      </c>
      <c r="C58" s="487"/>
      <c r="D58" s="312"/>
      <c r="E58" s="312"/>
      <c r="F58" s="312"/>
      <c r="G58" s="315"/>
      <c r="H58" s="316"/>
    </row>
    <row r="59" spans="1:10" x14ac:dyDescent="0.35">
      <c r="A59" s="138"/>
      <c r="B59" s="482"/>
      <c r="C59" s="482"/>
      <c r="D59" s="312"/>
      <c r="E59" s="312"/>
      <c r="F59" s="312"/>
      <c r="G59" s="315"/>
      <c r="H59" s="316"/>
    </row>
    <row r="60" spans="1:10" x14ac:dyDescent="0.35">
      <c r="A60" s="138"/>
      <c r="B60" s="180"/>
      <c r="C60" s="153"/>
      <c r="D60" s="181">
        <f>SUM(D43:D59)</f>
        <v>51179440.26000005</v>
      </c>
      <c r="E60" s="182">
        <f>SUM(E43:E59)</f>
        <v>0</v>
      </c>
      <c r="F60" s="182">
        <f>SUM(F43:F59)</f>
        <v>0</v>
      </c>
      <c r="G60" s="181">
        <f>SUM(G43:G59)</f>
        <v>3608675.1600000011</v>
      </c>
      <c r="H60" s="183">
        <f>SUM(H43:H59)</f>
        <v>0</v>
      </c>
    </row>
    <row r="61" spans="1:10" x14ac:dyDescent="0.35">
      <c r="A61" s="95" t="s">
        <v>131</v>
      </c>
      <c r="B61" s="100" t="s">
        <v>297</v>
      </c>
      <c r="C61" s="153"/>
      <c r="D61" s="184"/>
      <c r="E61" s="184"/>
      <c r="F61" s="184"/>
      <c r="G61" s="178"/>
      <c r="H61" s="179"/>
    </row>
    <row r="62" spans="1:10" x14ac:dyDescent="0.35">
      <c r="A62" s="138"/>
      <c r="B62" s="97"/>
      <c r="C62" s="97" t="s">
        <v>283</v>
      </c>
      <c r="D62" s="181">
        <f>D60</f>
        <v>51179440.26000005</v>
      </c>
      <c r="E62" s="182">
        <f t="shared" ref="E62:H62" si="0">E60</f>
        <v>0</v>
      </c>
      <c r="F62" s="182">
        <f t="shared" si="0"/>
        <v>0</v>
      </c>
      <c r="G62" s="181">
        <f t="shared" si="0"/>
        <v>3608675.1600000011</v>
      </c>
      <c r="H62" s="187">
        <f t="shared" si="0"/>
        <v>0</v>
      </c>
    </row>
    <row r="63" spans="1:10" x14ac:dyDescent="0.35">
      <c r="A63" s="138"/>
      <c r="B63" s="97"/>
      <c r="C63" s="97" t="s">
        <v>284</v>
      </c>
      <c r="D63" s="97"/>
      <c r="E63" s="117">
        <f>E62/D62</f>
        <v>0</v>
      </c>
      <c r="F63" s="117">
        <f>F62/D62</f>
        <v>0</v>
      </c>
      <c r="G63" s="117">
        <f>G62/D62</f>
        <v>7.0510250633209981E-2</v>
      </c>
      <c r="H63" s="188">
        <f>H62/D62</f>
        <v>0</v>
      </c>
    </row>
    <row r="64" spans="1:10" x14ac:dyDescent="0.35">
      <c r="A64" s="138"/>
      <c r="B64" s="97"/>
      <c r="C64" s="189" t="s">
        <v>298</v>
      </c>
      <c r="D64" s="97"/>
      <c r="E64" s="118" t="str">
        <f>IF(E63&gt;=(2/3),"Yes","No")</f>
        <v>No</v>
      </c>
      <c r="F64" s="118" t="str">
        <f>IF(F63&gt;=(2/3),"Yes","No")</f>
        <v>No</v>
      </c>
      <c r="G64" s="118" t="str">
        <f>IF(G63&gt;=(2/3),"Yes","No")</f>
        <v>No</v>
      </c>
      <c r="H64" s="190" t="str">
        <f>IF(H63&gt;=(2/3),"Yes","No")</f>
        <v>No</v>
      </c>
    </row>
    <row r="65" spans="1:10" x14ac:dyDescent="0.35">
      <c r="A65" s="138"/>
      <c r="B65" s="108"/>
      <c r="C65" s="108"/>
      <c r="D65" s="108"/>
      <c r="E65" s="191" t="str">
        <f>IF(E64="No", "Note A", "Note B")</f>
        <v>Note A</v>
      </c>
      <c r="F65" s="191" t="str">
        <f>IF(F64="No", "Note A", "Note B")</f>
        <v>Note A</v>
      </c>
      <c r="G65" s="191" t="str">
        <f>IF(G64="No", "Note A", "Note B")</f>
        <v>Note A</v>
      </c>
      <c r="H65" s="192" t="str">
        <f>IF(H64="No", "Note A", "Note B")</f>
        <v>Note A</v>
      </c>
    </row>
    <row r="66" spans="1:10" x14ac:dyDescent="0.35">
      <c r="A66" s="174" t="s">
        <v>463</v>
      </c>
      <c r="B66" s="97"/>
      <c r="C66" s="97"/>
      <c r="D66" s="193"/>
      <c r="E66" s="193"/>
      <c r="F66" s="193"/>
      <c r="G66" s="193"/>
      <c r="H66" s="98"/>
    </row>
    <row r="67" spans="1:10" x14ac:dyDescent="0.35">
      <c r="A67" s="138"/>
      <c r="B67" s="113" t="s">
        <v>287</v>
      </c>
      <c r="C67" s="103"/>
      <c r="D67" s="103"/>
      <c r="E67" s="103"/>
      <c r="F67" s="103"/>
      <c r="G67" s="103"/>
      <c r="H67" s="171"/>
      <c r="J67" s="176"/>
    </row>
    <row r="68" spans="1:10" x14ac:dyDescent="0.35">
      <c r="A68" s="138"/>
      <c r="B68" s="482"/>
      <c r="C68" s="482"/>
      <c r="D68" s="311"/>
      <c r="E68" s="312"/>
      <c r="F68" s="312"/>
      <c r="G68" s="313"/>
      <c r="H68" s="314"/>
      <c r="J68" s="166"/>
    </row>
    <row r="69" spans="1:10" x14ac:dyDescent="0.35">
      <c r="A69" s="138"/>
      <c r="B69" s="511"/>
      <c r="C69" s="512"/>
      <c r="D69" s="311"/>
      <c r="E69" s="312"/>
      <c r="F69" s="312"/>
      <c r="G69" s="313"/>
      <c r="H69" s="314"/>
      <c r="J69" s="166"/>
    </row>
    <row r="70" spans="1:10" x14ac:dyDescent="0.35">
      <c r="A70" s="138"/>
      <c r="B70" s="511"/>
      <c r="C70" s="512"/>
      <c r="D70" s="311"/>
      <c r="E70" s="312"/>
      <c r="F70" s="312"/>
      <c r="G70" s="313"/>
      <c r="H70" s="314"/>
      <c r="J70" s="166"/>
    </row>
    <row r="71" spans="1:10" x14ac:dyDescent="0.35">
      <c r="A71" s="138"/>
      <c r="B71" s="511"/>
      <c r="C71" s="512"/>
      <c r="D71" s="311"/>
      <c r="E71" s="312"/>
      <c r="F71" s="312"/>
      <c r="G71" s="313"/>
      <c r="H71" s="314"/>
      <c r="J71" s="166"/>
    </row>
    <row r="72" spans="1:10" x14ac:dyDescent="0.35">
      <c r="A72" s="138"/>
      <c r="B72" s="485" t="s">
        <v>153</v>
      </c>
      <c r="C72" s="487"/>
      <c r="D72" s="311"/>
      <c r="E72" s="312"/>
      <c r="F72" s="312"/>
      <c r="G72" s="313"/>
      <c r="H72" s="314"/>
      <c r="J72" s="166"/>
    </row>
    <row r="73" spans="1:10" x14ac:dyDescent="0.35">
      <c r="A73" s="138"/>
      <c r="B73" s="482"/>
      <c r="C73" s="482"/>
      <c r="D73" s="312"/>
      <c r="E73" s="312"/>
      <c r="F73" s="312"/>
      <c r="G73" s="315"/>
      <c r="H73" s="316"/>
    </row>
    <row r="74" spans="1:10" x14ac:dyDescent="0.35">
      <c r="A74" s="138"/>
      <c r="B74" s="113" t="s">
        <v>288</v>
      </c>
      <c r="C74" s="146"/>
      <c r="D74" s="177"/>
      <c r="E74" s="177"/>
      <c r="F74" s="177"/>
      <c r="G74" s="178"/>
      <c r="H74" s="179"/>
    </row>
    <row r="75" spans="1:10" x14ac:dyDescent="0.35">
      <c r="A75" s="138"/>
      <c r="B75" s="482"/>
      <c r="C75" s="482"/>
      <c r="D75" s="312"/>
      <c r="E75" s="312"/>
      <c r="F75" s="312"/>
      <c r="G75" s="315"/>
      <c r="H75" s="316"/>
    </row>
    <row r="76" spans="1:10" x14ac:dyDescent="0.35">
      <c r="A76" s="138"/>
      <c r="B76" s="511"/>
      <c r="C76" s="512"/>
      <c r="D76" s="312"/>
      <c r="E76" s="312"/>
      <c r="F76" s="312"/>
      <c r="G76" s="315"/>
      <c r="H76" s="316"/>
    </row>
    <row r="77" spans="1:10" x14ac:dyDescent="0.35">
      <c r="A77" s="138"/>
      <c r="B77" s="511"/>
      <c r="C77" s="512"/>
      <c r="D77" s="312"/>
      <c r="E77" s="312"/>
      <c r="F77" s="312"/>
      <c r="G77" s="315"/>
      <c r="H77" s="316"/>
    </row>
    <row r="78" spans="1:10" x14ac:dyDescent="0.35">
      <c r="A78" s="138"/>
      <c r="B78" s="511"/>
      <c r="C78" s="512"/>
      <c r="D78" s="312"/>
      <c r="E78" s="312"/>
      <c r="F78" s="312"/>
      <c r="G78" s="315"/>
      <c r="H78" s="316"/>
    </row>
    <row r="79" spans="1:10" x14ac:dyDescent="0.35">
      <c r="A79" s="138"/>
      <c r="B79" s="485" t="s">
        <v>153</v>
      </c>
      <c r="C79" s="487"/>
      <c r="D79" s="312"/>
      <c r="E79" s="312"/>
      <c r="F79" s="312"/>
      <c r="G79" s="315"/>
      <c r="H79" s="316"/>
    </row>
    <row r="80" spans="1:10" x14ac:dyDescent="0.35">
      <c r="A80" s="138"/>
      <c r="B80" s="482"/>
      <c r="C80" s="482"/>
      <c r="D80" s="312"/>
      <c r="E80" s="312"/>
      <c r="F80" s="312"/>
      <c r="G80" s="315"/>
      <c r="H80" s="316"/>
    </row>
    <row r="81" spans="1:10" x14ac:dyDescent="0.35">
      <c r="A81" s="138"/>
      <c r="B81" s="180"/>
      <c r="C81" s="153"/>
      <c r="D81" s="181">
        <f>SUM(D68:D80)</f>
        <v>0</v>
      </c>
      <c r="E81" s="182">
        <f>SUM(E68:E80)</f>
        <v>0</v>
      </c>
      <c r="F81" s="182">
        <f>SUM(F68:F80)</f>
        <v>0</v>
      </c>
      <c r="G81" s="181">
        <f>SUM(G68:G80)</f>
        <v>0</v>
      </c>
      <c r="H81" s="183">
        <f>SUM(H68:H80)</f>
        <v>0</v>
      </c>
    </row>
    <row r="82" spans="1:10" x14ac:dyDescent="0.35">
      <c r="A82" s="95" t="s">
        <v>131</v>
      </c>
      <c r="B82" s="100" t="s">
        <v>297</v>
      </c>
      <c r="C82" s="153"/>
      <c r="D82" s="184"/>
      <c r="E82" s="184"/>
      <c r="F82" s="184"/>
      <c r="G82" s="178"/>
      <c r="H82" s="179"/>
    </row>
    <row r="83" spans="1:10" x14ac:dyDescent="0.35">
      <c r="A83" s="138"/>
      <c r="B83" s="97"/>
      <c r="C83" s="97" t="s">
        <v>283</v>
      </c>
      <c r="D83" s="181">
        <f>D81</f>
        <v>0</v>
      </c>
      <c r="E83" s="182">
        <f t="shared" ref="E83:H83" si="1">E81</f>
        <v>0</v>
      </c>
      <c r="F83" s="182">
        <f t="shared" si="1"/>
        <v>0</v>
      </c>
      <c r="G83" s="181">
        <f t="shared" si="1"/>
        <v>0</v>
      </c>
      <c r="H83" s="187">
        <f t="shared" si="1"/>
        <v>0</v>
      </c>
    </row>
    <row r="84" spans="1:10" x14ac:dyDescent="0.35">
      <c r="A84" s="138"/>
      <c r="B84" s="97"/>
      <c r="C84" s="97" t="s">
        <v>284</v>
      </c>
      <c r="D84" s="97"/>
      <c r="E84" s="117" t="e">
        <f>E83/D83</f>
        <v>#DIV/0!</v>
      </c>
      <c r="F84" s="117" t="e">
        <f>F83/D83</f>
        <v>#DIV/0!</v>
      </c>
      <c r="G84" s="117" t="e">
        <f>G83/D83</f>
        <v>#DIV/0!</v>
      </c>
      <c r="H84" s="188" t="e">
        <f>H83/D83</f>
        <v>#DIV/0!</v>
      </c>
    </row>
    <row r="85" spans="1:10" x14ac:dyDescent="0.35">
      <c r="A85" s="138"/>
      <c r="B85" s="97"/>
      <c r="C85" s="189" t="s">
        <v>298</v>
      </c>
      <c r="D85" s="97"/>
      <c r="E85" s="118" t="e">
        <f>IF(E84&gt;=(2/3),"Yes","No")</f>
        <v>#DIV/0!</v>
      </c>
      <c r="F85" s="118" t="e">
        <f>IF(F84&gt;=(2/3),"Yes","No")</f>
        <v>#DIV/0!</v>
      </c>
      <c r="G85" s="118" t="e">
        <f>IF(G84&gt;=(2/3),"Yes","No")</f>
        <v>#DIV/0!</v>
      </c>
      <c r="H85" s="190" t="e">
        <f>IF(H84&gt;=(2/3),"Yes","No")</f>
        <v>#DIV/0!</v>
      </c>
    </row>
    <row r="86" spans="1:10" x14ac:dyDescent="0.35">
      <c r="A86" s="138"/>
      <c r="B86" s="108"/>
      <c r="C86" s="108"/>
      <c r="D86" s="108"/>
      <c r="E86" s="191" t="e">
        <f>IF(E85="No", "Note A", "Note B")</f>
        <v>#DIV/0!</v>
      </c>
      <c r="F86" s="191" t="e">
        <f>IF(F85="No", "Note A", "Note B")</f>
        <v>#DIV/0!</v>
      </c>
      <c r="G86" s="191" t="e">
        <f>IF(G85="No", "Note A", "Note B")</f>
        <v>#DIV/0!</v>
      </c>
      <c r="H86" s="192" t="e">
        <f>IF(H85="No", "Note A", "Note B")</f>
        <v>#DIV/0!</v>
      </c>
    </row>
    <row r="87" spans="1:10" x14ac:dyDescent="0.35">
      <c r="A87" s="174" t="s">
        <v>464</v>
      </c>
      <c r="B87" s="97"/>
      <c r="C87" s="97"/>
      <c r="D87" s="193"/>
      <c r="E87" s="193"/>
      <c r="F87" s="193"/>
      <c r="G87" s="193"/>
      <c r="H87" s="98"/>
    </row>
    <row r="88" spans="1:10" x14ac:dyDescent="0.35">
      <c r="A88" s="138"/>
      <c r="B88" s="113" t="s">
        <v>287</v>
      </c>
      <c r="C88" s="103"/>
      <c r="D88" s="103"/>
      <c r="E88" s="103"/>
      <c r="F88" s="103"/>
      <c r="G88" s="103"/>
      <c r="H88" s="171"/>
    </row>
    <row r="89" spans="1:10" x14ac:dyDescent="0.35">
      <c r="A89" s="138"/>
      <c r="B89" s="482"/>
      <c r="C89" s="482"/>
      <c r="D89" s="311"/>
      <c r="E89" s="312"/>
      <c r="F89" s="312"/>
      <c r="G89" s="313"/>
      <c r="H89" s="314"/>
      <c r="J89" s="176"/>
    </row>
    <row r="90" spans="1:10" x14ac:dyDescent="0.35">
      <c r="A90" s="138"/>
      <c r="B90" s="511"/>
      <c r="C90" s="512"/>
      <c r="D90" s="311"/>
      <c r="E90" s="312"/>
      <c r="F90" s="312"/>
      <c r="G90" s="313"/>
      <c r="H90" s="314"/>
      <c r="J90" s="176"/>
    </row>
    <row r="91" spans="1:10" x14ac:dyDescent="0.35">
      <c r="A91" s="138"/>
      <c r="B91" s="511"/>
      <c r="C91" s="512"/>
      <c r="D91" s="311"/>
      <c r="E91" s="312"/>
      <c r="F91" s="312"/>
      <c r="G91" s="313"/>
      <c r="H91" s="314"/>
      <c r="J91" s="176"/>
    </row>
    <row r="92" spans="1:10" x14ac:dyDescent="0.35">
      <c r="A92" s="138"/>
      <c r="B92" s="511"/>
      <c r="C92" s="512"/>
      <c r="D92" s="311"/>
      <c r="E92" s="312"/>
      <c r="F92" s="312"/>
      <c r="G92" s="313"/>
      <c r="H92" s="314"/>
      <c r="J92" s="176"/>
    </row>
    <row r="93" spans="1:10" x14ac:dyDescent="0.35">
      <c r="A93" s="138"/>
      <c r="B93" s="485" t="s">
        <v>153</v>
      </c>
      <c r="C93" s="487"/>
      <c r="D93" s="311"/>
      <c r="E93" s="312"/>
      <c r="F93" s="312"/>
      <c r="G93" s="313"/>
      <c r="H93" s="314"/>
      <c r="J93" s="176"/>
    </row>
    <row r="94" spans="1:10" x14ac:dyDescent="0.35">
      <c r="A94" s="138"/>
      <c r="B94" s="482"/>
      <c r="C94" s="482"/>
      <c r="D94" s="312"/>
      <c r="E94" s="312"/>
      <c r="F94" s="312"/>
      <c r="G94" s="315"/>
      <c r="H94" s="316"/>
    </row>
    <row r="95" spans="1:10" x14ac:dyDescent="0.35">
      <c r="A95" s="138"/>
      <c r="B95" s="113" t="s">
        <v>288</v>
      </c>
      <c r="C95" s="146"/>
      <c r="D95" s="177"/>
      <c r="E95" s="177"/>
      <c r="F95" s="177"/>
      <c r="G95" s="178"/>
      <c r="H95" s="179"/>
    </row>
    <row r="96" spans="1:10" x14ac:dyDescent="0.35">
      <c r="A96" s="138"/>
      <c r="B96" s="482"/>
      <c r="C96" s="482"/>
      <c r="D96" s="312"/>
      <c r="E96" s="312"/>
      <c r="F96" s="312"/>
      <c r="G96" s="315"/>
      <c r="H96" s="316"/>
    </row>
    <row r="97" spans="1:10" x14ac:dyDescent="0.35">
      <c r="A97" s="138"/>
      <c r="B97" s="511"/>
      <c r="C97" s="512"/>
      <c r="D97" s="312"/>
      <c r="E97" s="312"/>
      <c r="F97" s="312"/>
      <c r="G97" s="315"/>
      <c r="H97" s="316"/>
    </row>
    <row r="98" spans="1:10" x14ac:dyDescent="0.35">
      <c r="A98" s="138"/>
      <c r="B98" s="511"/>
      <c r="C98" s="512"/>
      <c r="D98" s="312"/>
      <c r="E98" s="312"/>
      <c r="F98" s="312"/>
      <c r="G98" s="315"/>
      <c r="H98" s="316"/>
    </row>
    <row r="99" spans="1:10" x14ac:dyDescent="0.35">
      <c r="A99" s="138"/>
      <c r="B99" s="511"/>
      <c r="C99" s="512"/>
      <c r="D99" s="312"/>
      <c r="E99" s="312"/>
      <c r="F99" s="312"/>
      <c r="G99" s="315"/>
      <c r="H99" s="316"/>
    </row>
    <row r="100" spans="1:10" x14ac:dyDescent="0.35">
      <c r="A100" s="138"/>
      <c r="B100" s="485" t="s">
        <v>153</v>
      </c>
      <c r="C100" s="487"/>
      <c r="D100" s="312"/>
      <c r="E100" s="312"/>
      <c r="F100" s="312"/>
      <c r="G100" s="315"/>
      <c r="H100" s="316"/>
    </row>
    <row r="101" spans="1:10" x14ac:dyDescent="0.35">
      <c r="A101" s="138"/>
      <c r="B101" s="482"/>
      <c r="C101" s="482"/>
      <c r="D101" s="312"/>
      <c r="E101" s="312"/>
      <c r="F101" s="312"/>
      <c r="G101" s="315"/>
      <c r="H101" s="316"/>
    </row>
    <row r="102" spans="1:10" x14ac:dyDescent="0.35">
      <c r="A102" s="138"/>
      <c r="B102" s="180"/>
      <c r="C102" s="153"/>
      <c r="D102" s="181">
        <f>SUM(D89:D101)</f>
        <v>0</v>
      </c>
      <c r="E102" s="182">
        <f>SUM(E89:E101)</f>
        <v>0</v>
      </c>
      <c r="F102" s="182">
        <f>SUM(F89:F101)</f>
        <v>0</v>
      </c>
      <c r="G102" s="181">
        <f>SUM(G89:G101)</f>
        <v>0</v>
      </c>
      <c r="H102" s="183">
        <f>SUM(H89:H101)</f>
        <v>0</v>
      </c>
    </row>
    <row r="103" spans="1:10" x14ac:dyDescent="0.35">
      <c r="A103" s="95" t="s">
        <v>131</v>
      </c>
      <c r="B103" s="100" t="s">
        <v>297</v>
      </c>
      <c r="C103" s="153"/>
      <c r="D103" s="184"/>
      <c r="E103" s="184"/>
      <c r="F103" s="184"/>
      <c r="G103" s="178"/>
      <c r="H103" s="179"/>
    </row>
    <row r="104" spans="1:10" x14ac:dyDescent="0.35">
      <c r="A104" s="138"/>
      <c r="B104" s="97"/>
      <c r="C104" s="97" t="s">
        <v>283</v>
      </c>
      <c r="D104" s="181">
        <f>D102</f>
        <v>0</v>
      </c>
      <c r="E104" s="182">
        <f t="shared" ref="E104:H104" si="2">E102</f>
        <v>0</v>
      </c>
      <c r="F104" s="182">
        <f t="shared" si="2"/>
        <v>0</v>
      </c>
      <c r="G104" s="181">
        <f t="shared" si="2"/>
        <v>0</v>
      </c>
      <c r="H104" s="187">
        <f t="shared" si="2"/>
        <v>0</v>
      </c>
    </row>
    <row r="105" spans="1:10" x14ac:dyDescent="0.35">
      <c r="A105" s="138"/>
      <c r="B105" s="97"/>
      <c r="C105" s="97" t="s">
        <v>284</v>
      </c>
      <c r="D105" s="97"/>
      <c r="E105" s="117" t="e">
        <f>E104/D104</f>
        <v>#DIV/0!</v>
      </c>
      <c r="F105" s="117" t="e">
        <f>F104/D104</f>
        <v>#DIV/0!</v>
      </c>
      <c r="G105" s="117" t="e">
        <f>G104/D104</f>
        <v>#DIV/0!</v>
      </c>
      <c r="H105" s="188" t="e">
        <f>H104/D104</f>
        <v>#DIV/0!</v>
      </c>
    </row>
    <row r="106" spans="1:10" x14ac:dyDescent="0.35">
      <c r="A106" s="138"/>
      <c r="B106" s="97"/>
      <c r="C106" s="189" t="s">
        <v>298</v>
      </c>
      <c r="D106" s="97"/>
      <c r="E106" s="118" t="e">
        <f>IF(E105&gt;=(2/3),"Yes","No")</f>
        <v>#DIV/0!</v>
      </c>
      <c r="F106" s="118" t="e">
        <f>IF(F105&gt;=(2/3),"Yes","No")</f>
        <v>#DIV/0!</v>
      </c>
      <c r="G106" s="118" t="e">
        <f>IF(G105&gt;=(2/3),"Yes","No")</f>
        <v>#DIV/0!</v>
      </c>
      <c r="H106" s="190" t="e">
        <f>IF(H105&gt;=(2/3),"Yes","No")</f>
        <v>#DIV/0!</v>
      </c>
    </row>
    <row r="107" spans="1:10" x14ac:dyDescent="0.35">
      <c r="A107" s="138"/>
      <c r="B107" s="108"/>
      <c r="C107" s="108"/>
      <c r="D107" s="108"/>
      <c r="E107" s="191" t="e">
        <f>IF(E106="No", "Note A", "Note B")</f>
        <v>#DIV/0!</v>
      </c>
      <c r="F107" s="191" t="e">
        <f>IF(F106="No", "Note A", "Note B")</f>
        <v>#DIV/0!</v>
      </c>
      <c r="G107" s="191" t="e">
        <f>IF(G106="No", "Note A", "Note B")</f>
        <v>#DIV/0!</v>
      </c>
      <c r="H107" s="192" t="e">
        <f>IF(H106="No", "Note A", "Note B")</f>
        <v>#DIV/0!</v>
      </c>
    </row>
    <row r="108" spans="1:10" x14ac:dyDescent="0.35">
      <c r="A108" s="174" t="s">
        <v>465</v>
      </c>
      <c r="B108" s="97"/>
      <c r="C108" s="97"/>
      <c r="D108" s="193"/>
      <c r="E108" s="193"/>
      <c r="F108" s="193"/>
      <c r="G108" s="193"/>
      <c r="H108" s="98"/>
    </row>
    <row r="109" spans="1:10" x14ac:dyDescent="0.35">
      <c r="A109" s="138"/>
      <c r="B109" s="113" t="s">
        <v>287</v>
      </c>
      <c r="C109" s="103"/>
      <c r="D109" s="103"/>
      <c r="E109" s="103"/>
      <c r="F109" s="103"/>
      <c r="G109" s="103"/>
      <c r="H109" s="171"/>
    </row>
    <row r="110" spans="1:10" x14ac:dyDescent="0.35">
      <c r="A110" s="138"/>
      <c r="B110" s="482"/>
      <c r="C110" s="482"/>
      <c r="D110" s="311"/>
      <c r="E110" s="312"/>
      <c r="F110" s="312"/>
      <c r="G110" s="313"/>
      <c r="H110" s="314"/>
      <c r="J110" s="176"/>
    </row>
    <row r="111" spans="1:10" x14ac:dyDescent="0.35">
      <c r="A111" s="138"/>
      <c r="B111" s="511"/>
      <c r="C111" s="512"/>
      <c r="D111" s="311"/>
      <c r="E111" s="312"/>
      <c r="F111" s="312"/>
      <c r="G111" s="313"/>
      <c r="H111" s="314"/>
      <c r="J111" s="176"/>
    </row>
    <row r="112" spans="1:10" x14ac:dyDescent="0.35">
      <c r="A112" s="138"/>
      <c r="B112" s="511"/>
      <c r="C112" s="512"/>
      <c r="D112" s="311"/>
      <c r="E112" s="312"/>
      <c r="F112" s="312"/>
      <c r="G112" s="313"/>
      <c r="H112" s="314"/>
      <c r="J112" s="176"/>
    </row>
    <row r="113" spans="1:10" x14ac:dyDescent="0.35">
      <c r="A113" s="138"/>
      <c r="B113" s="511"/>
      <c r="C113" s="512"/>
      <c r="D113" s="311"/>
      <c r="E113" s="312"/>
      <c r="F113" s="312"/>
      <c r="G113" s="313"/>
      <c r="H113" s="314"/>
      <c r="J113" s="176"/>
    </row>
    <row r="114" spans="1:10" x14ac:dyDescent="0.35">
      <c r="A114" s="138"/>
      <c r="B114" s="485" t="s">
        <v>153</v>
      </c>
      <c r="C114" s="487"/>
      <c r="D114" s="311"/>
      <c r="E114" s="312"/>
      <c r="F114" s="312"/>
      <c r="G114" s="313"/>
      <c r="H114" s="314"/>
      <c r="J114" s="176"/>
    </row>
    <row r="115" spans="1:10" x14ac:dyDescent="0.35">
      <c r="A115" s="138"/>
      <c r="B115" s="482"/>
      <c r="C115" s="482"/>
      <c r="D115" s="312"/>
      <c r="E115" s="312"/>
      <c r="F115" s="312"/>
      <c r="G115" s="315"/>
      <c r="H115" s="316"/>
    </row>
    <row r="116" spans="1:10" x14ac:dyDescent="0.35">
      <c r="A116" s="138"/>
      <c r="B116" s="113" t="s">
        <v>288</v>
      </c>
      <c r="C116" s="146"/>
      <c r="D116" s="177"/>
      <c r="E116" s="177"/>
      <c r="F116" s="177"/>
      <c r="G116" s="178"/>
      <c r="H116" s="179"/>
    </row>
    <row r="117" spans="1:10" x14ac:dyDescent="0.35">
      <c r="A117" s="138"/>
      <c r="B117" s="482"/>
      <c r="C117" s="482"/>
      <c r="D117" s="312"/>
      <c r="E117" s="312"/>
      <c r="F117" s="312"/>
      <c r="G117" s="315"/>
      <c r="H117" s="316"/>
    </row>
    <row r="118" spans="1:10" x14ac:dyDescent="0.35">
      <c r="A118" s="138"/>
      <c r="B118" s="511"/>
      <c r="C118" s="512"/>
      <c r="D118" s="312"/>
      <c r="E118" s="312"/>
      <c r="F118" s="312"/>
      <c r="G118" s="315"/>
      <c r="H118" s="316"/>
    </row>
    <row r="119" spans="1:10" x14ac:dyDescent="0.35">
      <c r="A119" s="138"/>
      <c r="B119" s="511"/>
      <c r="C119" s="512"/>
      <c r="D119" s="312"/>
      <c r="E119" s="312"/>
      <c r="F119" s="312"/>
      <c r="G119" s="315"/>
      <c r="H119" s="316"/>
    </row>
    <row r="120" spans="1:10" x14ac:dyDescent="0.35">
      <c r="A120" s="138"/>
      <c r="B120" s="511"/>
      <c r="C120" s="512"/>
      <c r="D120" s="312"/>
      <c r="E120" s="312"/>
      <c r="F120" s="312"/>
      <c r="G120" s="315"/>
      <c r="H120" s="316"/>
    </row>
    <row r="121" spans="1:10" x14ac:dyDescent="0.35">
      <c r="A121" s="138"/>
      <c r="B121" s="485" t="s">
        <v>153</v>
      </c>
      <c r="C121" s="487"/>
      <c r="D121" s="312"/>
      <c r="E121" s="312"/>
      <c r="F121" s="312"/>
      <c r="G121" s="315"/>
      <c r="H121" s="316"/>
    </row>
    <row r="122" spans="1:10" x14ac:dyDescent="0.35">
      <c r="A122" s="138"/>
      <c r="B122" s="482"/>
      <c r="C122" s="482"/>
      <c r="D122" s="312"/>
      <c r="E122" s="312"/>
      <c r="F122" s="312"/>
      <c r="G122" s="315"/>
      <c r="H122" s="316"/>
    </row>
    <row r="123" spans="1:10" x14ac:dyDescent="0.35">
      <c r="A123" s="138"/>
      <c r="B123" s="180"/>
      <c r="C123" s="153"/>
      <c r="D123" s="181">
        <f>SUM(D110:D122)</f>
        <v>0</v>
      </c>
      <c r="E123" s="182">
        <f>SUM(E110:E122)</f>
        <v>0</v>
      </c>
      <c r="F123" s="182">
        <f>SUM(F110:F122)</f>
        <v>0</v>
      </c>
      <c r="G123" s="181">
        <f>SUM(G110:G122)</f>
        <v>0</v>
      </c>
      <c r="H123" s="183">
        <f>SUM(H110:H122)</f>
        <v>0</v>
      </c>
    </row>
    <row r="124" spans="1:10" x14ac:dyDescent="0.35">
      <c r="A124" s="95" t="s">
        <v>131</v>
      </c>
      <c r="B124" s="100" t="s">
        <v>297</v>
      </c>
      <c r="C124" s="153"/>
      <c r="D124" s="184"/>
      <c r="E124" s="184"/>
      <c r="F124" s="184"/>
      <c r="G124" s="178"/>
      <c r="H124" s="179"/>
    </row>
    <row r="125" spans="1:10" x14ac:dyDescent="0.35">
      <c r="A125" s="138"/>
      <c r="B125" s="97"/>
      <c r="C125" s="97" t="s">
        <v>283</v>
      </c>
      <c r="D125" s="181">
        <f>D123</f>
        <v>0</v>
      </c>
      <c r="E125" s="182">
        <f t="shared" ref="E125:H125" si="3">E123</f>
        <v>0</v>
      </c>
      <c r="F125" s="182">
        <f t="shared" si="3"/>
        <v>0</v>
      </c>
      <c r="G125" s="181">
        <f t="shared" si="3"/>
        <v>0</v>
      </c>
      <c r="H125" s="187">
        <f t="shared" si="3"/>
        <v>0</v>
      </c>
    </row>
    <row r="126" spans="1:10" x14ac:dyDescent="0.35">
      <c r="A126" s="138"/>
      <c r="B126" s="97"/>
      <c r="C126" s="97" t="s">
        <v>284</v>
      </c>
      <c r="D126" s="97"/>
      <c r="E126" s="117" t="e">
        <f>E125/D125</f>
        <v>#DIV/0!</v>
      </c>
      <c r="F126" s="117" t="e">
        <f>F125/D125</f>
        <v>#DIV/0!</v>
      </c>
      <c r="G126" s="219" t="e">
        <f>G125/D125</f>
        <v>#DIV/0!</v>
      </c>
      <c r="H126" s="188" t="e">
        <f>H125/D125</f>
        <v>#DIV/0!</v>
      </c>
    </row>
    <row r="127" spans="1:10" x14ac:dyDescent="0.35">
      <c r="A127" s="138"/>
      <c r="B127" s="97"/>
      <c r="C127" s="189" t="s">
        <v>298</v>
      </c>
      <c r="D127" s="97"/>
      <c r="E127" s="118" t="e">
        <f>IF(E126&gt;=(2/3),"Yes","No")</f>
        <v>#DIV/0!</v>
      </c>
      <c r="F127" s="118" t="e">
        <f>IF(F126&gt;=(2/3),"Yes","No")</f>
        <v>#DIV/0!</v>
      </c>
      <c r="G127" s="118" t="e">
        <f>IF(G126&gt;=(2/3),"Yes","No")</f>
        <v>#DIV/0!</v>
      </c>
      <c r="H127" s="190" t="e">
        <f>IF(H126&gt;=(2/3),"Yes","No")</f>
        <v>#DIV/0!</v>
      </c>
    </row>
    <row r="128" spans="1:10" x14ac:dyDescent="0.35">
      <c r="A128" s="138"/>
      <c r="B128" s="108"/>
      <c r="C128" s="108"/>
      <c r="D128" s="108"/>
      <c r="E128" s="191" t="e">
        <f>IF(E127="No", "Note A", "Note B")</f>
        <v>#DIV/0!</v>
      </c>
      <c r="F128" s="191" t="e">
        <f>IF(F127="No", "Note A", "Note B")</f>
        <v>#DIV/0!</v>
      </c>
      <c r="G128" s="191" t="e">
        <f>IF(G127="No", "Note A", "Note B")</f>
        <v>#DIV/0!</v>
      </c>
      <c r="H128" s="192" t="e">
        <f>IF(H127="No", "Note A", "Note B")</f>
        <v>#DIV/0!</v>
      </c>
    </row>
    <row r="129" spans="1:8" x14ac:dyDescent="0.35">
      <c r="A129" s="138"/>
      <c r="B129" s="97"/>
      <c r="C129" s="97"/>
      <c r="D129" s="193"/>
      <c r="E129" s="193"/>
      <c r="F129" s="193"/>
      <c r="G129" s="193"/>
      <c r="H129" s="98"/>
    </row>
    <row r="130" spans="1:8" ht="15" customHeight="1" x14ac:dyDescent="0.35">
      <c r="A130" s="138"/>
      <c r="B130" s="194" t="s">
        <v>291</v>
      </c>
      <c r="C130" s="180" t="s">
        <v>317</v>
      </c>
      <c r="D130" s="180"/>
      <c r="E130" s="180"/>
      <c r="F130" s="180"/>
      <c r="G130" s="180"/>
      <c r="H130" s="195"/>
    </row>
    <row r="131" spans="1:8" ht="15" customHeight="1" x14ac:dyDescent="0.35">
      <c r="A131" s="138"/>
      <c r="B131" s="194" t="s">
        <v>292</v>
      </c>
      <c r="C131" s="505" t="s">
        <v>351</v>
      </c>
      <c r="D131" s="505"/>
      <c r="E131" s="505"/>
      <c r="F131" s="505"/>
      <c r="G131" s="505"/>
      <c r="H131" s="506"/>
    </row>
    <row r="132" spans="1:8" x14ac:dyDescent="0.35">
      <c r="A132" s="138"/>
      <c r="B132" s="196"/>
      <c r="C132" s="505"/>
      <c r="D132" s="505"/>
      <c r="E132" s="505"/>
      <c r="F132" s="505"/>
      <c r="G132" s="505"/>
      <c r="H132" s="506"/>
    </row>
    <row r="133" spans="1:8" x14ac:dyDescent="0.35">
      <c r="A133" s="138"/>
      <c r="B133" s="97"/>
      <c r="C133" s="97"/>
      <c r="D133" s="97"/>
      <c r="E133" s="118"/>
      <c r="F133" s="118"/>
      <c r="G133" s="118"/>
      <c r="H133" s="190"/>
    </row>
    <row r="134" spans="1:8" x14ac:dyDescent="0.35">
      <c r="A134" s="95" t="s">
        <v>132</v>
      </c>
      <c r="B134" s="100" t="s">
        <v>293</v>
      </c>
      <c r="C134" s="97"/>
      <c r="D134" s="97"/>
      <c r="E134" s="118"/>
      <c r="F134" s="118"/>
      <c r="G134" s="118"/>
      <c r="H134" s="190"/>
    </row>
    <row r="135" spans="1:8" x14ac:dyDescent="0.35">
      <c r="A135" s="138"/>
      <c r="B135" s="495" t="s">
        <v>301</v>
      </c>
      <c r="C135" s="495"/>
      <c r="D135" s="495"/>
      <c r="E135" s="495"/>
      <c r="F135" s="495"/>
      <c r="G135" s="495"/>
      <c r="H135" s="496"/>
    </row>
    <row r="136" spans="1:8" x14ac:dyDescent="0.35">
      <c r="A136" s="95"/>
      <c r="B136" s="495"/>
      <c r="C136" s="495"/>
      <c r="D136" s="495"/>
      <c r="E136" s="495"/>
      <c r="F136" s="495"/>
      <c r="G136" s="495"/>
      <c r="H136" s="496"/>
    </row>
    <row r="137" spans="1:8" x14ac:dyDescent="0.35">
      <c r="A137" s="95"/>
      <c r="B137" s="495"/>
      <c r="C137" s="495"/>
      <c r="D137" s="495"/>
      <c r="E137" s="495"/>
      <c r="F137" s="495"/>
      <c r="G137" s="495"/>
      <c r="H137" s="496"/>
    </row>
    <row r="138" spans="1:8" x14ac:dyDescent="0.35">
      <c r="A138" s="95"/>
      <c r="B138" s="97"/>
      <c r="C138" s="97"/>
      <c r="D138" s="97"/>
      <c r="E138" s="118"/>
      <c r="F138" s="118"/>
      <c r="G138" s="118"/>
      <c r="H138" s="190"/>
    </row>
    <row r="139" spans="1:8" x14ac:dyDescent="0.35">
      <c r="A139" s="95"/>
      <c r="B139" s="495" t="s">
        <v>334</v>
      </c>
      <c r="C139" s="495"/>
      <c r="D139" s="495"/>
      <c r="E139" s="495"/>
      <c r="F139" s="495"/>
      <c r="G139" s="495"/>
      <c r="H139" s="496"/>
    </row>
    <row r="140" spans="1:8" x14ac:dyDescent="0.35">
      <c r="A140" s="95"/>
      <c r="B140" s="495"/>
      <c r="C140" s="495"/>
      <c r="D140" s="495"/>
      <c r="E140" s="495"/>
      <c r="F140" s="495"/>
      <c r="G140" s="495"/>
      <c r="H140" s="496"/>
    </row>
    <row r="141" spans="1:8" x14ac:dyDescent="0.35">
      <c r="A141" s="95"/>
      <c r="B141" s="495"/>
      <c r="C141" s="495"/>
      <c r="D141" s="495"/>
      <c r="E141" s="495"/>
      <c r="F141" s="495"/>
      <c r="G141" s="495"/>
      <c r="H141" s="496"/>
    </row>
    <row r="142" spans="1:8" x14ac:dyDescent="0.35">
      <c r="A142" s="95"/>
      <c r="B142" s="495"/>
      <c r="C142" s="495"/>
      <c r="D142" s="495"/>
      <c r="E142" s="495"/>
      <c r="F142" s="495"/>
      <c r="G142" s="495"/>
      <c r="H142" s="496"/>
    </row>
    <row r="143" spans="1:8" x14ac:dyDescent="0.35">
      <c r="A143" s="95"/>
      <c r="B143" s="495"/>
      <c r="C143" s="495"/>
      <c r="D143" s="495"/>
      <c r="E143" s="495"/>
      <c r="F143" s="495"/>
      <c r="G143" s="495"/>
      <c r="H143" s="496"/>
    </row>
    <row r="144" spans="1:8" x14ac:dyDescent="0.35">
      <c r="A144" s="95"/>
      <c r="B144" s="97"/>
      <c r="C144" s="97"/>
      <c r="D144" s="97"/>
      <c r="E144" s="118"/>
      <c r="F144" s="118"/>
      <c r="G144" s="118"/>
      <c r="H144" s="190"/>
    </row>
    <row r="145" spans="1:10" x14ac:dyDescent="0.35">
      <c r="A145" s="95"/>
      <c r="B145" s="100" t="s">
        <v>413</v>
      </c>
      <c r="C145" s="97"/>
      <c r="D145" s="483" t="s">
        <v>711</v>
      </c>
      <c r="E145" s="483"/>
      <c r="F145" s="483"/>
      <c r="G145" s="483"/>
      <c r="H145" s="484"/>
      <c r="J145" s="166"/>
    </row>
    <row r="146" spans="1:10" x14ac:dyDescent="0.35">
      <c r="A146" s="95"/>
      <c r="B146" s="97"/>
      <c r="C146" s="97"/>
      <c r="D146" s="101"/>
      <c r="E146" s="197"/>
      <c r="F146" s="197"/>
      <c r="G146" s="197"/>
      <c r="H146" s="198"/>
    </row>
    <row r="147" spans="1:10" x14ac:dyDescent="0.35">
      <c r="A147" s="95"/>
      <c r="B147" s="97"/>
      <c r="C147" s="97"/>
      <c r="D147" s="101" t="s">
        <v>302</v>
      </c>
      <c r="E147" s="197" t="s">
        <v>295</v>
      </c>
      <c r="F147" s="197" t="s">
        <v>300</v>
      </c>
      <c r="G147" s="197"/>
      <c r="H147" s="198"/>
    </row>
    <row r="148" spans="1:10" x14ac:dyDescent="0.35">
      <c r="A148" s="95"/>
      <c r="B148" s="199" t="s">
        <v>294</v>
      </c>
      <c r="C148" s="108"/>
      <c r="D148" s="200" t="s">
        <v>303</v>
      </c>
      <c r="E148" s="201" t="s">
        <v>296</v>
      </c>
      <c r="F148" s="201" t="s">
        <v>299</v>
      </c>
      <c r="G148" s="509" t="s">
        <v>304</v>
      </c>
      <c r="H148" s="510"/>
    </row>
    <row r="149" spans="1:10" x14ac:dyDescent="0.35">
      <c r="A149" s="95"/>
      <c r="B149" s="189" t="s">
        <v>493</v>
      </c>
      <c r="C149" s="97" t="s">
        <v>350</v>
      </c>
      <c r="D149" s="97"/>
      <c r="E149" s="118"/>
      <c r="F149" s="97"/>
      <c r="G149" s="118"/>
      <c r="H149" s="190"/>
    </row>
    <row r="150" spans="1:10" x14ac:dyDescent="0.35">
      <c r="A150" s="95"/>
      <c r="B150" s="97"/>
      <c r="C150" s="202" t="str">
        <f>IF(E64="Yes", "Complete Analysis", "N/A - Do Not Complete")</f>
        <v>N/A - Do Not Complete</v>
      </c>
      <c r="D150" s="317"/>
      <c r="E150" s="312"/>
      <c r="F150" s="117" t="e">
        <f>E150/E156</f>
        <v>#DIV/0!</v>
      </c>
      <c r="G150" s="503"/>
      <c r="H150" s="504"/>
    </row>
    <row r="151" spans="1:10" x14ac:dyDescent="0.35">
      <c r="A151" s="95"/>
      <c r="B151" s="97"/>
      <c r="C151" s="97"/>
      <c r="D151" s="317"/>
      <c r="E151" s="312"/>
      <c r="F151" s="117" t="e">
        <f>E151/E156</f>
        <v>#DIV/0!</v>
      </c>
      <c r="G151" s="503"/>
      <c r="H151" s="504"/>
    </row>
    <row r="152" spans="1:10" x14ac:dyDescent="0.35">
      <c r="A152" s="95"/>
      <c r="B152" s="97"/>
      <c r="C152" s="97"/>
      <c r="D152" s="317"/>
      <c r="E152" s="312"/>
      <c r="F152" s="117" t="e">
        <f>E152/E156</f>
        <v>#DIV/0!</v>
      </c>
      <c r="G152" s="503"/>
      <c r="H152" s="504"/>
    </row>
    <row r="153" spans="1:10" x14ac:dyDescent="0.35">
      <c r="A153" s="95"/>
      <c r="B153" s="97"/>
      <c r="C153" s="97"/>
      <c r="D153" s="317"/>
      <c r="E153" s="312"/>
      <c r="F153" s="117" t="e">
        <f>E153/E156</f>
        <v>#DIV/0!</v>
      </c>
      <c r="G153" s="503"/>
      <c r="H153" s="504"/>
    </row>
    <row r="154" spans="1:10" x14ac:dyDescent="0.35">
      <c r="A154" s="95"/>
      <c r="B154" s="97"/>
      <c r="C154" s="97"/>
      <c r="D154" s="317"/>
      <c r="E154" s="312"/>
      <c r="F154" s="117" t="e">
        <f>E154/E156</f>
        <v>#DIV/0!</v>
      </c>
      <c r="G154" s="503"/>
      <c r="H154" s="504"/>
    </row>
    <row r="155" spans="1:10" x14ac:dyDescent="0.35">
      <c r="A155" s="95"/>
      <c r="B155" s="97"/>
      <c r="C155" s="97"/>
      <c r="D155" s="318"/>
      <c r="E155" s="319"/>
      <c r="F155" s="117" t="e">
        <f>E155/E156</f>
        <v>#DIV/0!</v>
      </c>
      <c r="G155" s="507"/>
      <c r="H155" s="508"/>
    </row>
    <row r="156" spans="1:10" x14ac:dyDescent="0.35">
      <c r="A156" s="95"/>
      <c r="B156" s="97"/>
      <c r="C156" s="203"/>
      <c r="D156" s="203" t="s">
        <v>352</v>
      </c>
      <c r="E156" s="204">
        <f>SUM(E150:E155)</f>
        <v>0</v>
      </c>
      <c r="F156" s="118"/>
      <c r="G156" s="205" t="s">
        <v>305</v>
      </c>
      <c r="H156" s="320"/>
    </row>
    <row r="157" spans="1:10" x14ac:dyDescent="0.35">
      <c r="A157" s="95"/>
      <c r="B157" s="97"/>
      <c r="C157" s="97"/>
      <c r="D157" s="97"/>
      <c r="E157" s="118"/>
      <c r="F157" s="118"/>
      <c r="G157" s="118"/>
      <c r="H157" s="190"/>
    </row>
    <row r="158" spans="1:10" x14ac:dyDescent="0.35">
      <c r="A158" s="95"/>
      <c r="B158" s="97" t="s">
        <v>493</v>
      </c>
      <c r="C158" s="97" t="s">
        <v>148</v>
      </c>
      <c r="D158" s="97"/>
      <c r="E158" s="118"/>
      <c r="F158" s="118"/>
      <c r="G158" s="118"/>
      <c r="H158" s="190"/>
    </row>
    <row r="159" spans="1:10" x14ac:dyDescent="0.35">
      <c r="A159" s="95"/>
      <c r="B159" s="97"/>
      <c r="C159" s="202" t="str">
        <f>IF(F64="Yes", "Complete Analysis", "N/A - Do Not Complete")</f>
        <v>N/A - Do Not Complete</v>
      </c>
      <c r="D159" s="317"/>
      <c r="E159" s="312"/>
      <c r="F159" s="117" t="e">
        <f>E159/E165</f>
        <v>#DIV/0!</v>
      </c>
      <c r="G159" s="503"/>
      <c r="H159" s="504"/>
    </row>
    <row r="160" spans="1:10" x14ac:dyDescent="0.35">
      <c r="A160" s="95"/>
      <c r="B160" s="97"/>
      <c r="C160" s="97"/>
      <c r="D160" s="317"/>
      <c r="E160" s="312"/>
      <c r="F160" s="117" t="e">
        <f>E160/E165</f>
        <v>#DIV/0!</v>
      </c>
      <c r="G160" s="503"/>
      <c r="H160" s="504"/>
    </row>
    <row r="161" spans="1:11" x14ac:dyDescent="0.35">
      <c r="A161" s="95"/>
      <c r="B161" s="97"/>
      <c r="C161" s="97"/>
      <c r="D161" s="317"/>
      <c r="E161" s="312"/>
      <c r="F161" s="117" t="e">
        <f>E161/E165</f>
        <v>#DIV/0!</v>
      </c>
      <c r="G161" s="503"/>
      <c r="H161" s="504"/>
    </row>
    <row r="162" spans="1:11" x14ac:dyDescent="0.35">
      <c r="A162" s="95"/>
      <c r="B162" s="97"/>
      <c r="C162" s="97"/>
      <c r="D162" s="317"/>
      <c r="E162" s="312"/>
      <c r="F162" s="117" t="e">
        <f>E162/E165</f>
        <v>#DIV/0!</v>
      </c>
      <c r="G162" s="503"/>
      <c r="H162" s="504"/>
    </row>
    <row r="163" spans="1:11" x14ac:dyDescent="0.35">
      <c r="A163" s="95"/>
      <c r="B163" s="97"/>
      <c r="C163" s="97"/>
      <c r="D163" s="317"/>
      <c r="E163" s="312"/>
      <c r="F163" s="117" t="e">
        <f>E163/E165</f>
        <v>#DIV/0!</v>
      </c>
      <c r="G163" s="503"/>
      <c r="H163" s="504"/>
    </row>
    <row r="164" spans="1:11" x14ac:dyDescent="0.35">
      <c r="A164" s="95"/>
      <c r="B164" s="97"/>
      <c r="C164" s="97"/>
      <c r="D164" s="318"/>
      <c r="E164" s="319"/>
      <c r="F164" s="117" t="e">
        <f>E164/E165</f>
        <v>#DIV/0!</v>
      </c>
      <c r="G164" s="507"/>
      <c r="H164" s="508"/>
    </row>
    <row r="165" spans="1:11" x14ac:dyDescent="0.35">
      <c r="A165" s="95"/>
      <c r="B165" s="97"/>
      <c r="C165" s="97"/>
      <c r="D165" s="203" t="s">
        <v>306</v>
      </c>
      <c r="E165" s="204">
        <f>SUM(E159:E164)</f>
        <v>0</v>
      </c>
      <c r="F165" s="118"/>
      <c r="G165" s="205" t="s">
        <v>305</v>
      </c>
      <c r="H165" s="323"/>
    </row>
    <row r="166" spans="1:11" x14ac:dyDescent="0.35">
      <c r="A166" s="95"/>
      <c r="B166" s="97"/>
      <c r="C166" s="97"/>
      <c r="D166" s="203"/>
      <c r="E166" s="177"/>
      <c r="F166" s="118"/>
      <c r="G166" s="205"/>
      <c r="H166" s="206"/>
    </row>
    <row r="167" spans="1:11" x14ac:dyDescent="0.35">
      <c r="A167" s="138"/>
      <c r="B167" s="97" t="s">
        <v>493</v>
      </c>
      <c r="C167" s="97" t="s">
        <v>494</v>
      </c>
      <c r="D167" s="97"/>
      <c r="E167" s="118"/>
      <c r="F167" s="118"/>
      <c r="G167" s="118"/>
      <c r="H167" s="190"/>
      <c r="I167" s="220"/>
      <c r="J167" s="166"/>
    </row>
    <row r="168" spans="1:11" x14ac:dyDescent="0.35">
      <c r="A168" s="138"/>
      <c r="B168" s="97"/>
      <c r="C168" s="202" t="str">
        <f>IF(G64="Yes", "Complete Analysis", "N/A - Do Not Complete")</f>
        <v>N/A - Do Not Complete</v>
      </c>
      <c r="D168" s="317"/>
      <c r="E168" s="311"/>
      <c r="F168" s="219" t="e">
        <f>E168/$E$172</f>
        <v>#DIV/0!</v>
      </c>
      <c r="G168" s="503"/>
      <c r="H168" s="504"/>
      <c r="J168" s="176"/>
    </row>
    <row r="169" spans="1:11" x14ac:dyDescent="0.35">
      <c r="A169" s="138"/>
      <c r="B169" s="97"/>
      <c r="C169" s="202"/>
      <c r="D169" s="317"/>
      <c r="E169" s="311"/>
      <c r="F169" s="219" t="e">
        <f>E169/$E$172</f>
        <v>#DIV/0!</v>
      </c>
      <c r="G169" s="503"/>
      <c r="H169" s="504"/>
      <c r="J169" s="176"/>
    </row>
    <row r="170" spans="1:11" x14ac:dyDescent="0.35">
      <c r="A170" s="138"/>
      <c r="B170" s="97"/>
      <c r="C170" s="97"/>
      <c r="D170" s="321"/>
      <c r="E170" s="311"/>
      <c r="F170" s="219" t="e">
        <f>E170/$E$172</f>
        <v>#DIV/0!</v>
      </c>
      <c r="G170" s="503"/>
      <c r="H170" s="504"/>
    </row>
    <row r="171" spans="1:11" x14ac:dyDescent="0.35">
      <c r="A171" s="138"/>
      <c r="C171" s="97"/>
      <c r="D171" s="318"/>
      <c r="E171" s="311"/>
      <c r="F171" s="219" t="e">
        <f>E171/$E$172</f>
        <v>#DIV/0!</v>
      </c>
      <c r="G171" s="507"/>
      <c r="H171" s="508"/>
    </row>
    <row r="172" spans="1:11" x14ac:dyDescent="0.35">
      <c r="A172" s="138"/>
      <c r="B172" s="97"/>
      <c r="C172" s="97"/>
      <c r="D172" s="203" t="s">
        <v>307</v>
      </c>
      <c r="E172" s="207">
        <f>SUM(E168:E171)</f>
        <v>0</v>
      </c>
      <c r="F172" s="118"/>
      <c r="G172" s="205" t="s">
        <v>305</v>
      </c>
      <c r="H172" s="323" t="s">
        <v>598</v>
      </c>
    </row>
    <row r="173" spans="1:11" x14ac:dyDescent="0.35">
      <c r="A173" s="138"/>
      <c r="B173" s="97"/>
      <c r="C173" s="97"/>
      <c r="D173" s="97"/>
      <c r="E173" s="118"/>
      <c r="F173" s="118"/>
      <c r="G173" s="118"/>
      <c r="H173" s="190"/>
    </row>
    <row r="174" spans="1:11" x14ac:dyDescent="0.35">
      <c r="A174" s="138"/>
      <c r="B174" s="97" t="s">
        <v>493</v>
      </c>
      <c r="C174" s="97" t="s">
        <v>515</v>
      </c>
      <c r="D174" s="97"/>
      <c r="E174" s="118"/>
      <c r="F174" s="118"/>
      <c r="G174" s="118"/>
      <c r="H174" s="190"/>
      <c r="I174" s="220"/>
      <c r="J174" s="176"/>
    </row>
    <row r="175" spans="1:11" x14ac:dyDescent="0.35">
      <c r="A175" s="138"/>
      <c r="B175" s="97"/>
      <c r="C175" s="202" t="e">
        <f>IF(G85 ="Yes", "Complete Analysis", "N/A - Do Not Complete")</f>
        <v>#DIV/0!</v>
      </c>
      <c r="D175" s="317"/>
      <c r="E175" s="311"/>
      <c r="F175" s="117" t="e">
        <f>E175/$E$180</f>
        <v>#DIV/0!</v>
      </c>
      <c r="G175" s="503"/>
      <c r="H175" s="504"/>
      <c r="J175" s="166"/>
    </row>
    <row r="176" spans="1:11" x14ac:dyDescent="0.35">
      <c r="A176" s="138"/>
      <c r="B176" s="97"/>
      <c r="C176" s="202"/>
      <c r="D176" s="317"/>
      <c r="E176" s="311"/>
      <c r="F176" s="117" t="e">
        <f>E176/$E$180</f>
        <v>#DIV/0!</v>
      </c>
      <c r="G176" s="503"/>
      <c r="H176" s="504"/>
      <c r="K176" s="166"/>
    </row>
    <row r="177" spans="1:11" x14ac:dyDescent="0.35">
      <c r="A177" s="138"/>
      <c r="B177" s="97"/>
      <c r="C177" s="97"/>
      <c r="D177" s="321"/>
      <c r="E177" s="311"/>
      <c r="F177" s="117" t="e">
        <f>E177/$E$180</f>
        <v>#DIV/0!</v>
      </c>
      <c r="G177" s="503"/>
      <c r="H177" s="504"/>
    </row>
    <row r="178" spans="1:11" x14ac:dyDescent="0.35">
      <c r="A178" s="138"/>
      <c r="B178" s="97"/>
      <c r="C178" s="97"/>
      <c r="D178" s="321"/>
      <c r="E178" s="311"/>
      <c r="F178" s="117" t="e">
        <f>E178/$E$180</f>
        <v>#DIV/0!</v>
      </c>
      <c r="G178" s="503"/>
      <c r="H178" s="504"/>
    </row>
    <row r="179" spans="1:11" x14ac:dyDescent="0.35">
      <c r="A179" s="138"/>
      <c r="B179" s="97"/>
      <c r="C179" s="97"/>
      <c r="D179" s="318"/>
      <c r="E179" s="311"/>
      <c r="F179" s="117" t="e">
        <f>E179/$E$180</f>
        <v>#DIV/0!</v>
      </c>
      <c r="G179" s="507"/>
      <c r="H179" s="508"/>
    </row>
    <row r="180" spans="1:11" x14ac:dyDescent="0.35">
      <c r="A180" s="138"/>
      <c r="B180" s="97"/>
      <c r="C180" s="97"/>
      <c r="D180" s="203" t="s">
        <v>307</v>
      </c>
      <c r="E180" s="207">
        <f>SUM(E175:E179)</f>
        <v>0</v>
      </c>
      <c r="F180" s="118"/>
      <c r="G180" s="205" t="s">
        <v>305</v>
      </c>
      <c r="H180" s="323"/>
    </row>
    <row r="181" spans="1:11" x14ac:dyDescent="0.35">
      <c r="A181" s="138"/>
      <c r="B181" s="97"/>
      <c r="C181" s="97"/>
      <c r="D181" s="97"/>
      <c r="E181" s="118"/>
      <c r="F181" s="118"/>
      <c r="G181" s="118"/>
      <c r="H181" s="190"/>
    </row>
    <row r="182" spans="1:11" x14ac:dyDescent="0.35">
      <c r="A182" s="138"/>
      <c r="B182" s="97" t="s">
        <v>493</v>
      </c>
      <c r="C182" s="97" t="s">
        <v>516</v>
      </c>
      <c r="D182" s="97"/>
      <c r="E182" s="118"/>
      <c r="F182" s="118"/>
      <c r="G182" s="118"/>
      <c r="H182" s="190"/>
      <c r="J182" s="176"/>
    </row>
    <row r="183" spans="1:11" x14ac:dyDescent="0.35">
      <c r="A183" s="138"/>
      <c r="C183" s="202" t="e">
        <f>IF(G106="Yes", "Complete Analysis", "N/A - Do Not Complete")</f>
        <v>#DIV/0!</v>
      </c>
      <c r="D183" s="317"/>
      <c r="E183" s="311"/>
      <c r="F183" s="117" t="e">
        <f>E183/$E$191</f>
        <v>#DIV/0!</v>
      </c>
      <c r="G183" s="503"/>
      <c r="H183" s="504"/>
      <c r="J183" s="166"/>
    </row>
    <row r="184" spans="1:11" x14ac:dyDescent="0.35">
      <c r="A184" s="138"/>
      <c r="B184" s="97"/>
      <c r="C184" s="202"/>
      <c r="D184" s="317"/>
      <c r="E184" s="311"/>
      <c r="F184" s="117" t="e">
        <f>E184/$E$191</f>
        <v>#DIV/0!</v>
      </c>
      <c r="G184" s="503"/>
      <c r="H184" s="504"/>
      <c r="K184" s="166"/>
    </row>
    <row r="185" spans="1:11" x14ac:dyDescent="0.35">
      <c r="A185" s="138"/>
      <c r="B185" s="97"/>
      <c r="C185" s="202"/>
      <c r="D185" s="321"/>
      <c r="E185" s="311"/>
      <c r="F185" s="117"/>
      <c r="G185" s="503"/>
      <c r="H185" s="504"/>
      <c r="K185" s="166"/>
    </row>
    <row r="186" spans="1:11" x14ac:dyDescent="0.35">
      <c r="A186" s="138"/>
      <c r="B186" s="97"/>
      <c r="C186" s="202"/>
      <c r="D186" s="321"/>
      <c r="E186" s="311"/>
      <c r="F186" s="117" t="e">
        <f>E186/$E$191</f>
        <v>#DIV/0!</v>
      </c>
      <c r="G186" s="503"/>
      <c r="H186" s="504"/>
      <c r="K186" s="166"/>
    </row>
    <row r="187" spans="1:11" x14ac:dyDescent="0.35">
      <c r="A187" s="138"/>
      <c r="B187" s="97"/>
      <c r="C187" s="202"/>
      <c r="D187" s="321"/>
      <c r="E187" s="311"/>
      <c r="F187" s="117" t="e">
        <f>E187/$E$191</f>
        <v>#DIV/0!</v>
      </c>
      <c r="G187" s="503"/>
      <c r="H187" s="504"/>
      <c r="K187" s="166"/>
    </row>
    <row r="188" spans="1:11" x14ac:dyDescent="0.35">
      <c r="A188" s="138"/>
      <c r="B188" s="97"/>
      <c r="C188" s="202"/>
      <c r="D188" s="321"/>
      <c r="E188" s="311"/>
      <c r="F188" s="117" t="e">
        <f>E188/$E$191</f>
        <v>#DIV/0!</v>
      </c>
      <c r="G188" s="503"/>
      <c r="H188" s="504"/>
      <c r="K188" s="166"/>
    </row>
    <row r="189" spans="1:11" x14ac:dyDescent="0.35">
      <c r="A189" s="138"/>
      <c r="B189" s="97"/>
      <c r="C189" s="97"/>
      <c r="D189" s="321"/>
      <c r="E189" s="311"/>
      <c r="F189" s="117" t="e">
        <f>E189/$E$191</f>
        <v>#DIV/0!</v>
      </c>
      <c r="G189" s="503"/>
      <c r="H189" s="504"/>
    </row>
    <row r="190" spans="1:11" x14ac:dyDescent="0.35">
      <c r="A190" s="138"/>
      <c r="B190" s="97"/>
      <c r="C190" s="97"/>
      <c r="D190" s="318"/>
      <c r="E190" s="311"/>
      <c r="F190" s="117" t="e">
        <f>E190/$E$191</f>
        <v>#DIV/0!</v>
      </c>
      <c r="G190" s="507"/>
      <c r="H190" s="508"/>
    </row>
    <row r="191" spans="1:11" x14ac:dyDescent="0.35">
      <c r="A191" s="138"/>
      <c r="B191" s="97"/>
      <c r="C191" s="97"/>
      <c r="D191" s="203" t="s">
        <v>307</v>
      </c>
      <c r="E191" s="207">
        <f>SUM(E183:E190)</f>
        <v>0</v>
      </c>
      <c r="F191" s="118"/>
      <c r="G191" s="205" t="s">
        <v>305</v>
      </c>
      <c r="H191" s="323"/>
    </row>
    <row r="192" spans="1:11" x14ac:dyDescent="0.35">
      <c r="A192" s="138"/>
      <c r="B192" s="97"/>
      <c r="C192" s="97"/>
      <c r="D192" s="97"/>
      <c r="E192" s="118"/>
      <c r="F192" s="118"/>
      <c r="G192" s="118"/>
      <c r="H192" s="190"/>
    </row>
    <row r="193" spans="1:11" x14ac:dyDescent="0.35">
      <c r="A193" s="138"/>
      <c r="B193" s="97" t="s">
        <v>493</v>
      </c>
      <c r="C193" s="97" t="s">
        <v>517</v>
      </c>
      <c r="D193" s="97"/>
      <c r="E193" s="118"/>
      <c r="F193" s="118"/>
      <c r="G193" s="118"/>
      <c r="H193" s="190"/>
      <c r="J193" s="176"/>
    </row>
    <row r="194" spans="1:11" x14ac:dyDescent="0.35">
      <c r="A194" s="138"/>
      <c r="B194" s="97"/>
      <c r="C194" s="202" t="e">
        <f>IF(G127="Yes", "Complete Analysis", "N/A - Do Not Complete")</f>
        <v>#DIV/0!</v>
      </c>
      <c r="D194" s="317"/>
      <c r="E194" s="311"/>
      <c r="F194" s="117" t="e">
        <f>E194/$E$198</f>
        <v>#DIV/0!</v>
      </c>
      <c r="G194" s="503"/>
      <c r="H194" s="504"/>
      <c r="J194" s="166"/>
    </row>
    <row r="195" spans="1:11" x14ac:dyDescent="0.35">
      <c r="A195" s="138"/>
      <c r="C195" s="202"/>
      <c r="D195" s="317"/>
      <c r="E195" s="311"/>
      <c r="F195" s="117" t="e">
        <f>E195/$E$198</f>
        <v>#DIV/0!</v>
      </c>
      <c r="G195" s="503"/>
      <c r="H195" s="504"/>
      <c r="K195" s="166"/>
    </row>
    <row r="196" spans="1:11" x14ac:dyDescent="0.35">
      <c r="A196" s="138"/>
      <c r="B196" s="97"/>
      <c r="C196" s="97"/>
      <c r="D196" s="321"/>
      <c r="E196" s="311"/>
      <c r="F196" s="117" t="e">
        <f>E196/$E$198</f>
        <v>#DIV/0!</v>
      </c>
      <c r="G196" s="503"/>
      <c r="H196" s="504"/>
    </row>
    <row r="197" spans="1:11" x14ac:dyDescent="0.35">
      <c r="A197" s="138"/>
      <c r="B197" s="97"/>
      <c r="C197" s="97"/>
      <c r="D197" s="318"/>
      <c r="E197" s="311"/>
      <c r="F197" s="117" t="e">
        <f>E197/$E$198</f>
        <v>#DIV/0!</v>
      </c>
      <c r="G197" s="507"/>
      <c r="H197" s="508"/>
    </row>
    <row r="198" spans="1:11" x14ac:dyDescent="0.35">
      <c r="A198" s="138"/>
      <c r="B198" s="97"/>
      <c r="C198" s="97"/>
      <c r="D198" s="203" t="s">
        <v>307</v>
      </c>
      <c r="E198" s="207">
        <f>SUM(E194:E197)</f>
        <v>0</v>
      </c>
      <c r="F198" s="118"/>
      <c r="G198" s="205" t="s">
        <v>305</v>
      </c>
      <c r="H198" s="323"/>
    </row>
    <row r="199" spans="1:11" x14ac:dyDescent="0.35">
      <c r="A199" s="138"/>
      <c r="B199" s="97"/>
      <c r="C199" s="97"/>
      <c r="D199" s="97"/>
      <c r="E199" s="118"/>
      <c r="F199" s="118"/>
      <c r="G199" s="118"/>
      <c r="H199" s="190"/>
    </row>
    <row r="200" spans="1:11" x14ac:dyDescent="0.35">
      <c r="A200" s="138"/>
      <c r="B200" s="97" t="s">
        <v>493</v>
      </c>
      <c r="C200" s="97" t="s">
        <v>495</v>
      </c>
      <c r="D200" s="97"/>
      <c r="E200" s="118"/>
      <c r="F200" s="118"/>
      <c r="G200" s="118"/>
      <c r="H200" s="190"/>
    </row>
    <row r="201" spans="1:11" x14ac:dyDescent="0.35">
      <c r="A201" s="138"/>
      <c r="B201" s="97"/>
      <c r="C201" s="202" t="str">
        <f>IF(H64="Yes", "Complete Analysis", "N/A - Do Not Complete")</f>
        <v>N/A - Do Not Complete</v>
      </c>
      <c r="D201" s="324"/>
      <c r="E201" s="311"/>
      <c r="F201" s="117" t="e">
        <f>E201/E203</f>
        <v>#DIV/0!</v>
      </c>
      <c r="G201" s="503"/>
      <c r="H201" s="504"/>
    </row>
    <row r="202" spans="1:11" x14ac:dyDescent="0.35">
      <c r="A202" s="138"/>
      <c r="B202" s="97"/>
      <c r="C202" s="202"/>
      <c r="D202" s="318"/>
      <c r="E202" s="322"/>
      <c r="F202" s="117" t="e">
        <f>E202/E203</f>
        <v>#DIV/0!</v>
      </c>
      <c r="G202" s="507"/>
      <c r="H202" s="508"/>
    </row>
    <row r="203" spans="1:11" x14ac:dyDescent="0.35">
      <c r="A203" s="138"/>
      <c r="C203" s="202"/>
      <c r="D203" s="203" t="s">
        <v>308</v>
      </c>
      <c r="E203" s="207">
        <f>SUM(E201:E202)</f>
        <v>0</v>
      </c>
      <c r="F203" s="117"/>
      <c r="G203" s="205" t="s">
        <v>305</v>
      </c>
      <c r="H203" s="325"/>
    </row>
    <row r="204" spans="1:11" ht="15" thickBot="1" x14ac:dyDescent="0.4">
      <c r="A204" s="154"/>
      <c r="B204" s="122"/>
      <c r="C204" s="208"/>
      <c r="D204" s="209"/>
      <c r="E204" s="209"/>
      <c r="F204" s="210"/>
      <c r="G204" s="123"/>
      <c r="H204" s="211"/>
    </row>
    <row r="205" spans="1:11" ht="15" thickBot="1" x14ac:dyDescent="0.4">
      <c r="A205" s="97"/>
      <c r="B205" s="97"/>
      <c r="C205" s="202"/>
      <c r="D205" s="97"/>
      <c r="E205" s="177"/>
      <c r="F205" s="118"/>
      <c r="G205" s="118"/>
      <c r="H205" s="118"/>
    </row>
    <row r="206" spans="1:11" ht="16" thickBot="1" x14ac:dyDescent="0.4">
      <c r="A206" s="469" t="s">
        <v>390</v>
      </c>
      <c r="B206" s="470"/>
      <c r="C206" s="470"/>
      <c r="D206" s="470"/>
      <c r="E206" s="470"/>
      <c r="F206" s="470"/>
      <c r="G206" s="470"/>
      <c r="H206" s="471"/>
    </row>
    <row r="207" spans="1:11" x14ac:dyDescent="0.35">
      <c r="A207" s="95" t="s">
        <v>134</v>
      </c>
      <c r="B207" s="493" t="s">
        <v>335</v>
      </c>
      <c r="C207" s="493"/>
      <c r="D207" s="493"/>
      <c r="E207" s="493"/>
      <c r="F207" s="493"/>
      <c r="G207" s="493"/>
      <c r="H207" s="494"/>
    </row>
    <row r="208" spans="1:11" x14ac:dyDescent="0.35">
      <c r="A208" s="95"/>
      <c r="B208" s="495"/>
      <c r="C208" s="495"/>
      <c r="D208" s="495"/>
      <c r="E208" s="495"/>
      <c r="F208" s="495"/>
      <c r="G208" s="495"/>
      <c r="H208" s="496"/>
    </row>
    <row r="209" spans="1:10" x14ac:dyDescent="0.35">
      <c r="A209" s="138"/>
      <c r="B209" s="97"/>
      <c r="C209" s="97"/>
      <c r="D209" s="97"/>
      <c r="E209" s="97"/>
      <c r="F209" s="97"/>
      <c r="G209" s="97"/>
      <c r="H209" s="98"/>
    </row>
    <row r="210" spans="1:10" x14ac:dyDescent="0.35">
      <c r="A210" s="95"/>
      <c r="B210" s="100" t="s">
        <v>413</v>
      </c>
      <c r="C210" s="97"/>
      <c r="D210" s="483" t="s">
        <v>711</v>
      </c>
      <c r="E210" s="483"/>
      <c r="F210" s="483"/>
      <c r="G210" s="483"/>
      <c r="H210" s="484"/>
      <c r="J210" s="166"/>
    </row>
    <row r="211" spans="1:10" x14ac:dyDescent="0.35">
      <c r="A211" s="95"/>
      <c r="B211" s="97"/>
      <c r="C211" s="169"/>
      <c r="D211" s="169"/>
      <c r="E211" s="169"/>
      <c r="F211" s="169"/>
      <c r="G211" s="169"/>
      <c r="H211" s="170"/>
      <c r="J211" s="70"/>
    </row>
    <row r="212" spans="1:10" x14ac:dyDescent="0.35">
      <c r="A212" s="138"/>
      <c r="B212" s="97"/>
      <c r="C212" s="97"/>
      <c r="D212" s="97"/>
      <c r="E212" s="497" t="s">
        <v>290</v>
      </c>
      <c r="F212" s="497"/>
      <c r="G212" s="497"/>
      <c r="H212" s="498"/>
      <c r="J212" s="70"/>
    </row>
    <row r="213" spans="1:10" x14ac:dyDescent="0.35">
      <c r="A213" s="138"/>
      <c r="B213" s="97"/>
      <c r="C213" s="97"/>
      <c r="E213" s="103" t="s">
        <v>138</v>
      </c>
      <c r="F213" s="103" t="s">
        <v>138</v>
      </c>
      <c r="G213" s="103" t="s">
        <v>138</v>
      </c>
      <c r="H213" s="171" t="s">
        <v>138</v>
      </c>
      <c r="J213" s="70"/>
    </row>
    <row r="214" spans="1:10" x14ac:dyDescent="0.35">
      <c r="A214" s="138"/>
      <c r="B214" s="106" t="s">
        <v>199</v>
      </c>
      <c r="C214" s="107"/>
      <c r="D214" s="108"/>
      <c r="E214" s="107" t="s">
        <v>350</v>
      </c>
      <c r="F214" s="107" t="s">
        <v>148</v>
      </c>
      <c r="G214" s="107" t="s">
        <v>285</v>
      </c>
      <c r="H214" s="172" t="s">
        <v>286</v>
      </c>
      <c r="J214" s="70"/>
    </row>
    <row r="215" spans="1:10" ht="22" customHeight="1" x14ac:dyDescent="0.35">
      <c r="A215" s="138"/>
      <c r="B215" s="113" t="s">
        <v>287</v>
      </c>
      <c r="C215" s="103"/>
      <c r="D215" s="103"/>
      <c r="E215" s="103"/>
      <c r="F215" s="103"/>
      <c r="G215" s="103"/>
      <c r="H215" s="171"/>
      <c r="J215" s="166"/>
    </row>
    <row r="216" spans="1:10" x14ac:dyDescent="0.35">
      <c r="A216" s="138"/>
      <c r="B216" s="396" t="s">
        <v>599</v>
      </c>
      <c r="C216" s="396"/>
      <c r="D216" s="396"/>
      <c r="E216" s="329"/>
      <c r="F216" s="329"/>
      <c r="G216" s="329">
        <v>0</v>
      </c>
      <c r="H216" s="330"/>
    </row>
    <row r="217" spans="1:10" x14ac:dyDescent="0.35">
      <c r="A217" s="138"/>
      <c r="B217" s="396" t="s">
        <v>600</v>
      </c>
      <c r="C217" s="396"/>
      <c r="D217" s="396"/>
      <c r="E217" s="329"/>
      <c r="F217" s="329"/>
      <c r="G217" s="329">
        <v>0</v>
      </c>
      <c r="H217" s="330"/>
    </row>
    <row r="218" spans="1:10" x14ac:dyDescent="0.35">
      <c r="A218" s="138"/>
      <c r="B218" s="396" t="s">
        <v>601</v>
      </c>
      <c r="C218" s="396"/>
      <c r="D218" s="396"/>
      <c r="E218" s="329"/>
      <c r="F218" s="329"/>
      <c r="G218" s="329">
        <v>0</v>
      </c>
      <c r="H218" s="330"/>
    </row>
    <row r="219" spans="1:10" x14ac:dyDescent="0.35">
      <c r="A219" s="138"/>
      <c r="B219" s="396" t="s">
        <v>602</v>
      </c>
      <c r="C219" s="396"/>
      <c r="D219" s="396"/>
      <c r="E219" s="329"/>
      <c r="F219" s="329"/>
      <c r="G219" s="329">
        <v>0</v>
      </c>
      <c r="H219" s="330"/>
    </row>
    <row r="220" spans="1:10" x14ac:dyDescent="0.35">
      <c r="A220" s="138"/>
      <c r="B220" s="396" t="s">
        <v>603</v>
      </c>
      <c r="C220" s="396"/>
      <c r="D220" s="396"/>
      <c r="E220" s="329"/>
      <c r="F220" s="329"/>
      <c r="G220" s="329">
        <v>3</v>
      </c>
      <c r="H220" s="330"/>
    </row>
    <row r="221" spans="1:10" x14ac:dyDescent="0.35">
      <c r="A221" s="138"/>
      <c r="B221" s="396" t="s">
        <v>604</v>
      </c>
      <c r="C221" s="396"/>
      <c r="D221" s="396"/>
      <c r="E221" s="329"/>
      <c r="F221" s="329"/>
      <c r="G221" s="329">
        <v>0</v>
      </c>
      <c r="H221" s="330"/>
    </row>
    <row r="222" spans="1:10" x14ac:dyDescent="0.35">
      <c r="A222" s="138"/>
      <c r="B222" s="396" t="s">
        <v>605</v>
      </c>
      <c r="C222" s="396"/>
      <c r="D222" s="396"/>
      <c r="E222" s="329"/>
      <c r="F222" s="329"/>
      <c r="G222" s="329">
        <v>0</v>
      </c>
      <c r="H222" s="330"/>
    </row>
    <row r="223" spans="1:10" x14ac:dyDescent="0.35">
      <c r="A223" s="138"/>
      <c r="B223" s="396" t="s">
        <v>606</v>
      </c>
      <c r="C223" s="396"/>
      <c r="D223" s="396"/>
      <c r="E223" s="329"/>
      <c r="F223" s="329"/>
      <c r="G223" s="329">
        <v>0</v>
      </c>
      <c r="H223" s="330"/>
    </row>
    <row r="224" spans="1:10" x14ac:dyDescent="0.35">
      <c r="A224" s="138"/>
      <c r="B224" s="396" t="s">
        <v>607</v>
      </c>
      <c r="C224" s="396"/>
      <c r="D224" s="396"/>
      <c r="E224" s="329"/>
      <c r="F224" s="329"/>
      <c r="G224" s="329">
        <v>3</v>
      </c>
      <c r="H224" s="330"/>
    </row>
    <row r="225" spans="1:10" x14ac:dyDescent="0.35">
      <c r="A225" s="138"/>
      <c r="B225" s="396" t="s">
        <v>608</v>
      </c>
      <c r="C225" s="396"/>
      <c r="D225" s="396"/>
      <c r="E225" s="329"/>
      <c r="F225" s="329"/>
      <c r="G225" s="329">
        <v>0</v>
      </c>
      <c r="H225" s="330"/>
    </row>
    <row r="226" spans="1:10" ht="22" customHeight="1" x14ac:dyDescent="0.35">
      <c r="A226" s="138"/>
      <c r="B226" s="113" t="s">
        <v>288</v>
      </c>
      <c r="C226" s="146"/>
      <c r="D226" s="177"/>
      <c r="E226" s="177"/>
      <c r="F226" s="177"/>
      <c r="G226" s="178"/>
      <c r="H226" s="179"/>
    </row>
    <row r="227" spans="1:10" x14ac:dyDescent="0.35">
      <c r="A227" s="138"/>
      <c r="B227" s="482"/>
      <c r="C227" s="482"/>
      <c r="D227" s="482"/>
      <c r="E227" s="329"/>
      <c r="F227" s="329"/>
      <c r="G227" s="329"/>
      <c r="H227" s="330"/>
    </row>
    <row r="228" spans="1:10" x14ac:dyDescent="0.35">
      <c r="A228" s="138"/>
      <c r="B228" s="511"/>
      <c r="C228" s="514"/>
      <c r="D228" s="512"/>
      <c r="E228" s="329"/>
      <c r="F228" s="329"/>
      <c r="G228" s="329"/>
      <c r="H228" s="330"/>
    </row>
    <row r="229" spans="1:10" x14ac:dyDescent="0.35">
      <c r="A229" s="138"/>
      <c r="B229" s="511"/>
      <c r="C229" s="514"/>
      <c r="D229" s="512"/>
      <c r="E229" s="329"/>
      <c r="F229" s="329"/>
      <c r="G229" s="329"/>
      <c r="H229" s="330"/>
    </row>
    <row r="230" spans="1:10" x14ac:dyDescent="0.35">
      <c r="A230" s="138"/>
      <c r="B230" s="511"/>
      <c r="C230" s="514"/>
      <c r="D230" s="512"/>
      <c r="E230" s="329"/>
      <c r="F230" s="329"/>
      <c r="G230" s="329"/>
      <c r="H230" s="330"/>
    </row>
    <row r="231" spans="1:10" x14ac:dyDescent="0.35">
      <c r="A231" s="138"/>
      <c r="B231" s="485" t="s">
        <v>153</v>
      </c>
      <c r="C231" s="486"/>
      <c r="D231" s="487"/>
      <c r="E231" s="329"/>
      <c r="F231" s="329"/>
      <c r="G231" s="329"/>
      <c r="H231" s="330"/>
    </row>
    <row r="232" spans="1:10" x14ac:dyDescent="0.35">
      <c r="A232" s="138"/>
      <c r="B232" s="482"/>
      <c r="C232" s="482"/>
      <c r="D232" s="482"/>
      <c r="E232" s="329"/>
      <c r="F232" s="329"/>
      <c r="G232" s="329"/>
      <c r="H232" s="330"/>
    </row>
    <row r="233" spans="1:10" x14ac:dyDescent="0.35">
      <c r="A233" s="138"/>
      <c r="B233" s="152"/>
      <c r="C233" s="152"/>
      <c r="D233" s="152"/>
      <c r="E233" s="153"/>
      <c r="F233" s="153"/>
      <c r="G233" s="153"/>
      <c r="H233" s="212"/>
    </row>
    <row r="234" spans="1:10" x14ac:dyDescent="0.35">
      <c r="A234" s="95" t="s">
        <v>135</v>
      </c>
      <c r="B234" s="151" t="s">
        <v>336</v>
      </c>
      <c r="C234" s="152"/>
      <c r="D234" s="152"/>
      <c r="E234" s="153"/>
      <c r="F234" s="153"/>
      <c r="G234" s="153"/>
      <c r="H234" s="212"/>
      <c r="J234" s="213"/>
    </row>
    <row r="235" spans="1:10" x14ac:dyDescent="0.35">
      <c r="A235" s="138"/>
      <c r="B235" s="480" t="s">
        <v>671</v>
      </c>
      <c r="C235" s="480"/>
      <c r="D235" s="480"/>
      <c r="E235" s="480"/>
      <c r="F235" s="480"/>
      <c r="G235" s="480"/>
      <c r="H235" s="481"/>
      <c r="J235" s="166"/>
    </row>
    <row r="236" spans="1:10" ht="43.15" customHeight="1" x14ac:dyDescent="0.35">
      <c r="A236" s="138"/>
      <c r="B236" s="480"/>
      <c r="C236" s="480"/>
      <c r="D236" s="480"/>
      <c r="E236" s="480"/>
      <c r="F236" s="480"/>
      <c r="G236" s="480"/>
      <c r="H236" s="481"/>
      <c r="J236" s="176"/>
    </row>
    <row r="237" spans="1:10" ht="15" thickBot="1" x14ac:dyDescent="0.4">
      <c r="A237" s="154"/>
      <c r="B237" s="214"/>
      <c r="C237" s="215"/>
      <c r="D237" s="215"/>
      <c r="E237" s="215"/>
      <c r="F237" s="215"/>
      <c r="G237" s="215"/>
      <c r="H237" s="216"/>
    </row>
    <row r="238" spans="1:10" x14ac:dyDescent="0.35">
      <c r="A238" s="97"/>
      <c r="B238" s="97"/>
      <c r="C238" s="202"/>
      <c r="D238" s="97"/>
      <c r="E238" s="177"/>
      <c r="F238" s="118"/>
      <c r="G238" s="118"/>
      <c r="H238" s="118"/>
      <c r="I238" s="97"/>
    </row>
  </sheetData>
  <sheetProtection algorithmName="SHA-512" hashValue="JioTLwddnTDjaHv/xGZi5w/zhu3CNO3ed/54w9ivijesrgsh7qaYT+RLA8HadeUSYc9dBqp9t/huv4klkcK6PQ==" saltValue="KSeYSuVRhQB2Fhqa0GJ2HA==" spinCount="100000" sheet="1" objects="1" scenarios="1" insertRows="0"/>
  <mergeCells count="101">
    <mergeCell ref="G163:H163"/>
    <mergeCell ref="B55:C55"/>
    <mergeCell ref="B97:C97"/>
    <mergeCell ref="B98:C98"/>
    <mergeCell ref="B99:C99"/>
    <mergeCell ref="B100:C100"/>
    <mergeCell ref="B58:C58"/>
    <mergeCell ref="B118:C118"/>
    <mergeCell ref="B119:C119"/>
    <mergeCell ref="B120:C120"/>
    <mergeCell ref="G151:H151"/>
    <mergeCell ref="G152:H152"/>
    <mergeCell ref="G153:H153"/>
    <mergeCell ref="G154:H154"/>
    <mergeCell ref="G155:H155"/>
    <mergeCell ref="G159:H159"/>
    <mergeCell ref="G160:H160"/>
    <mergeCell ref="G161:H161"/>
    <mergeCell ref="G162:H162"/>
    <mergeCell ref="B72:C72"/>
    <mergeCell ref="B76:C76"/>
    <mergeCell ref="D145:H145"/>
    <mergeCell ref="B89:C89"/>
    <mergeCell ref="B94:C94"/>
    <mergeCell ref="B232:D232"/>
    <mergeCell ref="B235:H236"/>
    <mergeCell ref="B227:D227"/>
    <mergeCell ref="B228:D228"/>
    <mergeCell ref="B229:D229"/>
    <mergeCell ref="B230:D230"/>
    <mergeCell ref="B231:D231"/>
    <mergeCell ref="G201:H201"/>
    <mergeCell ref="G202:H202"/>
    <mergeCell ref="A206:H206"/>
    <mergeCell ref="B207:H208"/>
    <mergeCell ref="D210:H210"/>
    <mergeCell ref="E212:H212"/>
    <mergeCell ref="G197:H197"/>
    <mergeCell ref="G196:H196"/>
    <mergeCell ref="G195:H195"/>
    <mergeCell ref="G190:H190"/>
    <mergeCell ref="G189:H189"/>
    <mergeCell ref="G188:H188"/>
    <mergeCell ref="G187:H187"/>
    <mergeCell ref="G186:H186"/>
    <mergeCell ref="G194:H194"/>
    <mergeCell ref="G185:H185"/>
    <mergeCell ref="G184:H184"/>
    <mergeCell ref="G164:H164"/>
    <mergeCell ref="G168:H168"/>
    <mergeCell ref="G175:H175"/>
    <mergeCell ref="G183:H183"/>
    <mergeCell ref="G169:H169"/>
    <mergeCell ref="G170:H170"/>
    <mergeCell ref="G171:H171"/>
    <mergeCell ref="G176:H176"/>
    <mergeCell ref="G177:H177"/>
    <mergeCell ref="G178:H178"/>
    <mergeCell ref="G179:H179"/>
    <mergeCell ref="B90:C90"/>
    <mergeCell ref="B91:C91"/>
    <mergeCell ref="B92:C92"/>
    <mergeCell ref="B93:C93"/>
    <mergeCell ref="B121:C121"/>
    <mergeCell ref="B24:G24"/>
    <mergeCell ref="B25:G25"/>
    <mergeCell ref="G148:H148"/>
    <mergeCell ref="G150:H150"/>
    <mergeCell ref="B96:C96"/>
    <mergeCell ref="B101:C101"/>
    <mergeCell ref="B110:C110"/>
    <mergeCell ref="B115:C115"/>
    <mergeCell ref="B117:C117"/>
    <mergeCell ref="B122:C122"/>
    <mergeCell ref="C131:H132"/>
    <mergeCell ref="B135:H137"/>
    <mergeCell ref="B139:H143"/>
    <mergeCell ref="B111:C111"/>
    <mergeCell ref="B112:C112"/>
    <mergeCell ref="B113:C113"/>
    <mergeCell ref="B114:C114"/>
    <mergeCell ref="B17:E18"/>
    <mergeCell ref="B80:C80"/>
    <mergeCell ref="A28:H28"/>
    <mergeCell ref="B29:H30"/>
    <mergeCell ref="D33:H33"/>
    <mergeCell ref="E37:H37"/>
    <mergeCell ref="B54:C54"/>
    <mergeCell ref="B59:C59"/>
    <mergeCell ref="B68:C68"/>
    <mergeCell ref="B73:C73"/>
    <mergeCell ref="B75:C75"/>
    <mergeCell ref="D34:H35"/>
    <mergeCell ref="B57:C57"/>
    <mergeCell ref="B56:C56"/>
    <mergeCell ref="B77:C77"/>
    <mergeCell ref="B78:C78"/>
    <mergeCell ref="B79:C79"/>
    <mergeCell ref="B69:C69"/>
    <mergeCell ref="B70:C70"/>
    <mergeCell ref="B71:C71"/>
  </mergeCells>
  <conditionalFormatting sqref="E62:E65 B149:H156 E54:E60 E227:E232 E83:E86 E75:E81 E104:E107 E96:E102 E125:E128 E117:E123 E43:E52 E217:E225">
    <cfRule type="expression" dxfId="454" priority="82">
      <formula>$F$11="no"</formula>
    </cfRule>
  </conditionalFormatting>
  <conditionalFormatting sqref="F62:F65 B158:H165 F54:F60 F227:F232 F83:F86 F75:F81 F104:F107 F96:F102 F125:F128 F117:F123 F43:F52 F217:F225">
    <cfRule type="expression" dxfId="453" priority="81">
      <formula>$F$13="no"</formula>
    </cfRule>
  </conditionalFormatting>
  <conditionalFormatting sqref="G54:G60 G62:G65 G68:G73 G75:G81 G83:G86 G89:G94 G96:G102 G104:G107 G110:G115 G117:G123 G125:G128 B167:H168 G227:G232 B172:H175 B169:G171 B180:H183 B176:G179 B191:H194 B184:G190 B198:H198 B195:G197 G43:G52 G216:G225">
    <cfRule type="expression" dxfId="452" priority="80">
      <formula>$F$15="no"</formula>
    </cfRule>
  </conditionalFormatting>
  <conditionalFormatting sqref="H62:H65 H54:H60 C200:H203 H227:H232 H83:H86 H75:H81 H104:H107 H96:H102 H125:H128 H117:H123 H43:H52 H217:H225">
    <cfRule type="expression" dxfId="451" priority="79">
      <formula>$F$20="no"</formula>
    </cfRule>
  </conditionalFormatting>
  <conditionalFormatting sqref="E68:E73">
    <cfRule type="expression" dxfId="450" priority="57">
      <formula>$F$11="no"</formula>
    </cfRule>
  </conditionalFormatting>
  <conditionalFormatting sqref="F68:F73">
    <cfRule type="expression" dxfId="449" priority="56">
      <formula>$F$13="no"</formula>
    </cfRule>
  </conditionalFormatting>
  <conditionalFormatting sqref="H68:H73">
    <cfRule type="expression" dxfId="448" priority="54">
      <formula>$F$20="no"</formula>
    </cfRule>
  </conditionalFormatting>
  <conditionalFormatting sqref="E89:E94">
    <cfRule type="expression" dxfId="447" priority="45">
      <formula>$F$11="no"</formula>
    </cfRule>
  </conditionalFormatting>
  <conditionalFormatting sqref="F89:F94">
    <cfRule type="expression" dxfId="446" priority="44">
      <formula>$F$13="no"</formula>
    </cfRule>
  </conditionalFormatting>
  <conditionalFormatting sqref="H89:H94">
    <cfRule type="expression" dxfId="445" priority="42">
      <formula>$F$20="no"</formula>
    </cfRule>
  </conditionalFormatting>
  <conditionalFormatting sqref="E110:E115">
    <cfRule type="expression" dxfId="444" priority="33">
      <formula>$F$11="no"</formula>
    </cfRule>
  </conditionalFormatting>
  <conditionalFormatting sqref="F110:F115">
    <cfRule type="expression" dxfId="443" priority="32">
      <formula>$F$13="no"</formula>
    </cfRule>
  </conditionalFormatting>
  <conditionalFormatting sqref="H110:H115">
    <cfRule type="expression" dxfId="442" priority="30">
      <formula>$F$20="no"</formula>
    </cfRule>
  </conditionalFormatting>
  <conditionalFormatting sqref="B200">
    <cfRule type="expression" dxfId="441" priority="29">
      <formula>$F$20="no"</formula>
    </cfRule>
  </conditionalFormatting>
  <conditionalFormatting sqref="E217:E219">
    <cfRule type="expression" dxfId="440" priority="23">
      <formula>$F$11="no"</formula>
    </cfRule>
  </conditionalFormatting>
  <conditionalFormatting sqref="F217:F219">
    <cfRule type="expression" dxfId="439" priority="22">
      <formula>$F$13="no"</formula>
    </cfRule>
  </conditionalFormatting>
  <conditionalFormatting sqref="E216">
    <cfRule type="expression" dxfId="438" priority="16">
      <formula>$F$11="no"</formula>
    </cfRule>
  </conditionalFormatting>
  <conditionalFormatting sqref="F216">
    <cfRule type="expression" dxfId="437" priority="15">
      <formula>$F$13="no"</formula>
    </cfRule>
  </conditionalFormatting>
  <conditionalFormatting sqref="H216:H219">
    <cfRule type="expression" dxfId="436" priority="13">
      <formula>$F$20="no"</formula>
    </cfRule>
  </conditionalFormatting>
  <conditionalFormatting sqref="A66:H68 A174:H175 A115:H117 A111:B114 D111:H114 A122:H128 A118:B121 D118:H121 A73:H75 A69:B72 D69:H72 A80:H89 A76:B79 D76:H79 A94:H96 A90:B93 D90:H93 A101:H110 A97:B100 D97:H100 A180:H183 A176:G179 A191:H194 A184:G190 A198:H198 A195:G197">
    <cfRule type="expression" dxfId="435" priority="12">
      <formula>$F$17="no"</formula>
    </cfRule>
  </conditionalFormatting>
  <conditionalFormatting sqref="A41">
    <cfRule type="expression" dxfId="434" priority="11">
      <formula>$F$17="no"</formula>
    </cfRule>
  </conditionalFormatting>
  <conditionalFormatting sqref="C167">
    <cfRule type="expression" dxfId="433" priority="10">
      <formula>$F$17="no"</formula>
    </cfRule>
  </conditionalFormatting>
  <conditionalFormatting sqref="C200">
    <cfRule type="expression" dxfId="432" priority="9">
      <formula>$F$17="no"</formula>
    </cfRule>
  </conditionalFormatting>
  <conditionalFormatting sqref="A172:H175 A169:G171 A180:H183 A176:G179 A191:H194 A184:G190 A195:G197 A28:H32 A53:H144 A43:A52 D43:H52 A198:H209 A34:H42 A33:C33 A146:H168 A145:C145 A211:H237 A210:C210">
    <cfRule type="expression" dxfId="431" priority="8">
      <formula>AND($F$11="no",$F$13="no",$F$15="no",$F$20="no")</formula>
    </cfRule>
  </conditionalFormatting>
  <conditionalFormatting sqref="B43:C52">
    <cfRule type="expression" dxfId="430" priority="7">
      <formula>AND($F$11="no",$F$13="no",$F$15="no",$F$20="no")</formula>
    </cfRule>
  </conditionalFormatting>
  <conditionalFormatting sqref="E216">
    <cfRule type="expression" dxfId="429" priority="6">
      <formula>$F$11="no"</formula>
    </cfRule>
  </conditionalFormatting>
  <conditionalFormatting sqref="F216">
    <cfRule type="expression" dxfId="428" priority="5">
      <formula>$F$13="no"</formula>
    </cfRule>
  </conditionalFormatting>
  <conditionalFormatting sqref="H216">
    <cfRule type="expression" dxfId="427" priority="4">
      <formula>$F$20="no"</formula>
    </cfRule>
  </conditionalFormatting>
  <conditionalFormatting sqref="D33:H33">
    <cfRule type="expression" dxfId="426" priority="3">
      <formula>AND($F$11="no",$F$13="no",$F$15="no",$F$20="no")</formula>
    </cfRule>
  </conditionalFormatting>
  <conditionalFormatting sqref="D145:H145">
    <cfRule type="expression" dxfId="425" priority="2">
      <formula>AND($F$11="no",$F$13="no",$F$15="no",$F$20="no")</formula>
    </cfRule>
  </conditionalFormatting>
  <conditionalFormatting sqref="D210:H210">
    <cfRule type="expression" dxfId="424" priority="1">
      <formula>AND($F$11="no",$F$13="no",$F$15="no",$F$20="no")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AC142"/>
  </sheetPr>
  <dimension ref="A1:J230"/>
  <sheetViews>
    <sheetView showGridLines="0" topLeftCell="A4" zoomScaleNormal="100" workbookViewId="0">
      <selection activeCell="C2" sqref="C2"/>
    </sheetView>
  </sheetViews>
  <sheetFormatPr defaultColWidth="9.1796875" defaultRowHeight="14.5" x14ac:dyDescent="0.35"/>
  <cols>
    <col min="1" max="1" width="3" style="64" customWidth="1"/>
    <col min="2" max="2" width="12.26953125" style="64" customWidth="1"/>
    <col min="3" max="3" width="43.54296875" style="64" customWidth="1"/>
    <col min="4" max="4" width="19.26953125" style="64" customWidth="1"/>
    <col min="5" max="8" width="17.453125" style="64" customWidth="1"/>
    <col min="9" max="9" width="3.1796875" style="64" customWidth="1"/>
    <col min="10" max="16384" width="9.1796875" style="64"/>
  </cols>
  <sheetData>
    <row r="1" spans="1:8" ht="18.75" customHeight="1" x14ac:dyDescent="0.45">
      <c r="A1" s="63" t="str">
        <f>'Cover and Instructions'!A1</f>
        <v>Georgia Families MHPAEA Parity</v>
      </c>
      <c r="H1" s="65" t="s">
        <v>571</v>
      </c>
    </row>
    <row r="2" spans="1:8" ht="26" x14ac:dyDescent="0.6">
      <c r="A2" s="66" t="s">
        <v>16</v>
      </c>
    </row>
    <row r="3" spans="1:8" ht="21" x14ac:dyDescent="0.5">
      <c r="A3" s="68" t="s">
        <v>310</v>
      </c>
    </row>
    <row r="5" spans="1:8" x14ac:dyDescent="0.35">
      <c r="A5" s="70" t="s">
        <v>0</v>
      </c>
      <c r="C5" s="71" t="str">
        <f>'Cover and Instructions'!$D$4</f>
        <v>CareSource</v>
      </c>
      <c r="D5" s="71"/>
      <c r="E5" s="71"/>
      <c r="F5" s="71"/>
      <c r="G5" s="71"/>
    </row>
    <row r="6" spans="1:8" x14ac:dyDescent="0.35">
      <c r="A6" s="70" t="s">
        <v>514</v>
      </c>
      <c r="C6" s="71" t="str">
        <f>'Cover and Instructions'!D5</f>
        <v>Title XIX Adults</v>
      </c>
      <c r="D6" s="71"/>
      <c r="E6" s="71"/>
      <c r="F6" s="71"/>
      <c r="G6" s="71"/>
    </row>
    <row r="7" spans="1:8" ht="15" thickBot="1" x14ac:dyDescent="0.4"/>
    <row r="8" spans="1:8" x14ac:dyDescent="0.35">
      <c r="A8" s="73" t="s">
        <v>375</v>
      </c>
      <c r="B8" s="74"/>
      <c r="C8" s="74"/>
      <c r="D8" s="74"/>
      <c r="E8" s="74"/>
      <c r="F8" s="74"/>
      <c r="G8" s="74"/>
      <c r="H8" s="75"/>
    </row>
    <row r="9" spans="1:8" ht="15" customHeight="1" x14ac:dyDescent="0.35">
      <c r="A9" s="76" t="s">
        <v>374</v>
      </c>
      <c r="B9" s="161"/>
      <c r="C9" s="161"/>
      <c r="D9" s="161"/>
      <c r="E9" s="161"/>
      <c r="F9" s="161"/>
      <c r="G9" s="161"/>
      <c r="H9" s="162"/>
    </row>
    <row r="10" spans="1:8" x14ac:dyDescent="0.35">
      <c r="A10" s="79"/>
      <c r="B10" s="80"/>
      <c r="C10" s="80"/>
      <c r="D10" s="80"/>
      <c r="E10" s="80"/>
      <c r="F10" s="80"/>
      <c r="G10" s="80"/>
      <c r="H10" s="81"/>
    </row>
    <row r="11" spans="1:8" x14ac:dyDescent="0.35">
      <c r="A11" s="82" t="s">
        <v>370</v>
      </c>
      <c r="B11" s="83" t="s">
        <v>392</v>
      </c>
      <c r="C11" s="80"/>
      <c r="D11" s="80"/>
      <c r="E11" s="80"/>
      <c r="F11" s="163"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393</v>
      </c>
      <c r="C13" s="80"/>
      <c r="D13" s="80"/>
      <c r="E13" s="80"/>
      <c r="F13" s="163"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394</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10" x14ac:dyDescent="0.35">
      <c r="A17" s="82" t="s">
        <v>379</v>
      </c>
      <c r="B17" s="490" t="s">
        <v>501</v>
      </c>
      <c r="C17" s="490"/>
      <c r="D17" s="490"/>
      <c r="E17" s="490"/>
      <c r="F17" s="163" t="s">
        <v>372</v>
      </c>
      <c r="G17" s="86" t="str">
        <f>IF(F17="yes","  Report each income level in separate tiers in Section 1 and Section 2","")</f>
        <v/>
      </c>
      <c r="H17" s="81"/>
    </row>
    <row r="18" spans="1:10" x14ac:dyDescent="0.35">
      <c r="A18" s="82"/>
      <c r="B18" s="490"/>
      <c r="C18" s="490"/>
      <c r="D18" s="490"/>
      <c r="E18" s="490"/>
      <c r="F18" s="80"/>
      <c r="G18" s="86"/>
      <c r="H18" s="81"/>
    </row>
    <row r="19" spans="1:10" ht="6" customHeight="1" x14ac:dyDescent="0.35">
      <c r="A19" s="82"/>
      <c r="B19" s="83"/>
      <c r="C19" s="80"/>
      <c r="D19" s="80"/>
      <c r="E19" s="80"/>
      <c r="F19" s="80"/>
      <c r="G19" s="86"/>
      <c r="H19" s="81"/>
    </row>
    <row r="20" spans="1:10" x14ac:dyDescent="0.35">
      <c r="A20" s="82" t="s">
        <v>492</v>
      </c>
      <c r="B20" s="83" t="s">
        <v>395</v>
      </c>
      <c r="C20" s="80"/>
      <c r="D20" s="80"/>
      <c r="E20" s="80"/>
      <c r="F20" s="163" t="s">
        <v>372</v>
      </c>
      <c r="G20" s="86" t="str">
        <f>IF(F20="yes","  Complete Section 1 and Section 2","")</f>
        <v/>
      </c>
      <c r="H20" s="81"/>
    </row>
    <row r="21" spans="1:10" ht="6" customHeight="1" x14ac:dyDescent="0.35">
      <c r="A21" s="82"/>
      <c r="B21" s="83"/>
      <c r="C21" s="80"/>
      <c r="D21" s="80"/>
      <c r="E21" s="80"/>
      <c r="F21" s="80"/>
      <c r="G21" s="86"/>
      <c r="H21" s="164"/>
    </row>
    <row r="22" spans="1:10" x14ac:dyDescent="0.35">
      <c r="A22" s="82" t="s">
        <v>466</v>
      </c>
      <c r="B22" s="83"/>
      <c r="C22" s="80"/>
      <c r="D22" s="80"/>
      <c r="E22" s="80"/>
      <c r="F22" s="88"/>
      <c r="G22" s="86"/>
      <c r="H22" s="164"/>
    </row>
    <row r="23" spans="1:10" x14ac:dyDescent="0.35">
      <c r="A23" s="82"/>
      <c r="B23" s="83" t="s">
        <v>467</v>
      </c>
      <c r="C23" s="80"/>
      <c r="D23" s="80"/>
      <c r="E23" s="80"/>
      <c r="F23" s="88"/>
      <c r="G23" s="86"/>
      <c r="H23" s="164"/>
    </row>
    <row r="24" spans="1:10" x14ac:dyDescent="0.35">
      <c r="A24" s="82"/>
      <c r="B24" s="517"/>
      <c r="C24" s="517"/>
      <c r="D24" s="517"/>
      <c r="E24" s="517"/>
      <c r="F24" s="517"/>
      <c r="G24" s="517"/>
      <c r="H24" s="164"/>
      <c r="J24" s="166"/>
    </row>
    <row r="25" spans="1:10" x14ac:dyDescent="0.35">
      <c r="A25" s="82"/>
      <c r="B25" s="502"/>
      <c r="C25" s="502"/>
      <c r="D25" s="502"/>
      <c r="E25" s="502"/>
      <c r="F25" s="502"/>
      <c r="G25" s="502"/>
      <c r="H25" s="164"/>
      <c r="J25" s="167"/>
    </row>
    <row r="26" spans="1:10" ht="15" thickBot="1" x14ac:dyDescent="0.4">
      <c r="A26" s="89"/>
      <c r="B26" s="90"/>
      <c r="C26" s="91"/>
      <c r="D26" s="91"/>
      <c r="E26" s="91"/>
      <c r="F26" s="91"/>
      <c r="G26" s="91"/>
      <c r="H26" s="168"/>
    </row>
    <row r="27" spans="1:10" s="137" customFormat="1" ht="15" thickBot="1" x14ac:dyDescent="0.4">
      <c r="A27" s="224"/>
      <c r="B27" s="224"/>
      <c r="C27" s="224"/>
      <c r="D27" s="224"/>
      <c r="E27" s="224"/>
      <c r="F27" s="224"/>
      <c r="G27" s="224"/>
      <c r="H27" s="225"/>
      <c r="I27" s="134"/>
    </row>
    <row r="28" spans="1:10" ht="16" thickBot="1" x14ac:dyDescent="0.4">
      <c r="A28" s="469" t="s">
        <v>397</v>
      </c>
      <c r="B28" s="470"/>
      <c r="C28" s="470"/>
      <c r="D28" s="470"/>
      <c r="E28" s="470"/>
      <c r="F28" s="470"/>
      <c r="G28" s="470"/>
      <c r="H28" s="471"/>
    </row>
    <row r="29" spans="1:10" x14ac:dyDescent="0.35">
      <c r="A29" s="95" t="s">
        <v>130</v>
      </c>
      <c r="B29" s="493" t="s">
        <v>368</v>
      </c>
      <c r="C29" s="493"/>
      <c r="D29" s="493"/>
      <c r="E29" s="493"/>
      <c r="F29" s="493"/>
      <c r="G29" s="493"/>
      <c r="H29" s="494"/>
    </row>
    <row r="30" spans="1:10" x14ac:dyDescent="0.35">
      <c r="A30" s="95"/>
      <c r="B30" s="495"/>
      <c r="C30" s="495"/>
      <c r="D30" s="495"/>
      <c r="E30" s="495"/>
      <c r="F30" s="495"/>
      <c r="G30" s="495"/>
      <c r="H30" s="496"/>
    </row>
    <row r="31" spans="1:10" x14ac:dyDescent="0.35">
      <c r="A31" s="95"/>
      <c r="B31" s="99" t="s">
        <v>309</v>
      </c>
      <c r="C31" s="169"/>
      <c r="D31" s="169"/>
      <c r="E31" s="169"/>
      <c r="F31" s="169"/>
      <c r="G31" s="169"/>
      <c r="H31" s="170"/>
    </row>
    <row r="32" spans="1:10" x14ac:dyDescent="0.35">
      <c r="A32" s="95"/>
      <c r="B32" s="97"/>
      <c r="C32" s="169"/>
      <c r="D32" s="169"/>
      <c r="E32" s="169"/>
      <c r="F32" s="169"/>
      <c r="G32" s="169"/>
      <c r="H32" s="170"/>
    </row>
    <row r="33" spans="1:10" x14ac:dyDescent="0.35">
      <c r="A33" s="95"/>
      <c r="B33" s="100" t="s">
        <v>413</v>
      </c>
      <c r="C33" s="97"/>
      <c r="D33" s="483"/>
      <c r="E33" s="483"/>
      <c r="F33" s="483"/>
      <c r="G33" s="483"/>
      <c r="H33" s="484"/>
    </row>
    <row r="34" spans="1:10" x14ac:dyDescent="0.35">
      <c r="A34" s="95"/>
      <c r="B34" s="100"/>
      <c r="C34" s="97"/>
      <c r="D34" s="480" t="s">
        <v>490</v>
      </c>
      <c r="E34" s="480"/>
      <c r="F34" s="480"/>
      <c r="G34" s="480"/>
      <c r="H34" s="481"/>
    </row>
    <row r="35" spans="1:10" x14ac:dyDescent="0.35">
      <c r="A35" s="95"/>
      <c r="B35" s="100"/>
      <c r="C35" s="97"/>
      <c r="D35" s="480"/>
      <c r="E35" s="480"/>
      <c r="F35" s="480"/>
      <c r="G35" s="480"/>
      <c r="H35" s="481"/>
    </row>
    <row r="36" spans="1:10" x14ac:dyDescent="0.35">
      <c r="A36" s="95"/>
      <c r="B36" s="97"/>
      <c r="C36" s="169"/>
      <c r="D36" s="169"/>
      <c r="E36" s="169"/>
      <c r="F36" s="169"/>
      <c r="G36" s="169"/>
      <c r="H36" s="170"/>
    </row>
    <row r="37" spans="1:10" ht="15" customHeight="1" x14ac:dyDescent="0.35">
      <c r="A37" s="138"/>
      <c r="B37" s="169"/>
      <c r="C37" s="169"/>
      <c r="D37" s="169"/>
      <c r="E37" s="497" t="s">
        <v>290</v>
      </c>
      <c r="F37" s="497"/>
      <c r="G37" s="497"/>
      <c r="H37" s="498"/>
    </row>
    <row r="38" spans="1:10" x14ac:dyDescent="0.35">
      <c r="A38" s="138"/>
      <c r="B38" s="97"/>
      <c r="C38" s="97"/>
      <c r="D38" s="97"/>
      <c r="E38" s="103" t="s">
        <v>158</v>
      </c>
      <c r="F38" s="103" t="s">
        <v>158</v>
      </c>
      <c r="G38" s="103" t="s">
        <v>158</v>
      </c>
      <c r="H38" s="171" t="s">
        <v>158</v>
      </c>
    </row>
    <row r="39" spans="1:10" x14ac:dyDescent="0.35">
      <c r="A39" s="138"/>
      <c r="B39" s="103"/>
      <c r="C39" s="103"/>
      <c r="D39" s="103" t="s">
        <v>165</v>
      </c>
      <c r="E39" s="103" t="s">
        <v>161</v>
      </c>
      <c r="F39" s="103" t="s">
        <v>161</v>
      </c>
      <c r="G39" s="103" t="s">
        <v>161</v>
      </c>
      <c r="H39" s="171" t="s">
        <v>161</v>
      </c>
    </row>
    <row r="40" spans="1:10" x14ac:dyDescent="0.35">
      <c r="A40" s="138"/>
      <c r="B40" s="106" t="s">
        <v>192</v>
      </c>
      <c r="C40" s="107"/>
      <c r="D40" s="107" t="s">
        <v>158</v>
      </c>
      <c r="E40" s="107" t="s">
        <v>350</v>
      </c>
      <c r="F40" s="107" t="s">
        <v>148</v>
      </c>
      <c r="G40" s="107" t="s">
        <v>285</v>
      </c>
      <c r="H40" s="172" t="s">
        <v>286</v>
      </c>
    </row>
    <row r="41" spans="1:10" x14ac:dyDescent="0.35">
      <c r="A41" s="174" t="s">
        <v>462</v>
      </c>
      <c r="B41" s="175"/>
      <c r="C41" s="103"/>
      <c r="D41" s="103"/>
      <c r="E41" s="103"/>
      <c r="F41" s="103"/>
      <c r="G41" s="103"/>
      <c r="H41" s="171"/>
    </row>
    <row r="42" spans="1:10" ht="22" customHeight="1" x14ac:dyDescent="0.35">
      <c r="A42" s="138"/>
      <c r="B42" s="113" t="s">
        <v>287</v>
      </c>
      <c r="C42" s="103"/>
      <c r="D42" s="103"/>
      <c r="E42" s="103"/>
      <c r="F42" s="103"/>
      <c r="G42" s="103"/>
      <c r="H42" s="171"/>
      <c r="J42" s="173"/>
    </row>
    <row r="43" spans="1:10" ht="15" customHeight="1" x14ac:dyDescent="0.35">
      <c r="A43" s="138"/>
      <c r="B43" s="482"/>
      <c r="C43" s="482"/>
      <c r="D43" s="311"/>
      <c r="E43" s="312"/>
      <c r="F43" s="312"/>
      <c r="G43" s="313"/>
      <c r="H43" s="314"/>
      <c r="J43" s="176"/>
    </row>
    <row r="44" spans="1:10" ht="15" customHeight="1" x14ac:dyDescent="0.35">
      <c r="A44" s="138"/>
      <c r="B44" s="511"/>
      <c r="C44" s="512"/>
      <c r="D44" s="311"/>
      <c r="E44" s="312"/>
      <c r="F44" s="312"/>
      <c r="G44" s="313"/>
      <c r="H44" s="314"/>
      <c r="J44" s="176"/>
    </row>
    <row r="45" spans="1:10" ht="15" customHeight="1" x14ac:dyDescent="0.35">
      <c r="A45" s="138"/>
      <c r="B45" s="511"/>
      <c r="C45" s="512"/>
      <c r="D45" s="311"/>
      <c r="E45" s="312"/>
      <c r="F45" s="312"/>
      <c r="G45" s="313"/>
      <c r="H45" s="314"/>
      <c r="J45" s="176"/>
    </row>
    <row r="46" spans="1:10" ht="15" customHeight="1" x14ac:dyDescent="0.35">
      <c r="A46" s="138"/>
      <c r="B46" s="511"/>
      <c r="C46" s="512"/>
      <c r="D46" s="311"/>
      <c r="E46" s="312"/>
      <c r="F46" s="312"/>
      <c r="G46" s="313"/>
      <c r="H46" s="314"/>
      <c r="J46" s="176"/>
    </row>
    <row r="47" spans="1:10" ht="15" customHeight="1" x14ac:dyDescent="0.35">
      <c r="A47" s="138"/>
      <c r="B47" s="485" t="s">
        <v>153</v>
      </c>
      <c r="C47" s="487"/>
      <c r="D47" s="311"/>
      <c r="E47" s="312"/>
      <c r="F47" s="312"/>
      <c r="G47" s="313"/>
      <c r="H47" s="314"/>
      <c r="J47" s="176"/>
    </row>
    <row r="48" spans="1:10" x14ac:dyDescent="0.35">
      <c r="A48" s="138"/>
      <c r="B48" s="482"/>
      <c r="C48" s="482"/>
      <c r="D48" s="312"/>
      <c r="E48" s="312"/>
      <c r="F48" s="312"/>
      <c r="G48" s="315"/>
      <c r="H48" s="316"/>
    </row>
    <row r="49" spans="1:8" ht="22" customHeight="1" x14ac:dyDescent="0.35">
      <c r="A49" s="138"/>
      <c r="B49" s="113" t="s">
        <v>288</v>
      </c>
      <c r="C49" s="146"/>
      <c r="D49" s="177"/>
      <c r="E49" s="177"/>
      <c r="F49" s="177"/>
      <c r="G49" s="178"/>
      <c r="H49" s="179"/>
    </row>
    <row r="50" spans="1:8" x14ac:dyDescent="0.35">
      <c r="A50" s="138"/>
      <c r="B50" s="482"/>
      <c r="C50" s="482"/>
      <c r="D50" s="312"/>
      <c r="E50" s="312"/>
      <c r="F50" s="312"/>
      <c r="G50" s="315"/>
      <c r="H50" s="316"/>
    </row>
    <row r="51" spans="1:8" x14ac:dyDescent="0.35">
      <c r="A51" s="138"/>
      <c r="B51" s="511"/>
      <c r="C51" s="512"/>
      <c r="D51" s="312"/>
      <c r="E51" s="312"/>
      <c r="F51" s="312"/>
      <c r="G51" s="315"/>
      <c r="H51" s="316"/>
    </row>
    <row r="52" spans="1:8" x14ac:dyDescent="0.35">
      <c r="A52" s="138"/>
      <c r="B52" s="511"/>
      <c r="C52" s="512"/>
      <c r="D52" s="312"/>
      <c r="E52" s="312"/>
      <c r="F52" s="312"/>
      <c r="G52" s="315"/>
      <c r="H52" s="316"/>
    </row>
    <row r="53" spans="1:8" x14ac:dyDescent="0.35">
      <c r="A53" s="138"/>
      <c r="B53" s="511"/>
      <c r="C53" s="512"/>
      <c r="D53" s="312"/>
      <c r="E53" s="312"/>
      <c r="F53" s="312"/>
      <c r="G53" s="315"/>
      <c r="H53" s="316"/>
    </row>
    <row r="54" spans="1:8" x14ac:dyDescent="0.35">
      <c r="A54" s="138"/>
      <c r="B54" s="485" t="s">
        <v>153</v>
      </c>
      <c r="C54" s="487"/>
      <c r="D54" s="312"/>
      <c r="E54" s="312"/>
      <c r="F54" s="312"/>
      <c r="G54" s="315"/>
      <c r="H54" s="316"/>
    </row>
    <row r="55" spans="1:8" x14ac:dyDescent="0.35">
      <c r="A55" s="138"/>
      <c r="B55" s="482"/>
      <c r="C55" s="482"/>
      <c r="D55" s="312"/>
      <c r="E55" s="312"/>
      <c r="F55" s="312"/>
      <c r="G55" s="315"/>
      <c r="H55" s="316"/>
    </row>
    <row r="56" spans="1:8" x14ac:dyDescent="0.35">
      <c r="A56" s="138"/>
      <c r="B56" s="180"/>
      <c r="C56" s="153"/>
      <c r="D56" s="181">
        <f>SUM(D43:D55)</f>
        <v>0</v>
      </c>
      <c r="E56" s="182">
        <f>SUM(E43:E55)</f>
        <v>0</v>
      </c>
      <c r="F56" s="182">
        <f>SUM(F43:F55)</f>
        <v>0</v>
      </c>
      <c r="G56" s="181">
        <f>SUM(G43:G55)</f>
        <v>0</v>
      </c>
      <c r="H56" s="183">
        <f>SUM(H43:H55)</f>
        <v>0</v>
      </c>
    </row>
    <row r="57" spans="1:8" x14ac:dyDescent="0.35">
      <c r="A57" s="95" t="s">
        <v>131</v>
      </c>
      <c r="B57" s="100" t="s">
        <v>297</v>
      </c>
      <c r="C57" s="153"/>
      <c r="D57" s="184"/>
      <c r="E57" s="184"/>
      <c r="F57" s="184"/>
      <c r="G57" s="178"/>
      <c r="H57" s="179"/>
    </row>
    <row r="58" spans="1:8" x14ac:dyDescent="0.35">
      <c r="A58" s="138"/>
      <c r="B58" s="97"/>
      <c r="C58" s="97" t="s">
        <v>283</v>
      </c>
      <c r="D58" s="181">
        <f>D56</f>
        <v>0</v>
      </c>
      <c r="E58" s="182">
        <f t="shared" ref="E58:H58" si="0">E56</f>
        <v>0</v>
      </c>
      <c r="F58" s="182">
        <f t="shared" si="0"/>
        <v>0</v>
      </c>
      <c r="G58" s="181">
        <f t="shared" si="0"/>
        <v>0</v>
      </c>
      <c r="H58" s="187">
        <f t="shared" si="0"/>
        <v>0</v>
      </c>
    </row>
    <row r="59" spans="1:8" x14ac:dyDescent="0.35">
      <c r="A59" s="138"/>
      <c r="B59" s="97"/>
      <c r="C59" s="97" t="s">
        <v>284</v>
      </c>
      <c r="D59" s="97"/>
      <c r="E59" s="117" t="e">
        <f>E58/D58</f>
        <v>#DIV/0!</v>
      </c>
      <c r="F59" s="117" t="e">
        <f>F58/D58</f>
        <v>#DIV/0!</v>
      </c>
      <c r="G59" s="117" t="e">
        <f>G58/D58</f>
        <v>#DIV/0!</v>
      </c>
      <c r="H59" s="188" t="e">
        <f>H58/D58</f>
        <v>#DIV/0!</v>
      </c>
    </row>
    <row r="60" spans="1:8" x14ac:dyDescent="0.35">
      <c r="A60" s="138"/>
      <c r="B60" s="97"/>
      <c r="C60" s="189" t="s">
        <v>298</v>
      </c>
      <c r="D60" s="97"/>
      <c r="E60" s="118" t="e">
        <f>IF(E59&gt;=(2/3),"Yes","No")</f>
        <v>#DIV/0!</v>
      </c>
      <c r="F60" s="118" t="e">
        <f>IF(F59&gt;=(2/3),"Yes","No")</f>
        <v>#DIV/0!</v>
      </c>
      <c r="G60" s="118" t="e">
        <f>IF(G59&gt;=(2/3),"Yes","No")</f>
        <v>#DIV/0!</v>
      </c>
      <c r="H60" s="190" t="e">
        <f>IF(H59&gt;=(2/3),"Yes","No")</f>
        <v>#DIV/0!</v>
      </c>
    </row>
    <row r="61" spans="1:8" x14ac:dyDescent="0.35">
      <c r="A61" s="138"/>
      <c r="B61" s="108"/>
      <c r="C61" s="108"/>
      <c r="D61" s="108"/>
      <c r="E61" s="191" t="e">
        <f>IF(E60="No", "Note A", "Note B")</f>
        <v>#DIV/0!</v>
      </c>
      <c r="F61" s="191" t="e">
        <f>IF(F60="No", "Note A", "Note B")</f>
        <v>#DIV/0!</v>
      </c>
      <c r="G61" s="191" t="e">
        <f>IF(G60="No", "Note A", "Note B")</f>
        <v>#DIV/0!</v>
      </c>
      <c r="H61" s="192" t="e">
        <f>IF(H60="No", "Note A", "Note B")</f>
        <v>#DIV/0!</v>
      </c>
    </row>
    <row r="62" spans="1:8" x14ac:dyDescent="0.35">
      <c r="A62" s="174" t="s">
        <v>463</v>
      </c>
      <c r="B62" s="175"/>
      <c r="C62" s="103"/>
      <c r="D62" s="103"/>
      <c r="E62" s="103"/>
      <c r="F62" s="103"/>
      <c r="G62" s="103"/>
      <c r="H62" s="171"/>
    </row>
    <row r="63" spans="1:8" ht="19.5" customHeight="1" x14ac:dyDescent="0.35">
      <c r="A63" s="138"/>
      <c r="B63" s="113" t="s">
        <v>287</v>
      </c>
      <c r="C63" s="103"/>
      <c r="D63" s="103"/>
      <c r="E63" s="103"/>
      <c r="F63" s="103"/>
      <c r="G63" s="103"/>
      <c r="H63" s="171"/>
    </row>
    <row r="64" spans="1:8" x14ac:dyDescent="0.35">
      <c r="A64" s="138"/>
      <c r="B64" s="482"/>
      <c r="C64" s="482"/>
      <c r="D64" s="311"/>
      <c r="E64" s="312"/>
      <c r="F64" s="312"/>
      <c r="G64" s="313"/>
      <c r="H64" s="314"/>
    </row>
    <row r="65" spans="1:8" x14ac:dyDescent="0.35">
      <c r="A65" s="138"/>
      <c r="B65" s="511"/>
      <c r="C65" s="512"/>
      <c r="D65" s="311"/>
      <c r="E65" s="312"/>
      <c r="F65" s="312"/>
      <c r="G65" s="313"/>
      <c r="H65" s="314"/>
    </row>
    <row r="66" spans="1:8" x14ac:dyDescent="0.35">
      <c r="A66" s="138"/>
      <c r="B66" s="511"/>
      <c r="C66" s="512"/>
      <c r="D66" s="311"/>
      <c r="E66" s="312"/>
      <c r="F66" s="312"/>
      <c r="G66" s="313"/>
      <c r="H66" s="314"/>
    </row>
    <row r="67" spans="1:8" x14ac:dyDescent="0.35">
      <c r="A67" s="138"/>
      <c r="B67" s="511"/>
      <c r="C67" s="512"/>
      <c r="D67" s="311"/>
      <c r="E67" s="312"/>
      <c r="F67" s="312"/>
      <c r="G67" s="313"/>
      <c r="H67" s="314"/>
    </row>
    <row r="68" spans="1:8" x14ac:dyDescent="0.35">
      <c r="A68" s="138"/>
      <c r="B68" s="485" t="s">
        <v>153</v>
      </c>
      <c r="C68" s="487"/>
      <c r="D68" s="311"/>
      <c r="E68" s="312"/>
      <c r="F68" s="312"/>
      <c r="G68" s="313"/>
      <c r="H68" s="314"/>
    </row>
    <row r="69" spans="1:8" x14ac:dyDescent="0.35">
      <c r="A69" s="138"/>
      <c r="B69" s="482"/>
      <c r="C69" s="482"/>
      <c r="D69" s="312"/>
      <c r="E69" s="312"/>
      <c r="F69" s="312"/>
      <c r="G69" s="315"/>
      <c r="H69" s="316"/>
    </row>
    <row r="70" spans="1:8" ht="19.5" customHeight="1" x14ac:dyDescent="0.35">
      <c r="A70" s="138"/>
      <c r="B70" s="113" t="s">
        <v>288</v>
      </c>
      <c r="C70" s="146"/>
      <c r="D70" s="177"/>
      <c r="E70" s="177"/>
      <c r="F70" s="177"/>
      <c r="G70" s="178"/>
      <c r="H70" s="179"/>
    </row>
    <row r="71" spans="1:8" x14ac:dyDescent="0.35">
      <c r="A71" s="138"/>
      <c r="B71" s="482"/>
      <c r="C71" s="482"/>
      <c r="D71" s="312"/>
      <c r="E71" s="312"/>
      <c r="F71" s="312"/>
      <c r="G71" s="315"/>
      <c r="H71" s="316"/>
    </row>
    <row r="72" spans="1:8" x14ac:dyDescent="0.35">
      <c r="A72" s="138"/>
      <c r="B72" s="511"/>
      <c r="C72" s="512"/>
      <c r="D72" s="312"/>
      <c r="E72" s="312"/>
      <c r="F72" s="312"/>
      <c r="G72" s="315"/>
      <c r="H72" s="316"/>
    </row>
    <row r="73" spans="1:8" x14ac:dyDescent="0.35">
      <c r="A73" s="138"/>
      <c r="B73" s="511"/>
      <c r="C73" s="512"/>
      <c r="D73" s="312"/>
      <c r="E73" s="312"/>
      <c r="F73" s="312"/>
      <c r="G73" s="315"/>
      <c r="H73" s="316"/>
    </row>
    <row r="74" spans="1:8" x14ac:dyDescent="0.35">
      <c r="A74" s="138"/>
      <c r="B74" s="511"/>
      <c r="C74" s="512"/>
      <c r="D74" s="312"/>
      <c r="E74" s="312"/>
      <c r="F74" s="312"/>
      <c r="G74" s="315"/>
      <c r="H74" s="316"/>
    </row>
    <row r="75" spans="1:8" x14ac:dyDescent="0.35">
      <c r="A75" s="138"/>
      <c r="B75" s="485" t="s">
        <v>153</v>
      </c>
      <c r="C75" s="487"/>
      <c r="D75" s="312"/>
      <c r="E75" s="312"/>
      <c r="F75" s="312"/>
      <c r="G75" s="315"/>
      <c r="H75" s="316"/>
    </row>
    <row r="76" spans="1:8" x14ac:dyDescent="0.35">
      <c r="A76" s="138"/>
      <c r="B76" s="482"/>
      <c r="C76" s="482"/>
      <c r="D76" s="312"/>
      <c r="E76" s="312"/>
      <c r="F76" s="312"/>
      <c r="G76" s="315"/>
      <c r="H76" s="316"/>
    </row>
    <row r="77" spans="1:8" x14ac:dyDescent="0.35">
      <c r="A77" s="138"/>
      <c r="B77" s="180"/>
      <c r="C77" s="153"/>
      <c r="D77" s="181">
        <f>SUM(D64:D76)</f>
        <v>0</v>
      </c>
      <c r="E77" s="182">
        <f>SUM(E64:E76)</f>
        <v>0</v>
      </c>
      <c r="F77" s="182">
        <f>SUM(F64:F76)</f>
        <v>0</v>
      </c>
      <c r="G77" s="181">
        <f>SUM(G64:G76)</f>
        <v>0</v>
      </c>
      <c r="H77" s="183">
        <f>SUM(H64:H76)</f>
        <v>0</v>
      </c>
    </row>
    <row r="78" spans="1:8" x14ac:dyDescent="0.35">
      <c r="A78" s="95" t="s">
        <v>131</v>
      </c>
      <c r="B78" s="100" t="s">
        <v>297</v>
      </c>
      <c r="C78" s="153"/>
      <c r="D78" s="184"/>
      <c r="E78" s="184"/>
      <c r="F78" s="184"/>
      <c r="G78" s="178"/>
      <c r="H78" s="179"/>
    </row>
    <row r="79" spans="1:8" x14ac:dyDescent="0.35">
      <c r="A79" s="138"/>
      <c r="B79" s="97"/>
      <c r="C79" s="97" t="s">
        <v>283</v>
      </c>
      <c r="D79" s="181">
        <f>D77</f>
        <v>0</v>
      </c>
      <c r="E79" s="182">
        <f t="shared" ref="E79:H79" si="1">E77</f>
        <v>0</v>
      </c>
      <c r="F79" s="182">
        <f t="shared" si="1"/>
        <v>0</v>
      </c>
      <c r="G79" s="181">
        <f t="shared" si="1"/>
        <v>0</v>
      </c>
      <c r="H79" s="187">
        <f t="shared" si="1"/>
        <v>0</v>
      </c>
    </row>
    <row r="80" spans="1:8" x14ac:dyDescent="0.35">
      <c r="A80" s="138"/>
      <c r="B80" s="97"/>
      <c r="C80" s="97" t="s">
        <v>284</v>
      </c>
      <c r="D80" s="97"/>
      <c r="E80" s="117" t="e">
        <f>E79/D79</f>
        <v>#DIV/0!</v>
      </c>
      <c r="F80" s="117" t="e">
        <f>F79/D79</f>
        <v>#DIV/0!</v>
      </c>
      <c r="G80" s="117" t="e">
        <f>G79/D79</f>
        <v>#DIV/0!</v>
      </c>
      <c r="H80" s="188" t="e">
        <f>H79/D79</f>
        <v>#DIV/0!</v>
      </c>
    </row>
    <row r="81" spans="1:8" x14ac:dyDescent="0.35">
      <c r="A81" s="138"/>
      <c r="B81" s="97"/>
      <c r="C81" s="189" t="s">
        <v>298</v>
      </c>
      <c r="D81" s="97"/>
      <c r="E81" s="118" t="e">
        <f>IF(E80&gt;=(2/3),"Yes","No")</f>
        <v>#DIV/0!</v>
      </c>
      <c r="F81" s="118" t="e">
        <f>IF(F80&gt;=(2/3),"Yes","No")</f>
        <v>#DIV/0!</v>
      </c>
      <c r="G81" s="118" t="e">
        <f>IF(G80&gt;=(2/3),"Yes","No")</f>
        <v>#DIV/0!</v>
      </c>
      <c r="H81" s="190" t="e">
        <f>IF(H80&gt;=(2/3),"Yes","No")</f>
        <v>#DIV/0!</v>
      </c>
    </row>
    <row r="82" spans="1:8" x14ac:dyDescent="0.35">
      <c r="A82" s="138"/>
      <c r="B82" s="108"/>
      <c r="C82" s="108"/>
      <c r="D82" s="108"/>
      <c r="E82" s="191" t="e">
        <f>IF(E81="No", "Note A", "Note B")</f>
        <v>#DIV/0!</v>
      </c>
      <c r="F82" s="191" t="e">
        <f>IF(F81="No", "Note A", "Note B")</f>
        <v>#DIV/0!</v>
      </c>
      <c r="G82" s="191" t="e">
        <f>IF(G81="No", "Note A", "Note B")</f>
        <v>#DIV/0!</v>
      </c>
      <c r="H82" s="192" t="e">
        <f>IF(H81="No", "Note A", "Note B")</f>
        <v>#DIV/0!</v>
      </c>
    </row>
    <row r="83" spans="1:8" x14ac:dyDescent="0.35">
      <c r="A83" s="174" t="s">
        <v>464</v>
      </c>
      <c r="B83" s="175"/>
      <c r="C83" s="103"/>
      <c r="D83" s="103"/>
      <c r="E83" s="103"/>
      <c r="F83" s="103"/>
      <c r="G83" s="103"/>
      <c r="H83" s="171"/>
    </row>
    <row r="84" spans="1:8" ht="19.5" customHeight="1" x14ac:dyDescent="0.35">
      <c r="A84" s="138"/>
      <c r="B84" s="113" t="s">
        <v>287</v>
      </c>
      <c r="C84" s="103"/>
      <c r="D84" s="103"/>
      <c r="E84" s="103"/>
      <c r="F84" s="103"/>
      <c r="G84" s="103"/>
      <c r="H84" s="171"/>
    </row>
    <row r="85" spans="1:8" x14ac:dyDescent="0.35">
      <c r="A85" s="138"/>
      <c r="B85" s="482"/>
      <c r="C85" s="482"/>
      <c r="D85" s="311"/>
      <c r="E85" s="312"/>
      <c r="F85" s="312"/>
      <c r="G85" s="313"/>
      <c r="H85" s="314"/>
    </row>
    <row r="86" spans="1:8" x14ac:dyDescent="0.35">
      <c r="A86" s="138"/>
      <c r="B86" s="511"/>
      <c r="C86" s="512"/>
      <c r="D86" s="311"/>
      <c r="E86" s="312"/>
      <c r="F86" s="312"/>
      <c r="G86" s="313"/>
      <c r="H86" s="314"/>
    </row>
    <row r="87" spans="1:8" x14ac:dyDescent="0.35">
      <c r="A87" s="138"/>
      <c r="B87" s="511"/>
      <c r="C87" s="512"/>
      <c r="D87" s="311"/>
      <c r="E87" s="312"/>
      <c r="F87" s="312"/>
      <c r="G87" s="313"/>
      <c r="H87" s="314"/>
    </row>
    <row r="88" spans="1:8" x14ac:dyDescent="0.35">
      <c r="A88" s="138"/>
      <c r="B88" s="511"/>
      <c r="C88" s="512"/>
      <c r="D88" s="311"/>
      <c r="E88" s="312"/>
      <c r="F88" s="312"/>
      <c r="G88" s="313"/>
      <c r="H88" s="314"/>
    </row>
    <row r="89" spans="1:8" x14ac:dyDescent="0.35">
      <c r="A89" s="138"/>
      <c r="B89" s="485" t="s">
        <v>153</v>
      </c>
      <c r="C89" s="487"/>
      <c r="D89" s="311"/>
      <c r="E89" s="312"/>
      <c r="F89" s="312"/>
      <c r="G89" s="313"/>
      <c r="H89" s="314"/>
    </row>
    <row r="90" spans="1:8" x14ac:dyDescent="0.35">
      <c r="A90" s="138"/>
      <c r="B90" s="482"/>
      <c r="C90" s="482"/>
      <c r="D90" s="312"/>
      <c r="E90" s="312"/>
      <c r="F90" s="312"/>
      <c r="G90" s="315"/>
      <c r="H90" s="316"/>
    </row>
    <row r="91" spans="1:8" ht="19.5" customHeight="1" x14ac:dyDescent="0.35">
      <c r="A91" s="138"/>
      <c r="B91" s="113" t="s">
        <v>288</v>
      </c>
      <c r="C91" s="146"/>
      <c r="D91" s="177"/>
      <c r="E91" s="177"/>
      <c r="F91" s="177"/>
      <c r="G91" s="178"/>
      <c r="H91" s="179"/>
    </row>
    <row r="92" spans="1:8" x14ac:dyDescent="0.35">
      <c r="A92" s="138"/>
      <c r="B92" s="482"/>
      <c r="C92" s="482"/>
      <c r="D92" s="312"/>
      <c r="E92" s="312"/>
      <c r="F92" s="312"/>
      <c r="G92" s="315"/>
      <c r="H92" s="316"/>
    </row>
    <row r="93" spans="1:8" x14ac:dyDescent="0.35">
      <c r="A93" s="138"/>
      <c r="B93" s="511"/>
      <c r="C93" s="512"/>
      <c r="D93" s="312"/>
      <c r="E93" s="312"/>
      <c r="F93" s="312"/>
      <c r="G93" s="315"/>
      <c r="H93" s="316"/>
    </row>
    <row r="94" spans="1:8" x14ac:dyDescent="0.35">
      <c r="A94" s="138"/>
      <c r="B94" s="511"/>
      <c r="C94" s="512"/>
      <c r="D94" s="312"/>
      <c r="E94" s="312"/>
      <c r="F94" s="312"/>
      <c r="G94" s="315"/>
      <c r="H94" s="316"/>
    </row>
    <row r="95" spans="1:8" x14ac:dyDescent="0.35">
      <c r="A95" s="138"/>
      <c r="B95" s="511"/>
      <c r="C95" s="512"/>
      <c r="D95" s="312"/>
      <c r="E95" s="312"/>
      <c r="F95" s="312"/>
      <c r="G95" s="315"/>
      <c r="H95" s="316"/>
    </row>
    <row r="96" spans="1:8" x14ac:dyDescent="0.35">
      <c r="A96" s="138"/>
      <c r="B96" s="485" t="s">
        <v>153</v>
      </c>
      <c r="C96" s="487"/>
      <c r="D96" s="312"/>
      <c r="E96" s="312"/>
      <c r="F96" s="312"/>
      <c r="G96" s="315"/>
      <c r="H96" s="316"/>
    </row>
    <row r="97" spans="1:8" x14ac:dyDescent="0.35">
      <c r="A97" s="138"/>
      <c r="B97" s="482"/>
      <c r="C97" s="482"/>
      <c r="D97" s="312"/>
      <c r="E97" s="312"/>
      <c r="F97" s="312"/>
      <c r="G97" s="315"/>
      <c r="H97" s="316"/>
    </row>
    <row r="98" spans="1:8" x14ac:dyDescent="0.35">
      <c r="A98" s="138"/>
      <c r="B98" s="180"/>
      <c r="C98" s="153"/>
      <c r="D98" s="181">
        <f>SUM(D85:D97)</f>
        <v>0</v>
      </c>
      <c r="E98" s="182">
        <f>SUM(E85:E97)</f>
        <v>0</v>
      </c>
      <c r="F98" s="182">
        <f>SUM(F85:F97)</f>
        <v>0</v>
      </c>
      <c r="G98" s="181">
        <f>SUM(G85:G97)</f>
        <v>0</v>
      </c>
      <c r="H98" s="183">
        <f>SUM(H85:H97)</f>
        <v>0</v>
      </c>
    </row>
    <row r="99" spans="1:8" x14ac:dyDescent="0.35">
      <c r="A99" s="95" t="s">
        <v>131</v>
      </c>
      <c r="B99" s="100" t="s">
        <v>297</v>
      </c>
      <c r="C99" s="153"/>
      <c r="D99" s="184"/>
      <c r="E99" s="184"/>
      <c r="F99" s="184"/>
      <c r="G99" s="178"/>
      <c r="H99" s="179"/>
    </row>
    <row r="100" spans="1:8" x14ac:dyDescent="0.35">
      <c r="A100" s="138"/>
      <c r="B100" s="97"/>
      <c r="C100" s="97" t="s">
        <v>283</v>
      </c>
      <c r="D100" s="181">
        <f>D98</f>
        <v>0</v>
      </c>
      <c r="E100" s="182">
        <f t="shared" ref="E100:H100" si="2">E98</f>
        <v>0</v>
      </c>
      <c r="F100" s="182">
        <f t="shared" si="2"/>
        <v>0</v>
      </c>
      <c r="G100" s="181">
        <f t="shared" si="2"/>
        <v>0</v>
      </c>
      <c r="H100" s="187">
        <f t="shared" si="2"/>
        <v>0</v>
      </c>
    </row>
    <row r="101" spans="1:8" x14ac:dyDescent="0.35">
      <c r="A101" s="138"/>
      <c r="B101" s="97"/>
      <c r="C101" s="97" t="s">
        <v>284</v>
      </c>
      <c r="D101" s="97"/>
      <c r="E101" s="117" t="e">
        <f>E100/D100</f>
        <v>#DIV/0!</v>
      </c>
      <c r="F101" s="117" t="e">
        <f>F100/D100</f>
        <v>#DIV/0!</v>
      </c>
      <c r="G101" s="117" t="e">
        <f>G100/D100</f>
        <v>#DIV/0!</v>
      </c>
      <c r="H101" s="188" t="e">
        <f>H100/D100</f>
        <v>#DIV/0!</v>
      </c>
    </row>
    <row r="102" spans="1:8" x14ac:dyDescent="0.35">
      <c r="A102" s="138"/>
      <c r="B102" s="97"/>
      <c r="C102" s="189" t="s">
        <v>298</v>
      </c>
      <c r="D102" s="97"/>
      <c r="E102" s="118" t="e">
        <f>IF(E101&gt;=(2/3),"Yes","No")</f>
        <v>#DIV/0!</v>
      </c>
      <c r="F102" s="118" t="e">
        <f>IF(F101&gt;=(2/3),"Yes","No")</f>
        <v>#DIV/0!</v>
      </c>
      <c r="G102" s="118" t="e">
        <f>IF(G101&gt;=(2/3),"Yes","No")</f>
        <v>#DIV/0!</v>
      </c>
      <c r="H102" s="190" t="e">
        <f>IF(H101&gt;=(2/3),"Yes","No")</f>
        <v>#DIV/0!</v>
      </c>
    </row>
    <row r="103" spans="1:8" x14ac:dyDescent="0.35">
      <c r="A103" s="138"/>
      <c r="B103" s="108"/>
      <c r="C103" s="108"/>
      <c r="D103" s="108"/>
      <c r="E103" s="191" t="e">
        <f>IF(E102="No", "Note A", "Note B")</f>
        <v>#DIV/0!</v>
      </c>
      <c r="F103" s="191" t="e">
        <f>IF(F102="No", "Note A", "Note B")</f>
        <v>#DIV/0!</v>
      </c>
      <c r="G103" s="191" t="e">
        <f>IF(G102="No", "Note A", "Note B")</f>
        <v>#DIV/0!</v>
      </c>
      <c r="H103" s="192" t="e">
        <f>IF(H102="No", "Note A", "Note B")</f>
        <v>#DIV/0!</v>
      </c>
    </row>
    <row r="104" spans="1:8" x14ac:dyDescent="0.35">
      <c r="A104" s="174" t="s">
        <v>465</v>
      </c>
      <c r="B104" s="175"/>
      <c r="C104" s="103"/>
      <c r="D104" s="103"/>
      <c r="E104" s="103"/>
      <c r="F104" s="103"/>
      <c r="G104" s="103"/>
      <c r="H104" s="171"/>
    </row>
    <row r="105" spans="1:8" ht="19.5" customHeight="1" x14ac:dyDescent="0.35">
      <c r="A105" s="138"/>
      <c r="B105" s="113" t="s">
        <v>287</v>
      </c>
      <c r="C105" s="103"/>
      <c r="D105" s="103"/>
      <c r="E105" s="103"/>
      <c r="F105" s="103"/>
      <c r="G105" s="103"/>
      <c r="H105" s="171"/>
    </row>
    <row r="106" spans="1:8" x14ac:dyDescent="0.35">
      <c r="A106" s="138"/>
      <c r="B106" s="482"/>
      <c r="C106" s="482"/>
      <c r="D106" s="311"/>
      <c r="E106" s="312"/>
      <c r="F106" s="312"/>
      <c r="G106" s="313"/>
      <c r="H106" s="314"/>
    </row>
    <row r="107" spans="1:8" x14ac:dyDescent="0.35">
      <c r="A107" s="138"/>
      <c r="B107" s="511"/>
      <c r="C107" s="512"/>
      <c r="D107" s="311"/>
      <c r="E107" s="312"/>
      <c r="F107" s="312"/>
      <c r="G107" s="313"/>
      <c r="H107" s="314"/>
    </row>
    <row r="108" spans="1:8" x14ac:dyDescent="0.35">
      <c r="A108" s="138"/>
      <c r="B108" s="511"/>
      <c r="C108" s="512"/>
      <c r="D108" s="311"/>
      <c r="E108" s="312"/>
      <c r="F108" s="312"/>
      <c r="G108" s="313"/>
      <c r="H108" s="314"/>
    </row>
    <row r="109" spans="1:8" x14ac:dyDescent="0.35">
      <c r="A109" s="138"/>
      <c r="B109" s="511"/>
      <c r="C109" s="512"/>
      <c r="D109" s="311"/>
      <c r="E109" s="312"/>
      <c r="F109" s="312"/>
      <c r="G109" s="313"/>
      <c r="H109" s="314"/>
    </row>
    <row r="110" spans="1:8" x14ac:dyDescent="0.35">
      <c r="A110" s="138"/>
      <c r="B110" s="485" t="s">
        <v>153</v>
      </c>
      <c r="C110" s="487"/>
      <c r="D110" s="311"/>
      <c r="E110" s="312"/>
      <c r="F110" s="312"/>
      <c r="G110" s="313"/>
      <c r="H110" s="314"/>
    </row>
    <row r="111" spans="1:8" x14ac:dyDescent="0.35">
      <c r="A111" s="138"/>
      <c r="B111" s="482"/>
      <c r="C111" s="482"/>
      <c r="D111" s="312"/>
      <c r="E111" s="312"/>
      <c r="F111" s="312"/>
      <c r="G111" s="315"/>
      <c r="H111" s="316"/>
    </row>
    <row r="112" spans="1:8" ht="19.5" customHeight="1" x14ac:dyDescent="0.35">
      <c r="A112" s="138"/>
      <c r="B112" s="113" t="s">
        <v>288</v>
      </c>
      <c r="C112" s="146"/>
      <c r="D112" s="177"/>
      <c r="E112" s="177"/>
      <c r="F112" s="177"/>
      <c r="G112" s="178"/>
      <c r="H112" s="179"/>
    </row>
    <row r="113" spans="1:8" x14ac:dyDescent="0.35">
      <c r="A113" s="138"/>
      <c r="B113" s="482"/>
      <c r="C113" s="482"/>
      <c r="D113" s="312"/>
      <c r="E113" s="312"/>
      <c r="F113" s="312"/>
      <c r="G113" s="315"/>
      <c r="H113" s="316"/>
    </row>
    <row r="114" spans="1:8" x14ac:dyDescent="0.35">
      <c r="A114" s="138"/>
      <c r="B114" s="511"/>
      <c r="C114" s="512"/>
      <c r="D114" s="312"/>
      <c r="E114" s="312"/>
      <c r="F114" s="312"/>
      <c r="G114" s="315"/>
      <c r="H114" s="316"/>
    </row>
    <row r="115" spans="1:8" x14ac:dyDescent="0.35">
      <c r="A115" s="138"/>
      <c r="B115" s="511"/>
      <c r="C115" s="512"/>
      <c r="D115" s="312"/>
      <c r="E115" s="312"/>
      <c r="F115" s="312"/>
      <c r="G115" s="315"/>
      <c r="H115" s="316"/>
    </row>
    <row r="116" spans="1:8" x14ac:dyDescent="0.35">
      <c r="A116" s="138"/>
      <c r="B116" s="511"/>
      <c r="C116" s="512"/>
      <c r="D116" s="312"/>
      <c r="E116" s="312"/>
      <c r="F116" s="312"/>
      <c r="G116" s="315"/>
      <c r="H116" s="316"/>
    </row>
    <row r="117" spans="1:8" x14ac:dyDescent="0.35">
      <c r="A117" s="138"/>
      <c r="B117" s="485" t="s">
        <v>153</v>
      </c>
      <c r="C117" s="487"/>
      <c r="D117" s="312"/>
      <c r="E117" s="312"/>
      <c r="F117" s="312"/>
      <c r="G117" s="315"/>
      <c r="H117" s="316"/>
    </row>
    <row r="118" spans="1:8" x14ac:dyDescent="0.35">
      <c r="A118" s="138"/>
      <c r="B118" s="482"/>
      <c r="C118" s="482"/>
      <c r="D118" s="312"/>
      <c r="E118" s="312"/>
      <c r="F118" s="312"/>
      <c r="G118" s="315"/>
      <c r="H118" s="316"/>
    </row>
    <row r="119" spans="1:8" x14ac:dyDescent="0.35">
      <c r="A119" s="138"/>
      <c r="B119" s="180"/>
      <c r="C119" s="153"/>
      <c r="D119" s="181">
        <f>SUM(D106:D118)</f>
        <v>0</v>
      </c>
      <c r="E119" s="182">
        <f>SUM(E106:E118)</f>
        <v>0</v>
      </c>
      <c r="F119" s="182">
        <f>SUM(F106:F118)</f>
        <v>0</v>
      </c>
      <c r="G119" s="181">
        <f>SUM(G106:G118)</f>
        <v>0</v>
      </c>
      <c r="H119" s="183">
        <f>SUM(H106:H118)</f>
        <v>0</v>
      </c>
    </row>
    <row r="120" spans="1:8" x14ac:dyDescent="0.35">
      <c r="A120" s="95" t="s">
        <v>131</v>
      </c>
      <c r="B120" s="100" t="s">
        <v>297</v>
      </c>
      <c r="C120" s="153"/>
      <c r="D120" s="184"/>
      <c r="E120" s="184"/>
      <c r="F120" s="184"/>
      <c r="G120" s="178"/>
      <c r="H120" s="179"/>
    </row>
    <row r="121" spans="1:8" x14ac:dyDescent="0.35">
      <c r="A121" s="138"/>
      <c r="B121" s="97"/>
      <c r="C121" s="97" t="s">
        <v>283</v>
      </c>
      <c r="D121" s="181">
        <f>D119</f>
        <v>0</v>
      </c>
      <c r="E121" s="182">
        <f t="shared" ref="E121:H121" si="3">E119</f>
        <v>0</v>
      </c>
      <c r="F121" s="182">
        <f t="shared" si="3"/>
        <v>0</v>
      </c>
      <c r="G121" s="181">
        <f t="shared" si="3"/>
        <v>0</v>
      </c>
      <c r="H121" s="187">
        <f t="shared" si="3"/>
        <v>0</v>
      </c>
    </row>
    <row r="122" spans="1:8" x14ac:dyDescent="0.35">
      <c r="A122" s="138"/>
      <c r="B122" s="97"/>
      <c r="C122" s="97" t="s">
        <v>284</v>
      </c>
      <c r="D122" s="97"/>
      <c r="E122" s="117" t="e">
        <f>E121/D121</f>
        <v>#DIV/0!</v>
      </c>
      <c r="F122" s="117" t="e">
        <f>F121/D121</f>
        <v>#DIV/0!</v>
      </c>
      <c r="G122" s="117" t="e">
        <f>G121/D121</f>
        <v>#DIV/0!</v>
      </c>
      <c r="H122" s="188" t="e">
        <f>H121/D121</f>
        <v>#DIV/0!</v>
      </c>
    </row>
    <row r="123" spans="1:8" x14ac:dyDescent="0.35">
      <c r="A123" s="138"/>
      <c r="B123" s="97"/>
      <c r="C123" s="189" t="s">
        <v>298</v>
      </c>
      <c r="D123" s="97"/>
      <c r="E123" s="118" t="e">
        <f>IF(E122&gt;=(2/3),"Yes","No")</f>
        <v>#DIV/0!</v>
      </c>
      <c r="F123" s="118" t="e">
        <f>IF(F122&gt;=(2/3),"Yes","No")</f>
        <v>#DIV/0!</v>
      </c>
      <c r="G123" s="118" t="e">
        <f>IF(G122&gt;=(2/3),"Yes","No")</f>
        <v>#DIV/0!</v>
      </c>
      <c r="H123" s="190" t="e">
        <f>IF(H122&gt;=(2/3),"Yes","No")</f>
        <v>#DIV/0!</v>
      </c>
    </row>
    <row r="124" spans="1:8" x14ac:dyDescent="0.35">
      <c r="A124" s="138"/>
      <c r="B124" s="108"/>
      <c r="C124" s="108"/>
      <c r="D124" s="108"/>
      <c r="E124" s="191" t="e">
        <f>IF(E123="No", "Note A", "Note B")</f>
        <v>#DIV/0!</v>
      </c>
      <c r="F124" s="191" t="e">
        <f>IF(F123="No", "Note A", "Note B")</f>
        <v>#DIV/0!</v>
      </c>
      <c r="G124" s="191" t="e">
        <f>IF(G123="No", "Note A", "Note B")</f>
        <v>#DIV/0!</v>
      </c>
      <c r="H124" s="192" t="e">
        <f>IF(H123="No", "Note A", "Note B")</f>
        <v>#DIV/0!</v>
      </c>
    </row>
    <row r="125" spans="1:8" x14ac:dyDescent="0.35">
      <c r="A125" s="138"/>
      <c r="B125" s="97"/>
      <c r="C125" s="97"/>
      <c r="D125" s="97"/>
      <c r="E125" s="193"/>
      <c r="F125" s="193"/>
      <c r="G125" s="193"/>
      <c r="H125" s="226"/>
    </row>
    <row r="126" spans="1:8" ht="15" customHeight="1" x14ac:dyDescent="0.35">
      <c r="A126" s="138"/>
      <c r="B126" s="194" t="s">
        <v>291</v>
      </c>
      <c r="C126" s="180" t="s">
        <v>317</v>
      </c>
      <c r="D126" s="180"/>
      <c r="E126" s="180"/>
      <c r="F126" s="180"/>
      <c r="G126" s="180"/>
      <c r="H126" s="195"/>
    </row>
    <row r="127" spans="1:8" ht="15" customHeight="1" x14ac:dyDescent="0.35">
      <c r="A127" s="138"/>
      <c r="B127" s="194" t="s">
        <v>292</v>
      </c>
      <c r="C127" s="505" t="s">
        <v>351</v>
      </c>
      <c r="D127" s="505"/>
      <c r="E127" s="505"/>
      <c r="F127" s="505"/>
      <c r="G127" s="505"/>
      <c r="H127" s="506"/>
    </row>
    <row r="128" spans="1:8" x14ac:dyDescent="0.35">
      <c r="A128" s="138"/>
      <c r="B128" s="196"/>
      <c r="C128" s="505"/>
      <c r="D128" s="505"/>
      <c r="E128" s="505"/>
      <c r="F128" s="505"/>
      <c r="G128" s="505"/>
      <c r="H128" s="506"/>
    </row>
    <row r="129" spans="1:8" x14ac:dyDescent="0.35">
      <c r="A129" s="138"/>
      <c r="B129" s="97"/>
      <c r="C129" s="97"/>
      <c r="D129" s="97"/>
      <c r="E129" s="118"/>
      <c r="F129" s="118"/>
      <c r="G129" s="118"/>
      <c r="H129" s="190"/>
    </row>
    <row r="130" spans="1:8" x14ac:dyDescent="0.35">
      <c r="A130" s="95" t="s">
        <v>132</v>
      </c>
      <c r="B130" s="100" t="s">
        <v>293</v>
      </c>
      <c r="C130" s="97"/>
      <c r="D130" s="97"/>
      <c r="E130" s="118"/>
      <c r="F130" s="118"/>
      <c r="G130" s="118"/>
      <c r="H130" s="190"/>
    </row>
    <row r="131" spans="1:8" x14ac:dyDescent="0.35">
      <c r="A131" s="138"/>
      <c r="B131" s="495" t="s">
        <v>301</v>
      </c>
      <c r="C131" s="495"/>
      <c r="D131" s="495"/>
      <c r="E131" s="495"/>
      <c r="F131" s="495"/>
      <c r="G131" s="495"/>
      <c r="H131" s="496"/>
    </row>
    <row r="132" spans="1:8" x14ac:dyDescent="0.35">
      <c r="A132" s="95"/>
      <c r="B132" s="495"/>
      <c r="C132" s="495"/>
      <c r="D132" s="495"/>
      <c r="E132" s="495"/>
      <c r="F132" s="495"/>
      <c r="G132" s="495"/>
      <c r="H132" s="496"/>
    </row>
    <row r="133" spans="1:8" x14ac:dyDescent="0.35">
      <c r="A133" s="95"/>
      <c r="B133" s="495"/>
      <c r="C133" s="495"/>
      <c r="D133" s="495"/>
      <c r="E133" s="495"/>
      <c r="F133" s="495"/>
      <c r="G133" s="495"/>
      <c r="H133" s="496"/>
    </row>
    <row r="134" spans="1:8" x14ac:dyDescent="0.35">
      <c r="A134" s="95"/>
      <c r="B134" s="97"/>
      <c r="C134" s="97"/>
      <c r="D134" s="97"/>
      <c r="E134" s="118"/>
      <c r="F134" s="118"/>
      <c r="G134" s="118"/>
      <c r="H134" s="190"/>
    </row>
    <row r="135" spans="1:8" x14ac:dyDescent="0.35">
      <c r="A135" s="95"/>
      <c r="B135" s="495" t="s">
        <v>334</v>
      </c>
      <c r="C135" s="495"/>
      <c r="D135" s="495"/>
      <c r="E135" s="495"/>
      <c r="F135" s="495"/>
      <c r="G135" s="495"/>
      <c r="H135" s="496"/>
    </row>
    <row r="136" spans="1:8" x14ac:dyDescent="0.35">
      <c r="A136" s="95"/>
      <c r="B136" s="495"/>
      <c r="C136" s="495"/>
      <c r="D136" s="495"/>
      <c r="E136" s="495"/>
      <c r="F136" s="495"/>
      <c r="G136" s="495"/>
      <c r="H136" s="496"/>
    </row>
    <row r="137" spans="1:8" x14ac:dyDescent="0.35">
      <c r="A137" s="95"/>
      <c r="B137" s="495"/>
      <c r="C137" s="495"/>
      <c r="D137" s="495"/>
      <c r="E137" s="495"/>
      <c r="F137" s="495"/>
      <c r="G137" s="495"/>
      <c r="H137" s="496"/>
    </row>
    <row r="138" spans="1:8" x14ac:dyDescent="0.35">
      <c r="A138" s="95"/>
      <c r="B138" s="495"/>
      <c r="C138" s="495"/>
      <c r="D138" s="495"/>
      <c r="E138" s="495"/>
      <c r="F138" s="495"/>
      <c r="G138" s="495"/>
      <c r="H138" s="496"/>
    </row>
    <row r="139" spans="1:8" x14ac:dyDescent="0.35">
      <c r="A139" s="95"/>
      <c r="B139" s="495"/>
      <c r="C139" s="495"/>
      <c r="D139" s="495"/>
      <c r="E139" s="495"/>
      <c r="F139" s="495"/>
      <c r="G139" s="495"/>
      <c r="H139" s="496"/>
    </row>
    <row r="140" spans="1:8" x14ac:dyDescent="0.35">
      <c r="A140" s="95"/>
      <c r="B140" s="97"/>
      <c r="C140" s="97"/>
      <c r="D140" s="97"/>
      <c r="E140" s="118"/>
      <c r="F140" s="118"/>
      <c r="G140" s="118"/>
      <c r="H140" s="190"/>
    </row>
    <row r="141" spans="1:8" x14ac:dyDescent="0.35">
      <c r="A141" s="95"/>
      <c r="B141" s="100" t="s">
        <v>413</v>
      </c>
      <c r="C141" s="97"/>
      <c r="D141" s="520"/>
      <c r="E141" s="520"/>
      <c r="F141" s="520"/>
      <c r="G141" s="520"/>
      <c r="H141" s="521"/>
    </row>
    <row r="142" spans="1:8" x14ac:dyDescent="0.35">
      <c r="A142" s="95"/>
      <c r="B142" s="97"/>
      <c r="C142" s="97"/>
      <c r="D142" s="227"/>
      <c r="E142" s="197"/>
      <c r="F142" s="197"/>
      <c r="G142" s="197"/>
      <c r="H142" s="198"/>
    </row>
    <row r="143" spans="1:8" x14ac:dyDescent="0.35">
      <c r="A143" s="95"/>
      <c r="B143" s="97"/>
      <c r="C143" s="97"/>
      <c r="D143" s="101" t="s">
        <v>302</v>
      </c>
      <c r="E143" s="197" t="s">
        <v>295</v>
      </c>
      <c r="F143" s="197" t="s">
        <v>300</v>
      </c>
      <c r="G143" s="197"/>
      <c r="H143" s="198"/>
    </row>
    <row r="144" spans="1:8" x14ac:dyDescent="0.35">
      <c r="A144" s="95"/>
      <c r="B144" s="199" t="s">
        <v>294</v>
      </c>
      <c r="C144" s="108"/>
      <c r="D144" s="200" t="s">
        <v>303</v>
      </c>
      <c r="E144" s="201" t="s">
        <v>296</v>
      </c>
      <c r="F144" s="201" t="s">
        <v>299</v>
      </c>
      <c r="G144" s="509" t="s">
        <v>304</v>
      </c>
      <c r="H144" s="510"/>
    </row>
    <row r="145" spans="1:8" x14ac:dyDescent="0.35">
      <c r="A145" s="95"/>
      <c r="B145" s="189" t="s">
        <v>493</v>
      </c>
      <c r="C145" s="97" t="s">
        <v>350</v>
      </c>
      <c r="D145" s="97"/>
      <c r="E145" s="118"/>
      <c r="F145" s="97"/>
      <c r="G145" s="118"/>
      <c r="H145" s="190"/>
    </row>
    <row r="146" spans="1:8" x14ac:dyDescent="0.35">
      <c r="A146" s="95"/>
      <c r="B146" s="97"/>
      <c r="C146" s="202" t="e">
        <f>IF(E60="Yes", "Complete Analysis", "N/A - Do Not Complete")</f>
        <v>#DIV/0!</v>
      </c>
      <c r="D146" s="317"/>
      <c r="E146" s="312"/>
      <c r="F146" s="117" t="e">
        <f>E146/E152</f>
        <v>#DIV/0!</v>
      </c>
      <c r="G146" s="503"/>
      <c r="H146" s="504"/>
    </row>
    <row r="147" spans="1:8" x14ac:dyDescent="0.35">
      <c r="A147" s="95"/>
      <c r="B147" s="97"/>
      <c r="C147" s="97"/>
      <c r="D147" s="317"/>
      <c r="E147" s="312"/>
      <c r="F147" s="117" t="e">
        <f>E147/E152</f>
        <v>#DIV/0!</v>
      </c>
      <c r="G147" s="503"/>
      <c r="H147" s="504"/>
    </row>
    <row r="148" spans="1:8" x14ac:dyDescent="0.35">
      <c r="A148" s="95"/>
      <c r="B148" s="97"/>
      <c r="C148" s="97"/>
      <c r="D148" s="317"/>
      <c r="E148" s="312"/>
      <c r="F148" s="117" t="e">
        <f>E148/E152</f>
        <v>#DIV/0!</v>
      </c>
      <c r="G148" s="503"/>
      <c r="H148" s="504"/>
    </row>
    <row r="149" spans="1:8" x14ac:dyDescent="0.35">
      <c r="A149" s="95"/>
      <c r="B149" s="97"/>
      <c r="C149" s="97"/>
      <c r="D149" s="317"/>
      <c r="E149" s="312"/>
      <c r="F149" s="117" t="e">
        <f>E149/E152</f>
        <v>#DIV/0!</v>
      </c>
      <c r="G149" s="503"/>
      <c r="H149" s="504"/>
    </row>
    <row r="150" spans="1:8" x14ac:dyDescent="0.35">
      <c r="A150" s="95"/>
      <c r="B150" s="97"/>
      <c r="C150" s="97"/>
      <c r="D150" s="317"/>
      <c r="E150" s="312"/>
      <c r="F150" s="117" t="e">
        <f>E150/E152</f>
        <v>#DIV/0!</v>
      </c>
      <c r="G150" s="503"/>
      <c r="H150" s="504"/>
    </row>
    <row r="151" spans="1:8" x14ac:dyDescent="0.35">
      <c r="A151" s="95"/>
      <c r="B151" s="97"/>
      <c r="C151" s="97"/>
      <c r="D151" s="318"/>
      <c r="E151" s="319"/>
      <c r="F151" s="117" t="e">
        <f>E151/E152</f>
        <v>#DIV/0!</v>
      </c>
      <c r="G151" s="507"/>
      <c r="H151" s="508"/>
    </row>
    <row r="152" spans="1:8" x14ac:dyDescent="0.35">
      <c r="A152" s="95"/>
      <c r="B152" s="97"/>
      <c r="C152" s="203"/>
      <c r="D152" s="203" t="s">
        <v>352</v>
      </c>
      <c r="E152" s="204">
        <f>SUM(E146:E151)</f>
        <v>0</v>
      </c>
      <c r="F152" s="118"/>
      <c r="G152" s="205" t="s">
        <v>305</v>
      </c>
      <c r="H152" s="320"/>
    </row>
    <row r="153" spans="1:8" x14ac:dyDescent="0.35">
      <c r="A153" s="95"/>
      <c r="B153" s="97"/>
      <c r="C153" s="97"/>
      <c r="D153" s="97"/>
      <c r="E153" s="118"/>
      <c r="F153" s="118"/>
      <c r="G153" s="118"/>
      <c r="H153" s="190"/>
    </row>
    <row r="154" spans="1:8" x14ac:dyDescent="0.35">
      <c r="A154" s="95"/>
      <c r="B154" s="97" t="s">
        <v>493</v>
      </c>
      <c r="C154" s="97" t="s">
        <v>148</v>
      </c>
      <c r="D154" s="97"/>
      <c r="E154" s="118"/>
      <c r="F154" s="118"/>
      <c r="G154" s="118"/>
      <c r="H154" s="190"/>
    </row>
    <row r="155" spans="1:8" x14ac:dyDescent="0.35">
      <c r="A155" s="95"/>
      <c r="B155" s="97"/>
      <c r="C155" s="202" t="e">
        <f>IF(F60="Yes", "Complete Analysis", "N/A - Do Not Complete")</f>
        <v>#DIV/0!</v>
      </c>
      <c r="D155" s="317"/>
      <c r="E155" s="312"/>
      <c r="F155" s="117" t="e">
        <f>E155/E161</f>
        <v>#DIV/0!</v>
      </c>
      <c r="G155" s="503"/>
      <c r="H155" s="504"/>
    </row>
    <row r="156" spans="1:8" x14ac:dyDescent="0.35">
      <c r="A156" s="95"/>
      <c r="B156" s="97"/>
      <c r="C156" s="97"/>
      <c r="D156" s="317"/>
      <c r="E156" s="312"/>
      <c r="F156" s="117" t="e">
        <f>E156/E161</f>
        <v>#DIV/0!</v>
      </c>
      <c r="G156" s="503"/>
      <c r="H156" s="504"/>
    </row>
    <row r="157" spans="1:8" x14ac:dyDescent="0.35">
      <c r="A157" s="95"/>
      <c r="B157" s="97"/>
      <c r="C157" s="97"/>
      <c r="D157" s="317"/>
      <c r="E157" s="312"/>
      <c r="F157" s="117" t="e">
        <f>E157/E161</f>
        <v>#DIV/0!</v>
      </c>
      <c r="G157" s="503"/>
      <c r="H157" s="504"/>
    </row>
    <row r="158" spans="1:8" x14ac:dyDescent="0.35">
      <c r="A158" s="95"/>
      <c r="B158" s="97"/>
      <c r="C158" s="97"/>
      <c r="D158" s="317"/>
      <c r="E158" s="312"/>
      <c r="F158" s="117" t="e">
        <f>E158/E161</f>
        <v>#DIV/0!</v>
      </c>
      <c r="G158" s="503"/>
      <c r="H158" s="504"/>
    </row>
    <row r="159" spans="1:8" x14ac:dyDescent="0.35">
      <c r="A159" s="95"/>
      <c r="B159" s="97"/>
      <c r="C159" s="97"/>
      <c r="D159" s="317"/>
      <c r="E159" s="312"/>
      <c r="F159" s="117" t="e">
        <f>E159/E161</f>
        <v>#DIV/0!</v>
      </c>
      <c r="G159" s="503"/>
      <c r="H159" s="504"/>
    </row>
    <row r="160" spans="1:8" x14ac:dyDescent="0.35">
      <c r="A160" s="95"/>
      <c r="B160" s="97"/>
      <c r="C160" s="97"/>
      <c r="D160" s="318"/>
      <c r="E160" s="319"/>
      <c r="F160" s="117" t="e">
        <f>E160/E161</f>
        <v>#DIV/0!</v>
      </c>
      <c r="G160" s="507"/>
      <c r="H160" s="508"/>
    </row>
    <row r="161" spans="1:10" x14ac:dyDescent="0.35">
      <c r="A161" s="95"/>
      <c r="B161" s="97"/>
      <c r="C161" s="97"/>
      <c r="D161" s="203" t="s">
        <v>306</v>
      </c>
      <c r="E161" s="204">
        <f>SUM(E155:E160)</f>
        <v>0</v>
      </c>
      <c r="F161" s="118"/>
      <c r="G161" s="205" t="s">
        <v>305</v>
      </c>
      <c r="H161" s="323"/>
    </row>
    <row r="162" spans="1:10" x14ac:dyDescent="0.35">
      <c r="A162" s="95"/>
      <c r="B162" s="97"/>
      <c r="C162" s="97"/>
      <c r="D162" s="203"/>
      <c r="E162" s="177"/>
      <c r="F162" s="118"/>
      <c r="G162" s="205"/>
      <c r="H162" s="206"/>
    </row>
    <row r="163" spans="1:10" x14ac:dyDescent="0.35">
      <c r="A163" s="138"/>
      <c r="B163" s="97" t="s">
        <v>493</v>
      </c>
      <c r="C163" s="97" t="s">
        <v>494</v>
      </c>
      <c r="D163" s="97"/>
      <c r="E163" s="118"/>
      <c r="F163" s="118"/>
      <c r="G163" s="118"/>
      <c r="H163" s="190"/>
      <c r="I163" s="220"/>
      <c r="J163" s="176"/>
    </row>
    <row r="164" spans="1:10" x14ac:dyDescent="0.35">
      <c r="A164" s="138"/>
      <c r="B164" s="97"/>
      <c r="C164" s="202" t="e">
        <f>IF(G60="Yes", "Complete Analysis", "N/A - Do Not Complete")</f>
        <v>#DIV/0!</v>
      </c>
      <c r="D164" s="317"/>
      <c r="E164" s="311"/>
      <c r="F164" s="117" t="e">
        <f>E164/$E$169</f>
        <v>#DIV/0!</v>
      </c>
      <c r="G164" s="503"/>
      <c r="H164" s="504"/>
      <c r="J164" s="176"/>
    </row>
    <row r="165" spans="1:10" x14ac:dyDescent="0.35">
      <c r="A165" s="138"/>
      <c r="B165" s="97"/>
      <c r="C165" s="97"/>
      <c r="D165" s="317"/>
      <c r="E165" s="311"/>
      <c r="F165" s="117" t="e">
        <f>E165/$E$169</f>
        <v>#DIV/0!</v>
      </c>
      <c r="G165" s="503"/>
      <c r="H165" s="504"/>
      <c r="J165" s="176"/>
    </row>
    <row r="166" spans="1:10" x14ac:dyDescent="0.35">
      <c r="A166" s="138"/>
      <c r="B166" s="97"/>
      <c r="C166" s="97"/>
      <c r="D166" s="317"/>
      <c r="E166" s="311"/>
      <c r="F166" s="117" t="e">
        <f>E166/$E$169</f>
        <v>#DIV/0!</v>
      </c>
      <c r="G166" s="503"/>
      <c r="H166" s="504"/>
    </row>
    <row r="167" spans="1:10" x14ac:dyDescent="0.35">
      <c r="A167" s="138"/>
      <c r="B167" s="97"/>
      <c r="C167" s="97"/>
      <c r="D167" s="321"/>
      <c r="E167" s="311"/>
      <c r="F167" s="117" t="e">
        <f>E167/E169</f>
        <v>#DIV/0!</v>
      </c>
      <c r="G167" s="503"/>
      <c r="H167" s="504"/>
    </row>
    <row r="168" spans="1:10" x14ac:dyDescent="0.35">
      <c r="A168" s="138"/>
      <c r="B168" s="97"/>
      <c r="C168" s="97"/>
      <c r="D168" s="318"/>
      <c r="E168" s="322"/>
      <c r="F168" s="117" t="e">
        <f>E168/E169</f>
        <v>#DIV/0!</v>
      </c>
      <c r="G168" s="507"/>
      <c r="H168" s="508"/>
    </row>
    <row r="169" spans="1:10" x14ac:dyDescent="0.35">
      <c r="A169" s="138"/>
      <c r="B169" s="97"/>
      <c r="C169" s="97"/>
      <c r="D169" s="203" t="s">
        <v>307</v>
      </c>
      <c r="E169" s="207">
        <f>SUM(E164:E168)</f>
        <v>0</v>
      </c>
      <c r="F169" s="118"/>
      <c r="G169" s="205" t="s">
        <v>305</v>
      </c>
      <c r="H169" s="323"/>
    </row>
    <row r="170" spans="1:10" x14ac:dyDescent="0.35">
      <c r="A170" s="138"/>
      <c r="B170" s="97"/>
      <c r="C170" s="97"/>
      <c r="D170" s="97"/>
      <c r="E170" s="118"/>
      <c r="F170" s="118"/>
      <c r="G170" s="118"/>
      <c r="H170" s="190"/>
    </row>
    <row r="171" spans="1:10" x14ac:dyDescent="0.35">
      <c r="A171" s="138"/>
      <c r="B171" s="97" t="s">
        <v>493</v>
      </c>
      <c r="C171" s="97" t="s">
        <v>515</v>
      </c>
      <c r="D171" s="97"/>
      <c r="E171" s="118"/>
      <c r="F171" s="118"/>
      <c r="G171" s="118"/>
      <c r="H171" s="190"/>
      <c r="J171" s="176"/>
    </row>
    <row r="172" spans="1:10" x14ac:dyDescent="0.35">
      <c r="A172" s="138"/>
      <c r="B172" s="97"/>
      <c r="C172" s="202" t="e">
        <f>IF(G82="Yes", "Complete Analysis", "N/A - Do Not Complete")</f>
        <v>#DIV/0!</v>
      </c>
      <c r="D172" s="317"/>
      <c r="E172" s="311"/>
      <c r="F172" s="117" t="e">
        <f>E172/$E$177</f>
        <v>#DIV/0!</v>
      </c>
      <c r="G172" s="503"/>
      <c r="H172" s="504"/>
      <c r="J172" s="176"/>
    </row>
    <row r="173" spans="1:10" x14ac:dyDescent="0.35">
      <c r="A173" s="138"/>
      <c r="B173" s="97"/>
      <c r="C173" s="97"/>
      <c r="D173" s="317"/>
      <c r="E173" s="311"/>
      <c r="F173" s="117" t="e">
        <f>E173/$E$177</f>
        <v>#DIV/0!</v>
      </c>
      <c r="G173" s="503"/>
      <c r="H173" s="504"/>
    </row>
    <row r="174" spans="1:10" x14ac:dyDescent="0.35">
      <c r="A174" s="138"/>
      <c r="B174" s="97"/>
      <c r="C174" s="97"/>
      <c r="D174" s="317"/>
      <c r="E174" s="311"/>
      <c r="F174" s="117" t="e">
        <f>E174/$E$177</f>
        <v>#DIV/0!</v>
      </c>
      <c r="G174" s="503"/>
      <c r="H174" s="504"/>
    </row>
    <row r="175" spans="1:10" x14ac:dyDescent="0.35">
      <c r="A175" s="138"/>
      <c r="B175" s="97"/>
      <c r="C175" s="97"/>
      <c r="D175" s="317"/>
      <c r="E175" s="311"/>
      <c r="F175" s="117" t="e">
        <f>E175/$E$177</f>
        <v>#DIV/0!</v>
      </c>
      <c r="G175" s="503"/>
      <c r="H175" s="504"/>
    </row>
    <row r="176" spans="1:10" x14ac:dyDescent="0.35">
      <c r="A176" s="138"/>
      <c r="B176" s="97"/>
      <c r="C176" s="97"/>
      <c r="D176" s="318"/>
      <c r="E176" s="322"/>
      <c r="F176" s="117" t="e">
        <f>E176/$E$177</f>
        <v>#DIV/0!</v>
      </c>
      <c r="G176" s="507"/>
      <c r="H176" s="508"/>
    </row>
    <row r="177" spans="1:10" x14ac:dyDescent="0.35">
      <c r="A177" s="138"/>
      <c r="C177" s="97"/>
      <c r="D177" s="203" t="s">
        <v>307</v>
      </c>
      <c r="E177" s="207">
        <f>SUM(E172:E176)</f>
        <v>0</v>
      </c>
      <c r="F177" s="118"/>
      <c r="G177" s="205" t="s">
        <v>305</v>
      </c>
      <c r="H177" s="323"/>
    </row>
    <row r="178" spans="1:10" x14ac:dyDescent="0.35">
      <c r="A178" s="138"/>
      <c r="B178" s="97"/>
      <c r="C178" s="97"/>
      <c r="D178" s="97"/>
      <c r="E178" s="118"/>
      <c r="F178" s="118"/>
      <c r="G178" s="118"/>
      <c r="H178" s="190"/>
    </row>
    <row r="179" spans="1:10" x14ac:dyDescent="0.35">
      <c r="A179" s="138"/>
      <c r="B179" s="97" t="s">
        <v>493</v>
      </c>
      <c r="C179" s="97" t="s">
        <v>516</v>
      </c>
      <c r="D179" s="97"/>
      <c r="E179" s="118"/>
      <c r="F179" s="118"/>
      <c r="G179" s="118"/>
      <c r="H179" s="190"/>
      <c r="J179" s="176"/>
    </row>
    <row r="180" spans="1:10" x14ac:dyDescent="0.35">
      <c r="A180" s="138"/>
      <c r="B180" s="97"/>
      <c r="C180" s="202" t="e">
        <f>IF(G103="Yes", "Complete Analysis", "N/A - Do Not Complete")</f>
        <v>#DIV/0!</v>
      </c>
      <c r="D180" s="317"/>
      <c r="E180" s="311"/>
      <c r="F180" s="117" t="e">
        <f>E180/$E$185</f>
        <v>#DIV/0!</v>
      </c>
      <c r="G180" s="503"/>
      <c r="H180" s="504"/>
      <c r="J180" s="176"/>
    </row>
    <row r="181" spans="1:10" x14ac:dyDescent="0.35">
      <c r="A181" s="138"/>
      <c r="B181" s="97"/>
      <c r="C181" s="97"/>
      <c r="D181" s="317"/>
      <c r="E181" s="311"/>
      <c r="F181" s="117" t="e">
        <f>E181/$E$185</f>
        <v>#DIV/0!</v>
      </c>
      <c r="G181" s="503"/>
      <c r="H181" s="504"/>
    </row>
    <row r="182" spans="1:10" x14ac:dyDescent="0.35">
      <c r="A182" s="138"/>
      <c r="B182" s="97"/>
      <c r="C182" s="97"/>
      <c r="D182" s="317"/>
      <c r="E182" s="311"/>
      <c r="F182" s="117" t="e">
        <f>E182/$E$185</f>
        <v>#DIV/0!</v>
      </c>
      <c r="G182" s="503"/>
      <c r="H182" s="504"/>
    </row>
    <row r="183" spans="1:10" x14ac:dyDescent="0.35">
      <c r="A183" s="138"/>
      <c r="B183" s="97"/>
      <c r="C183" s="97"/>
      <c r="D183" s="317"/>
      <c r="E183" s="311"/>
      <c r="F183" s="117" t="e">
        <f>E183/$E$185</f>
        <v>#DIV/0!</v>
      </c>
      <c r="G183" s="503"/>
      <c r="H183" s="504"/>
    </row>
    <row r="184" spans="1:10" x14ac:dyDescent="0.35">
      <c r="A184" s="138"/>
      <c r="B184" s="97"/>
      <c r="C184" s="97"/>
      <c r="D184" s="318"/>
      <c r="E184" s="322"/>
      <c r="F184" s="117" t="e">
        <f>E184/$E$185</f>
        <v>#DIV/0!</v>
      </c>
      <c r="G184" s="507"/>
      <c r="H184" s="508"/>
    </row>
    <row r="185" spans="1:10" x14ac:dyDescent="0.35">
      <c r="A185" s="138"/>
      <c r="B185" s="97"/>
      <c r="C185" s="97"/>
      <c r="D185" s="203" t="s">
        <v>307</v>
      </c>
      <c r="E185" s="207">
        <f>SUM(E180:E184)</f>
        <v>0</v>
      </c>
      <c r="F185" s="118"/>
      <c r="G185" s="205" t="s">
        <v>305</v>
      </c>
      <c r="H185" s="323"/>
    </row>
    <row r="186" spans="1:10" x14ac:dyDescent="0.35">
      <c r="A186" s="138"/>
      <c r="C186" s="97"/>
      <c r="D186" s="97"/>
      <c r="E186" s="118"/>
      <c r="F186" s="118"/>
      <c r="G186" s="118"/>
      <c r="H186" s="190"/>
    </row>
    <row r="187" spans="1:10" x14ac:dyDescent="0.35">
      <c r="A187" s="138"/>
      <c r="B187" s="97" t="s">
        <v>493</v>
      </c>
      <c r="C187" s="97" t="s">
        <v>517</v>
      </c>
      <c r="D187" s="97"/>
      <c r="E187" s="118"/>
      <c r="F187" s="118"/>
      <c r="G187" s="118"/>
      <c r="H187" s="190"/>
      <c r="J187" s="176"/>
    </row>
    <row r="188" spans="1:10" x14ac:dyDescent="0.35">
      <c r="A188" s="138"/>
      <c r="B188" s="97"/>
      <c r="C188" s="202" t="e">
        <f>IF(G124="Yes", "Complete Analysis", "N/A - Do Not Complete")</f>
        <v>#DIV/0!</v>
      </c>
      <c r="D188" s="317"/>
      <c r="E188" s="311"/>
      <c r="F188" s="117" t="e">
        <f>E188/$E$193</f>
        <v>#DIV/0!</v>
      </c>
      <c r="G188" s="503"/>
      <c r="H188" s="504"/>
      <c r="J188" s="176"/>
    </row>
    <row r="189" spans="1:10" x14ac:dyDescent="0.35">
      <c r="A189" s="138"/>
      <c r="B189" s="97"/>
      <c r="C189" s="97"/>
      <c r="D189" s="317"/>
      <c r="E189" s="311"/>
      <c r="F189" s="117" t="e">
        <f>E189/$E$193</f>
        <v>#DIV/0!</v>
      </c>
      <c r="G189" s="503"/>
      <c r="H189" s="504"/>
    </row>
    <row r="190" spans="1:10" x14ac:dyDescent="0.35">
      <c r="A190" s="138"/>
      <c r="B190" s="97"/>
      <c r="C190" s="97"/>
      <c r="D190" s="317"/>
      <c r="E190" s="311"/>
      <c r="F190" s="117" t="e">
        <f>E190/$E$193</f>
        <v>#DIV/0!</v>
      </c>
      <c r="G190" s="503"/>
      <c r="H190" s="504"/>
    </row>
    <row r="191" spans="1:10" x14ac:dyDescent="0.35">
      <c r="A191" s="138"/>
      <c r="B191" s="97"/>
      <c r="C191" s="97"/>
      <c r="D191" s="317"/>
      <c r="E191" s="311"/>
      <c r="F191" s="117" t="e">
        <f>E191/$E$193</f>
        <v>#DIV/0!</v>
      </c>
      <c r="G191" s="503"/>
      <c r="H191" s="504"/>
    </row>
    <row r="192" spans="1:10" x14ac:dyDescent="0.35">
      <c r="A192" s="138"/>
      <c r="B192" s="97"/>
      <c r="C192" s="97"/>
      <c r="D192" s="318"/>
      <c r="E192" s="331"/>
      <c r="F192" s="117" t="e">
        <f>E192/$E$193</f>
        <v>#DIV/0!</v>
      </c>
      <c r="G192" s="507"/>
      <c r="H192" s="508"/>
    </row>
    <row r="193" spans="1:8" x14ac:dyDescent="0.35">
      <c r="A193" s="138"/>
      <c r="B193" s="97"/>
      <c r="C193" s="97"/>
      <c r="D193" s="203" t="s">
        <v>307</v>
      </c>
      <c r="E193" s="228">
        <f>SUM(E188:E192)</f>
        <v>0</v>
      </c>
      <c r="F193" s="118"/>
      <c r="G193" s="205" t="s">
        <v>305</v>
      </c>
      <c r="H193" s="323"/>
    </row>
    <row r="194" spans="1:8" x14ac:dyDescent="0.35">
      <c r="A194" s="138"/>
      <c r="B194" s="97"/>
      <c r="C194" s="97"/>
      <c r="D194" s="203"/>
      <c r="E194" s="229"/>
      <c r="F194" s="118"/>
      <c r="G194" s="205"/>
      <c r="H194" s="206"/>
    </row>
    <row r="195" spans="1:8" x14ac:dyDescent="0.35">
      <c r="A195" s="138"/>
      <c r="B195" s="97" t="s">
        <v>493</v>
      </c>
      <c r="C195" s="97" t="s">
        <v>495</v>
      </c>
      <c r="D195" s="97"/>
      <c r="E195" s="118"/>
      <c r="F195" s="118"/>
      <c r="G195" s="118"/>
      <c r="H195" s="190"/>
    </row>
    <row r="196" spans="1:8" x14ac:dyDescent="0.35">
      <c r="A196" s="138"/>
      <c r="B196" s="97"/>
      <c r="C196" s="202" t="e">
        <f>IF(H60="Yes", "Complete Analysis", "N/A - Do Not Complete")</f>
        <v>#DIV/0!</v>
      </c>
      <c r="D196" s="332"/>
      <c r="E196" s="333"/>
      <c r="F196" s="117" t="e">
        <f>E196/E198</f>
        <v>#DIV/0!</v>
      </c>
      <c r="G196" s="522"/>
      <c r="H196" s="523"/>
    </row>
    <row r="197" spans="1:8" x14ac:dyDescent="0.35">
      <c r="A197" s="138"/>
      <c r="B197" s="97"/>
      <c r="C197" s="202"/>
      <c r="D197" s="334"/>
      <c r="E197" s="335"/>
      <c r="F197" s="117" t="e">
        <f>E197/E198</f>
        <v>#DIV/0!</v>
      </c>
      <c r="G197" s="524"/>
      <c r="H197" s="525"/>
    </row>
    <row r="198" spans="1:8" x14ac:dyDescent="0.35">
      <c r="A198" s="138"/>
      <c r="B198" s="97"/>
      <c r="C198" s="202"/>
      <c r="D198" s="203" t="s">
        <v>308</v>
      </c>
      <c r="E198" s="207">
        <f>SUM(E196:E197)</f>
        <v>0</v>
      </c>
      <c r="F198" s="117"/>
      <c r="G198" s="205" t="s">
        <v>305</v>
      </c>
      <c r="H198" s="336"/>
    </row>
    <row r="199" spans="1:8" ht="15" thickBot="1" x14ac:dyDescent="0.4">
      <c r="A199" s="154"/>
      <c r="B199" s="122"/>
      <c r="C199" s="208"/>
      <c r="D199" s="209"/>
      <c r="E199" s="209"/>
      <c r="F199" s="210"/>
      <c r="G199" s="123"/>
      <c r="H199" s="211"/>
    </row>
    <row r="200" spans="1:8" ht="15" thickBot="1" x14ac:dyDescent="0.4">
      <c r="A200" s="97"/>
      <c r="B200" s="97"/>
      <c r="C200" s="202"/>
      <c r="D200" s="97"/>
      <c r="E200" s="177"/>
      <c r="F200" s="118"/>
      <c r="G200" s="118"/>
      <c r="H200" s="118"/>
    </row>
    <row r="201" spans="1:8" ht="16" thickBot="1" x14ac:dyDescent="0.4">
      <c r="A201" s="469" t="s">
        <v>396</v>
      </c>
      <c r="B201" s="470"/>
      <c r="C201" s="470"/>
      <c r="D201" s="470"/>
      <c r="E201" s="470"/>
      <c r="F201" s="470"/>
      <c r="G201" s="470"/>
      <c r="H201" s="471"/>
    </row>
    <row r="202" spans="1:8" x14ac:dyDescent="0.35">
      <c r="A202" s="95" t="s">
        <v>134</v>
      </c>
      <c r="B202" s="493" t="s">
        <v>335</v>
      </c>
      <c r="C202" s="493"/>
      <c r="D202" s="493"/>
      <c r="E202" s="493"/>
      <c r="F202" s="493"/>
      <c r="G202" s="493"/>
      <c r="H202" s="494"/>
    </row>
    <row r="203" spans="1:8" x14ac:dyDescent="0.35">
      <c r="A203" s="95"/>
      <c r="B203" s="495"/>
      <c r="C203" s="495"/>
      <c r="D203" s="495"/>
      <c r="E203" s="495"/>
      <c r="F203" s="495"/>
      <c r="G203" s="495"/>
      <c r="H203" s="496"/>
    </row>
    <row r="204" spans="1:8" x14ac:dyDescent="0.35">
      <c r="A204" s="138"/>
      <c r="B204" s="97"/>
      <c r="C204" s="97"/>
      <c r="D204" s="97"/>
      <c r="E204" s="97"/>
      <c r="F204" s="97"/>
      <c r="G204" s="97"/>
      <c r="H204" s="98"/>
    </row>
    <row r="205" spans="1:8" x14ac:dyDescent="0.35">
      <c r="A205" s="95"/>
      <c r="B205" s="100" t="s">
        <v>413</v>
      </c>
      <c r="C205" s="97"/>
      <c r="D205" s="483"/>
      <c r="E205" s="483"/>
      <c r="F205" s="483"/>
      <c r="G205" s="483"/>
      <c r="H205" s="484"/>
    </row>
    <row r="206" spans="1:8" x14ac:dyDescent="0.35">
      <c r="A206" s="95"/>
      <c r="B206" s="97"/>
      <c r="C206" s="169"/>
      <c r="D206" s="169"/>
      <c r="E206" s="169"/>
      <c r="F206" s="169"/>
      <c r="G206" s="169"/>
      <c r="H206" s="170"/>
    </row>
    <row r="207" spans="1:8" x14ac:dyDescent="0.35">
      <c r="A207" s="138"/>
      <c r="B207" s="97"/>
      <c r="C207" s="97"/>
      <c r="D207" s="97"/>
      <c r="E207" s="497" t="s">
        <v>290</v>
      </c>
      <c r="F207" s="497"/>
      <c r="G207" s="497"/>
      <c r="H207" s="498"/>
    </row>
    <row r="208" spans="1:8" x14ac:dyDescent="0.35">
      <c r="A208" s="138"/>
      <c r="B208" s="97"/>
      <c r="C208" s="97"/>
      <c r="E208" s="103" t="s">
        <v>138</v>
      </c>
      <c r="F208" s="103" t="s">
        <v>138</v>
      </c>
      <c r="G208" s="103" t="s">
        <v>138</v>
      </c>
      <c r="H208" s="171" t="s">
        <v>138</v>
      </c>
    </row>
    <row r="209" spans="1:8" x14ac:dyDescent="0.35">
      <c r="A209" s="138"/>
      <c r="B209" s="106" t="s">
        <v>200</v>
      </c>
      <c r="C209" s="107"/>
      <c r="D209" s="108"/>
      <c r="E209" s="107" t="s">
        <v>350</v>
      </c>
      <c r="F209" s="107" t="s">
        <v>148</v>
      </c>
      <c r="G209" s="107" t="s">
        <v>285</v>
      </c>
      <c r="H209" s="172" t="s">
        <v>286</v>
      </c>
    </row>
    <row r="210" spans="1:8" ht="22" customHeight="1" x14ac:dyDescent="0.35">
      <c r="A210" s="138"/>
      <c r="B210" s="113" t="s">
        <v>287</v>
      </c>
      <c r="C210" s="103"/>
      <c r="D210" s="103"/>
      <c r="E210" s="103"/>
      <c r="F210" s="103"/>
      <c r="G210" s="103"/>
      <c r="H210" s="171"/>
    </row>
    <row r="211" spans="1:8" x14ac:dyDescent="0.35">
      <c r="A211" s="138"/>
      <c r="B211" s="519"/>
      <c r="C211" s="519"/>
      <c r="D211" s="519"/>
      <c r="E211" s="326"/>
      <c r="F211" s="326"/>
      <c r="G211" s="327"/>
      <c r="H211" s="328"/>
    </row>
    <row r="212" spans="1:8" x14ac:dyDescent="0.35">
      <c r="A212" s="138"/>
      <c r="B212" s="482"/>
      <c r="C212" s="482"/>
      <c r="D212" s="482"/>
      <c r="E212" s="329"/>
      <c r="F212" s="329"/>
      <c r="G212" s="327"/>
      <c r="H212" s="328"/>
    </row>
    <row r="213" spans="1:8" x14ac:dyDescent="0.35">
      <c r="A213" s="138"/>
      <c r="B213" s="482"/>
      <c r="C213" s="482"/>
      <c r="D213" s="482"/>
      <c r="E213" s="329"/>
      <c r="F213" s="329"/>
      <c r="G213" s="327"/>
      <c r="H213" s="328"/>
    </row>
    <row r="214" spans="1:8" x14ac:dyDescent="0.35">
      <c r="A214" s="138"/>
      <c r="B214" s="482"/>
      <c r="C214" s="482"/>
      <c r="D214" s="482"/>
      <c r="E214" s="329"/>
      <c r="F214" s="329"/>
      <c r="G214" s="327"/>
      <c r="H214" s="328"/>
    </row>
    <row r="215" spans="1:8" x14ac:dyDescent="0.35">
      <c r="A215" s="138"/>
      <c r="B215" s="518" t="s">
        <v>153</v>
      </c>
      <c r="C215" s="518"/>
      <c r="D215" s="518"/>
      <c r="E215" s="329"/>
      <c r="F215" s="329"/>
      <c r="G215" s="329"/>
      <c r="H215" s="330"/>
    </row>
    <row r="216" spans="1:8" x14ac:dyDescent="0.35">
      <c r="A216" s="138"/>
      <c r="B216" s="482"/>
      <c r="C216" s="482"/>
      <c r="D216" s="482"/>
      <c r="E216" s="329"/>
      <c r="F216" s="329"/>
      <c r="G216" s="329"/>
      <c r="H216" s="330"/>
    </row>
    <row r="217" spans="1:8" ht="22" customHeight="1" x14ac:dyDescent="0.35">
      <c r="A217" s="138"/>
      <c r="B217" s="113" t="s">
        <v>288</v>
      </c>
      <c r="C217" s="146"/>
      <c r="D217" s="177"/>
      <c r="E217" s="177"/>
      <c r="F217" s="177"/>
      <c r="G217" s="178"/>
      <c r="H217" s="179"/>
    </row>
    <row r="218" spans="1:8" x14ac:dyDescent="0.35">
      <c r="A218" s="138"/>
      <c r="B218" s="482"/>
      <c r="C218" s="482"/>
      <c r="D218" s="482"/>
      <c r="E218" s="329"/>
      <c r="F218" s="329"/>
      <c r="G218" s="329"/>
      <c r="H218" s="330"/>
    </row>
    <row r="219" spans="1:8" x14ac:dyDescent="0.35">
      <c r="A219" s="138"/>
      <c r="B219" s="511"/>
      <c r="C219" s="514"/>
      <c r="D219" s="512"/>
      <c r="E219" s="329"/>
      <c r="F219" s="329"/>
      <c r="G219" s="329"/>
      <c r="H219" s="330"/>
    </row>
    <row r="220" spans="1:8" x14ac:dyDescent="0.35">
      <c r="A220" s="138"/>
      <c r="B220" s="511"/>
      <c r="C220" s="514"/>
      <c r="D220" s="512"/>
      <c r="E220" s="329"/>
      <c r="F220" s="329"/>
      <c r="G220" s="329"/>
      <c r="H220" s="330"/>
    </row>
    <row r="221" spans="1:8" x14ac:dyDescent="0.35">
      <c r="A221" s="138"/>
      <c r="B221" s="511"/>
      <c r="C221" s="514"/>
      <c r="D221" s="512"/>
      <c r="E221" s="329"/>
      <c r="F221" s="329"/>
      <c r="G221" s="329"/>
      <c r="H221" s="330"/>
    </row>
    <row r="222" spans="1:8" x14ac:dyDescent="0.35">
      <c r="A222" s="138"/>
      <c r="B222" s="485" t="s">
        <v>153</v>
      </c>
      <c r="C222" s="486"/>
      <c r="D222" s="487"/>
      <c r="E222" s="329"/>
      <c r="F222" s="329"/>
      <c r="G222" s="329"/>
      <c r="H222" s="330"/>
    </row>
    <row r="223" spans="1:8" x14ac:dyDescent="0.35">
      <c r="A223" s="138"/>
      <c r="B223" s="482"/>
      <c r="C223" s="482"/>
      <c r="D223" s="482"/>
      <c r="E223" s="329"/>
      <c r="F223" s="329"/>
      <c r="G223" s="329"/>
      <c r="H223" s="330"/>
    </row>
    <row r="224" spans="1:8" x14ac:dyDescent="0.35">
      <c r="A224" s="138"/>
      <c r="B224" s="152"/>
      <c r="C224" s="152"/>
      <c r="D224" s="152"/>
      <c r="E224" s="153"/>
      <c r="F224" s="153"/>
      <c r="G224" s="153"/>
      <c r="H224" s="212"/>
    </row>
    <row r="225" spans="1:10" x14ac:dyDescent="0.35">
      <c r="A225" s="95" t="s">
        <v>135</v>
      </c>
      <c r="B225" s="151" t="s">
        <v>336</v>
      </c>
      <c r="C225" s="152"/>
      <c r="D225" s="152"/>
      <c r="E225" s="153"/>
      <c r="F225" s="153"/>
      <c r="G225" s="153"/>
      <c r="H225" s="212"/>
      <c r="J225" s="213"/>
    </row>
    <row r="226" spans="1:10" x14ac:dyDescent="0.35">
      <c r="A226" s="138"/>
      <c r="B226" s="480"/>
      <c r="C226" s="480"/>
      <c r="D226" s="480"/>
      <c r="E226" s="480"/>
      <c r="F226" s="480"/>
      <c r="G226" s="480"/>
      <c r="H226" s="481"/>
      <c r="J226" s="176"/>
    </row>
    <row r="227" spans="1:10" x14ac:dyDescent="0.35">
      <c r="A227" s="138"/>
      <c r="B227" s="480"/>
      <c r="C227" s="480"/>
      <c r="D227" s="480"/>
      <c r="E227" s="480"/>
      <c r="F227" s="480"/>
      <c r="G227" s="480"/>
      <c r="H227" s="481"/>
      <c r="J227" s="176"/>
    </row>
    <row r="228" spans="1:10" ht="15" thickBot="1" x14ac:dyDescent="0.4">
      <c r="A228" s="154"/>
      <c r="B228" s="214"/>
      <c r="C228" s="215"/>
      <c r="D228" s="215"/>
      <c r="E228" s="215"/>
      <c r="F228" s="215"/>
      <c r="G228" s="215"/>
      <c r="H228" s="216"/>
    </row>
    <row r="230" spans="1:10" x14ac:dyDescent="0.35">
      <c r="H230" s="137"/>
    </row>
  </sheetData>
  <sheetProtection algorithmName="SHA-512" hashValue="VPaKEQbZ6kqBMIZG6IIBdfvbPL2fxderqJZ0ZnZih4VZ6xo9L2OkEOKzebjKK8tKgf0B6AhzO1PwkCfL0Rp+ow==" saltValue="AYr9nfmeWod/UlWAgiL8Eg==" spinCount="100000" sheet="1" objects="1" scenarios="1" insertRows="0"/>
  <mergeCells count="112">
    <mergeCell ref="B24:G24"/>
    <mergeCell ref="B25:G25"/>
    <mergeCell ref="G183:H183"/>
    <mergeCell ref="G175:H175"/>
    <mergeCell ref="G191:H191"/>
    <mergeCell ref="B73:C73"/>
    <mergeCell ref="B74:C74"/>
    <mergeCell ref="B75:C75"/>
    <mergeCell ref="B86:C86"/>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 ref="G148:H148"/>
    <mergeCell ref="B114:C114"/>
    <mergeCell ref="B115:C115"/>
    <mergeCell ref="B116:C116"/>
    <mergeCell ref="B117:C117"/>
    <mergeCell ref="B95:C95"/>
    <mergeCell ref="B96:C96"/>
    <mergeCell ref="B107:C107"/>
    <mergeCell ref="B108:C108"/>
    <mergeCell ref="B109:C109"/>
    <mergeCell ref="G197:H197"/>
    <mergeCell ref="A201:H201"/>
    <mergeCell ref="B202:H203"/>
    <mergeCell ref="D205:H205"/>
    <mergeCell ref="B226:H227"/>
    <mergeCell ref="B223:D223"/>
    <mergeCell ref="B216:D216"/>
    <mergeCell ref="B218:D218"/>
    <mergeCell ref="E207:H207"/>
    <mergeCell ref="B211:D211"/>
    <mergeCell ref="B212:D212"/>
    <mergeCell ref="B213:D213"/>
    <mergeCell ref="B214:D214"/>
    <mergeCell ref="B215:D215"/>
    <mergeCell ref="B219:D219"/>
    <mergeCell ref="B220:D220"/>
    <mergeCell ref="B221:D221"/>
    <mergeCell ref="B222:D222"/>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B55:C55"/>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7:E18"/>
    <mergeCell ref="D34:H35"/>
    <mergeCell ref="B92:C92"/>
    <mergeCell ref="B97:C97"/>
    <mergeCell ref="B106:C106"/>
    <mergeCell ref="B111:C111"/>
    <mergeCell ref="B113:C113"/>
    <mergeCell ref="B48:C48"/>
    <mergeCell ref="A28:H28"/>
    <mergeCell ref="B29:H30"/>
    <mergeCell ref="D33:H33"/>
    <mergeCell ref="E37:H37"/>
    <mergeCell ref="B43:C43"/>
    <mergeCell ref="B44:C44"/>
    <mergeCell ref="B45:C45"/>
    <mergeCell ref="B46:C46"/>
    <mergeCell ref="B47:C47"/>
    <mergeCell ref="B53:C53"/>
    <mergeCell ref="B87:C87"/>
    <mergeCell ref="B88:C88"/>
    <mergeCell ref="B89:C89"/>
    <mergeCell ref="B93:C93"/>
    <mergeCell ref="B94:C94"/>
    <mergeCell ref="B72:C72"/>
  </mergeCells>
  <conditionalFormatting sqref="E43:E48 E58:E61 B145:H152 E50:E56 E212:E216 E218:E223 E79:E82 E71:E77 E100:E103 E92:E98 E121:E125 E113:E119">
    <cfRule type="expression" dxfId="423" priority="55">
      <formula>$F$11="no"</formula>
    </cfRule>
  </conditionalFormatting>
  <conditionalFormatting sqref="F43:F48 F58:F61 B154:H161 F50:F56 F212:F216 F218:F223 F79:F82 F71:F77 F100:F103 F92:F98 F121:F125 F113:F119">
    <cfRule type="expression" dxfId="422" priority="54">
      <formula>$F$13="no"</formula>
    </cfRule>
  </conditionalFormatting>
  <conditionalFormatting sqref="G43:G48 G58:G61 G50:G56 G212:G216 G218:G223 B180:H182 B164:H169 C172:H174 C185:H185 B188:H190 G79:G82 G71:G77 G100:G103 G92:G98 G121:G125 G113:G119 B184:H184 B183:G183 C176:H177 C175:G175 B192:H194 B191:G191">
    <cfRule type="expression" dxfId="421" priority="53">
      <formula>$F$15="no"</formula>
    </cfRule>
  </conditionalFormatting>
  <conditionalFormatting sqref="H43:H48 H58:H61 H50:H56 B195:H198 H215:H216 H218:H223 H79:H82 H71:H77 H100:H103 H92:H98 H121:H125 H113:H119">
    <cfRule type="expression" dxfId="420" priority="52">
      <formula>$F$20="no"</formula>
    </cfRule>
  </conditionalFormatting>
  <conditionalFormatting sqref="E211">
    <cfRule type="expression" dxfId="419" priority="51">
      <formula>$F$11="no"</formula>
    </cfRule>
  </conditionalFormatting>
  <conditionalFormatting sqref="F211">
    <cfRule type="expression" dxfId="418" priority="50">
      <formula>$F$13="no"</formula>
    </cfRule>
  </conditionalFormatting>
  <conditionalFormatting sqref="G211">
    <cfRule type="expression" dxfId="417" priority="49">
      <formula>$F$15="no"</formula>
    </cfRule>
  </conditionalFormatting>
  <conditionalFormatting sqref="H211:H214">
    <cfRule type="expression" dxfId="416" priority="48">
      <formula>$F$20="no"</formula>
    </cfRule>
  </conditionalFormatting>
  <conditionalFormatting sqref="C171:H171">
    <cfRule type="expression" dxfId="415" priority="46">
      <formula>$F$15="no"</formula>
    </cfRule>
  </conditionalFormatting>
  <conditionalFormatting sqref="C163:H163">
    <cfRule type="expression" dxfId="414" priority="44">
      <formula>$F$15="no"</formula>
    </cfRule>
  </conditionalFormatting>
  <conditionalFormatting sqref="B163">
    <cfRule type="expression" dxfId="413" priority="43">
      <formula>$F$15="no"</formula>
    </cfRule>
  </conditionalFormatting>
  <conditionalFormatting sqref="C179:H179">
    <cfRule type="expression" dxfId="412" priority="41">
      <formula>$F$15="no"</formula>
    </cfRule>
  </conditionalFormatting>
  <conditionalFormatting sqref="C187:H187">
    <cfRule type="expression" dxfId="411" priority="39">
      <formula>$F$15="no"</formula>
    </cfRule>
  </conditionalFormatting>
  <conditionalFormatting sqref="B178:B179">
    <cfRule type="expression" dxfId="410" priority="38">
      <formula>$F$15="no"</formula>
    </cfRule>
  </conditionalFormatting>
  <conditionalFormatting sqref="B172:B175">
    <cfRule type="expression" dxfId="409" priority="37">
      <formula>$F$15="no"</formula>
    </cfRule>
  </conditionalFormatting>
  <conditionalFormatting sqref="B187">
    <cfRule type="expression" dxfId="408" priority="35">
      <formula>$F$15="no"</formula>
    </cfRule>
  </conditionalFormatting>
  <conditionalFormatting sqref="B171">
    <cfRule type="expression" dxfId="407" priority="34">
      <formula>$F$15="no"</formula>
    </cfRule>
  </conditionalFormatting>
  <conditionalFormatting sqref="E64:E69">
    <cfRule type="expression" dxfId="406" priority="21">
      <formula>$F$11="no"</formula>
    </cfRule>
  </conditionalFormatting>
  <conditionalFormatting sqref="F64:F69">
    <cfRule type="expression" dxfId="405" priority="20">
      <formula>$F$13="no"</formula>
    </cfRule>
  </conditionalFormatting>
  <conditionalFormatting sqref="G64:G69">
    <cfRule type="expression" dxfId="404" priority="19">
      <formula>$F$15="no"</formula>
    </cfRule>
  </conditionalFormatting>
  <conditionalFormatting sqref="H64:H69">
    <cfRule type="expression" dxfId="403" priority="18">
      <formula>$F$20="no"</formula>
    </cfRule>
  </conditionalFormatting>
  <conditionalFormatting sqref="E85:E90">
    <cfRule type="expression" dxfId="402" priority="17">
      <formula>$F$11="no"</formula>
    </cfRule>
  </conditionalFormatting>
  <conditionalFormatting sqref="F85:F90">
    <cfRule type="expression" dxfId="401" priority="16">
      <formula>$F$13="no"</formula>
    </cfRule>
  </conditionalFormatting>
  <conditionalFormatting sqref="G85:G90">
    <cfRule type="expression" dxfId="400" priority="15">
      <formula>$F$15="no"</formula>
    </cfRule>
  </conditionalFormatting>
  <conditionalFormatting sqref="H85:H90">
    <cfRule type="expression" dxfId="399" priority="14">
      <formula>$F$20="no"</formula>
    </cfRule>
  </conditionalFormatting>
  <conditionalFormatting sqref="E106:E111">
    <cfRule type="expression" dxfId="398" priority="13">
      <formula>$F$11="no"</formula>
    </cfRule>
  </conditionalFormatting>
  <conditionalFormatting sqref="F106:F111">
    <cfRule type="expression" dxfId="397" priority="12">
      <formula>$F$13="no"</formula>
    </cfRule>
  </conditionalFormatting>
  <conditionalFormatting sqref="G106:G111">
    <cfRule type="expression" dxfId="396" priority="11">
      <formula>$F$15="no"</formula>
    </cfRule>
  </conditionalFormatting>
  <conditionalFormatting sqref="H106:H111">
    <cfRule type="expression" dxfId="395" priority="10">
      <formula>$F$20="no"</formula>
    </cfRule>
  </conditionalFormatting>
  <conditionalFormatting sqref="A104">
    <cfRule type="expression" dxfId="394" priority="9">
      <formula>$F$20="no"</formula>
    </cfRule>
  </conditionalFormatting>
  <conditionalFormatting sqref="A83">
    <cfRule type="expression" dxfId="393" priority="8">
      <formula>$F$20="no"</formula>
    </cfRule>
  </conditionalFormatting>
  <conditionalFormatting sqref="A62">
    <cfRule type="expression" dxfId="392" priority="7">
      <formula>$F$20="no"</formula>
    </cfRule>
  </conditionalFormatting>
  <conditionalFormatting sqref="A41">
    <cfRule type="expression" dxfId="391" priority="4">
      <formula>$F$17="no"</formula>
    </cfRule>
    <cfRule type="expression" dxfId="390" priority="6">
      <formula>$F$20="no"</formula>
    </cfRule>
  </conditionalFormatting>
  <conditionalFormatting sqref="A62:H64 A171:H174 A69:H71 A65:B68 D65:H68 A76:H85 A72:B75 D72:H75 A90:H92 A86:B89 D86:H89 A97:H106 A93:B96 D93:H96 A111:H113 A107:B110 D107:H110 A118:H124 A114:B117 D114:H117 A184:H190 A183:G183 A176:H182 A175:G175 A192:H193 A191:G191">
    <cfRule type="expression" dxfId="389" priority="5">
      <formula>$F$17="no"</formula>
    </cfRule>
  </conditionalFormatting>
  <conditionalFormatting sqref="C163">
    <cfRule type="expression" dxfId="388" priority="3">
      <formula>$F$17="no"</formula>
    </cfRule>
  </conditionalFormatting>
  <conditionalFormatting sqref="C195">
    <cfRule type="expression" dxfId="387" priority="2">
      <formula>$F$17="no"</formula>
    </cfRule>
  </conditionalFormatting>
  <conditionalFormatting sqref="A28:H174 A184:H190 A183:G183 A176:H182 A175:G175 A192:H228 A191:G191">
    <cfRule type="expression" dxfId="386" priority="1">
      <formula>AND($F$11="no",$F$13="no",$F$15="no",$F$20="no")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914BC-1B63-4AB5-B081-53350E3B3A6D}">
  <sheetPr>
    <tabColor rgb="FF92D050"/>
  </sheetPr>
  <dimension ref="A1:J233"/>
  <sheetViews>
    <sheetView showGridLines="0" zoomScaleNormal="100" workbookViewId="0">
      <selection activeCell="H4" sqref="H4"/>
    </sheetView>
  </sheetViews>
  <sheetFormatPr defaultColWidth="9.08984375" defaultRowHeight="14.5" x14ac:dyDescent="0.35"/>
  <cols>
    <col min="1" max="1" width="3" style="64" customWidth="1"/>
    <col min="2" max="2" width="13.90625" style="64" customWidth="1"/>
    <col min="3" max="3" width="45.26953125" style="64" customWidth="1"/>
    <col min="4" max="4" width="18.26953125" style="64" customWidth="1"/>
    <col min="5" max="8" width="17.08984375" style="64" customWidth="1"/>
    <col min="9" max="9" width="2.90625" style="64" customWidth="1"/>
    <col min="10" max="16384" width="9.08984375" style="64"/>
  </cols>
  <sheetData>
    <row r="1" spans="1:8" ht="18.75" customHeight="1" x14ac:dyDescent="0.45">
      <c r="A1" s="63" t="str">
        <f>'[2]Cover and Instructions'!A1</f>
        <v>Georgia Families MHPAEA Parity</v>
      </c>
      <c r="H1" s="65" t="s">
        <v>571</v>
      </c>
    </row>
    <row r="2" spans="1:8" ht="26" x14ac:dyDescent="0.6">
      <c r="A2" s="66" t="s">
        <v>16</v>
      </c>
    </row>
    <row r="3" spans="1:8" ht="21" x14ac:dyDescent="0.5">
      <c r="A3" s="68" t="s">
        <v>427</v>
      </c>
    </row>
    <row r="5" spans="1:8" x14ac:dyDescent="0.35">
      <c r="A5" s="70" t="s">
        <v>0</v>
      </c>
      <c r="C5" s="71" t="str">
        <f>'[2]Cover and Instructions'!$D$4</f>
        <v>CareSource</v>
      </c>
      <c r="D5" s="71"/>
      <c r="E5" s="71"/>
      <c r="F5" s="71"/>
      <c r="G5" s="71"/>
    </row>
    <row r="6" spans="1:8" x14ac:dyDescent="0.35">
      <c r="A6" s="70" t="s">
        <v>514</v>
      </c>
      <c r="C6" s="71" t="str">
        <f>'[2]Cover and Instructions'!D5</f>
        <v>Title XIX Adults</v>
      </c>
      <c r="D6" s="71"/>
      <c r="E6" s="71"/>
      <c r="F6" s="71"/>
      <c r="G6" s="71"/>
    </row>
    <row r="7" spans="1:8" ht="15" thickBot="1" x14ac:dyDescent="0.4"/>
    <row r="8" spans="1:8" x14ac:dyDescent="0.35">
      <c r="A8" s="230" t="s">
        <v>375</v>
      </c>
      <c r="B8" s="231"/>
      <c r="C8" s="231"/>
      <c r="D8" s="231"/>
      <c r="E8" s="231"/>
      <c r="F8" s="231"/>
      <c r="G8" s="231"/>
      <c r="H8" s="232"/>
    </row>
    <row r="9" spans="1:8" ht="15" customHeight="1" x14ac:dyDescent="0.35">
      <c r="A9" s="233" t="s">
        <v>374</v>
      </c>
      <c r="B9" s="400"/>
      <c r="C9" s="400"/>
      <c r="D9" s="400"/>
      <c r="E9" s="400"/>
      <c r="F9" s="400"/>
      <c r="G9" s="400"/>
      <c r="H9" s="234"/>
    </row>
    <row r="10" spans="1:8" x14ac:dyDescent="0.35">
      <c r="A10" s="235"/>
      <c r="B10" s="401"/>
      <c r="C10" s="401"/>
      <c r="D10" s="401"/>
      <c r="E10" s="401"/>
      <c r="F10" s="401"/>
      <c r="G10" s="401"/>
      <c r="H10" s="164"/>
    </row>
    <row r="11" spans="1:8" x14ac:dyDescent="0.35">
      <c r="A11" s="236" t="s">
        <v>370</v>
      </c>
      <c r="B11" s="402" t="s">
        <v>428</v>
      </c>
      <c r="C11" s="401"/>
      <c r="D11" s="401"/>
      <c r="E11" s="401"/>
      <c r="F11" s="163" t="s">
        <v>372</v>
      </c>
      <c r="G11" s="403" t="str">
        <f>IF(F11="yes","  Complete Section 1 and Section 2","")</f>
        <v/>
      </c>
      <c r="H11" s="164"/>
    </row>
    <row r="12" spans="1:8" ht="6" customHeight="1" x14ac:dyDescent="0.35">
      <c r="A12" s="236"/>
      <c r="B12" s="402"/>
      <c r="C12" s="401"/>
      <c r="D12" s="401"/>
      <c r="E12" s="401"/>
      <c r="F12" s="84"/>
      <c r="G12" s="403"/>
      <c r="H12" s="164"/>
    </row>
    <row r="13" spans="1:8" x14ac:dyDescent="0.35">
      <c r="A13" s="236" t="s">
        <v>373</v>
      </c>
      <c r="B13" s="402" t="s">
        <v>429</v>
      </c>
      <c r="C13" s="401"/>
      <c r="D13" s="401"/>
      <c r="E13" s="401"/>
      <c r="F13" s="163" t="s">
        <v>372</v>
      </c>
      <c r="G13" s="403" t="str">
        <f>IF(F13="yes","  Complete Section 1 and Section 2","")</f>
        <v/>
      </c>
      <c r="H13" s="164"/>
    </row>
    <row r="14" spans="1:8" ht="6" customHeight="1" x14ac:dyDescent="0.35">
      <c r="A14" s="236"/>
      <c r="B14" s="402"/>
      <c r="C14" s="401"/>
      <c r="D14" s="401"/>
      <c r="E14" s="401"/>
      <c r="F14" s="84"/>
      <c r="G14" s="403"/>
      <c r="H14" s="164"/>
    </row>
    <row r="15" spans="1:8" x14ac:dyDescent="0.35">
      <c r="A15" s="236" t="s">
        <v>378</v>
      </c>
      <c r="B15" s="402" t="s">
        <v>430</v>
      </c>
      <c r="C15" s="401"/>
      <c r="D15" s="401"/>
      <c r="E15" s="401"/>
      <c r="F15" s="85" t="s">
        <v>372</v>
      </c>
      <c r="G15" s="403" t="str">
        <f>IF(F15="yes","  Complete Section 1 and Section 2","")</f>
        <v/>
      </c>
      <c r="H15" s="164"/>
    </row>
    <row r="16" spans="1:8" ht="6" customHeight="1" x14ac:dyDescent="0.35">
      <c r="A16" s="236"/>
      <c r="B16" s="402"/>
      <c r="C16" s="401"/>
      <c r="D16" s="401"/>
      <c r="E16" s="401"/>
      <c r="F16" s="84"/>
      <c r="G16" s="403"/>
      <c r="H16" s="164"/>
    </row>
    <row r="17" spans="1:10" x14ac:dyDescent="0.35">
      <c r="A17" s="236" t="s">
        <v>379</v>
      </c>
      <c r="B17" s="528" t="s">
        <v>502</v>
      </c>
      <c r="C17" s="528"/>
      <c r="D17" s="528"/>
      <c r="E17" s="528"/>
      <c r="F17" s="163" t="s">
        <v>372</v>
      </c>
      <c r="G17" s="403" t="str">
        <f>IF(F17="yes","  Report each income level in separate tiers in Section 1 and Section 2","")</f>
        <v/>
      </c>
      <c r="H17" s="164"/>
    </row>
    <row r="18" spans="1:10" x14ac:dyDescent="0.35">
      <c r="A18" s="236"/>
      <c r="B18" s="528"/>
      <c r="C18" s="528"/>
      <c r="D18" s="528"/>
      <c r="E18" s="528"/>
      <c r="F18" s="84"/>
      <c r="G18" s="403"/>
      <c r="H18" s="164"/>
    </row>
    <row r="19" spans="1:10" ht="6" customHeight="1" x14ac:dyDescent="0.35">
      <c r="A19" s="236"/>
      <c r="B19" s="402"/>
      <c r="C19" s="401"/>
      <c r="D19" s="401"/>
      <c r="E19" s="401"/>
      <c r="F19" s="84"/>
      <c r="G19" s="403"/>
      <c r="H19" s="164"/>
    </row>
    <row r="20" spans="1:10" x14ac:dyDescent="0.35">
      <c r="A20" s="236" t="s">
        <v>492</v>
      </c>
      <c r="B20" s="402" t="s">
        <v>431</v>
      </c>
      <c r="C20" s="401"/>
      <c r="D20" s="401"/>
      <c r="E20" s="401"/>
      <c r="F20" s="163" t="s">
        <v>372</v>
      </c>
      <c r="G20" s="403" t="str">
        <f>IF(F20="yes","  Complete Section 1 and Section 2","")</f>
        <v/>
      </c>
      <c r="H20" s="164"/>
    </row>
    <row r="21" spans="1:10" ht="6" customHeight="1" x14ac:dyDescent="0.35">
      <c r="A21" s="82"/>
      <c r="B21" s="404"/>
      <c r="C21" s="84"/>
      <c r="D21" s="84"/>
      <c r="E21" s="84"/>
      <c r="F21" s="84"/>
      <c r="G21" s="403"/>
      <c r="H21" s="164"/>
    </row>
    <row r="22" spans="1:10" x14ac:dyDescent="0.35">
      <c r="A22" s="82" t="s">
        <v>466</v>
      </c>
      <c r="B22" s="404"/>
      <c r="C22" s="84"/>
      <c r="D22" s="84"/>
      <c r="E22" s="84"/>
      <c r="F22" s="405"/>
      <c r="G22" s="403"/>
      <c r="H22" s="164"/>
    </row>
    <row r="23" spans="1:10" x14ac:dyDescent="0.35">
      <c r="A23" s="82"/>
      <c r="B23" s="404" t="s">
        <v>467</v>
      </c>
      <c r="C23" s="84"/>
      <c r="D23" s="84"/>
      <c r="E23" s="84"/>
      <c r="F23" s="405"/>
      <c r="G23" s="403"/>
      <c r="H23" s="164"/>
    </row>
    <row r="24" spans="1:10" x14ac:dyDescent="0.35">
      <c r="A24" s="82"/>
      <c r="B24" s="501"/>
      <c r="C24" s="501"/>
      <c r="D24" s="501"/>
      <c r="E24" s="501"/>
      <c r="F24" s="501"/>
      <c r="G24" s="501"/>
      <c r="H24" s="164"/>
      <c r="J24" s="166"/>
    </row>
    <row r="25" spans="1:10" x14ac:dyDescent="0.35">
      <c r="A25" s="82"/>
      <c r="B25" s="502"/>
      <c r="C25" s="502"/>
      <c r="D25" s="502"/>
      <c r="E25" s="502"/>
      <c r="F25" s="502"/>
      <c r="G25" s="502"/>
      <c r="H25" s="164"/>
      <c r="J25" s="167"/>
    </row>
    <row r="26" spans="1:10" ht="15" thickBot="1" x14ac:dyDescent="0.4">
      <c r="A26" s="89"/>
      <c r="B26" s="90"/>
      <c r="C26" s="91"/>
      <c r="D26" s="91"/>
      <c r="E26" s="91"/>
      <c r="F26" s="91"/>
      <c r="G26" s="91"/>
      <c r="H26" s="168"/>
    </row>
    <row r="27" spans="1:10" ht="15" thickBot="1" x14ac:dyDescent="0.4">
      <c r="A27" s="122"/>
      <c r="B27" s="122"/>
      <c r="C27" s="122"/>
      <c r="D27" s="122"/>
      <c r="E27" s="122"/>
      <c r="F27" s="122"/>
      <c r="G27" s="122"/>
      <c r="H27" s="406"/>
    </row>
    <row r="28" spans="1:10" ht="16" thickBot="1" x14ac:dyDescent="0.4">
      <c r="A28" s="469" t="s">
        <v>433</v>
      </c>
      <c r="B28" s="470"/>
      <c r="C28" s="470"/>
      <c r="D28" s="470"/>
      <c r="E28" s="470"/>
      <c r="F28" s="470"/>
      <c r="G28" s="470"/>
      <c r="H28" s="471"/>
    </row>
    <row r="29" spans="1:10" x14ac:dyDescent="0.35">
      <c r="A29" s="95" t="s">
        <v>130</v>
      </c>
      <c r="B29" s="493" t="s">
        <v>368</v>
      </c>
      <c r="C29" s="493"/>
      <c r="D29" s="493"/>
      <c r="E29" s="493"/>
      <c r="F29" s="493"/>
      <c r="G29" s="493"/>
      <c r="H29" s="494"/>
    </row>
    <row r="30" spans="1:10" x14ac:dyDescent="0.35">
      <c r="A30" s="95"/>
      <c r="B30" s="529"/>
      <c r="C30" s="529"/>
      <c r="D30" s="529"/>
      <c r="E30" s="529"/>
      <c r="F30" s="529"/>
      <c r="G30" s="529"/>
      <c r="H30" s="496"/>
    </row>
    <row r="31" spans="1:10" x14ac:dyDescent="0.35">
      <c r="A31" s="95"/>
      <c r="B31" s="407" t="s">
        <v>309</v>
      </c>
      <c r="C31" s="241"/>
      <c r="D31" s="241"/>
      <c r="E31" s="241"/>
      <c r="F31" s="241"/>
      <c r="G31" s="241"/>
      <c r="H31" s="102"/>
    </row>
    <row r="32" spans="1:10" x14ac:dyDescent="0.35">
      <c r="A32" s="95"/>
      <c r="C32" s="241"/>
      <c r="D32" s="241"/>
      <c r="E32" s="241"/>
      <c r="F32" s="241"/>
      <c r="G32" s="241"/>
      <c r="H32" s="102"/>
    </row>
    <row r="33" spans="1:10" x14ac:dyDescent="0.35">
      <c r="A33" s="95"/>
      <c r="B33" s="70" t="s">
        <v>413</v>
      </c>
      <c r="D33" s="530"/>
      <c r="E33" s="530"/>
      <c r="F33" s="530"/>
      <c r="G33" s="530"/>
      <c r="H33" s="484"/>
    </row>
    <row r="34" spans="1:10" x14ac:dyDescent="0.35">
      <c r="A34" s="95"/>
      <c r="B34" s="70"/>
      <c r="D34" s="526" t="s">
        <v>490</v>
      </c>
      <c r="E34" s="526"/>
      <c r="F34" s="526"/>
      <c r="G34" s="526"/>
      <c r="H34" s="500"/>
    </row>
    <row r="35" spans="1:10" x14ac:dyDescent="0.35">
      <c r="A35" s="95"/>
      <c r="B35" s="70"/>
      <c r="D35" s="526"/>
      <c r="E35" s="526"/>
      <c r="F35" s="526"/>
      <c r="G35" s="526"/>
      <c r="H35" s="500"/>
    </row>
    <row r="36" spans="1:10" x14ac:dyDescent="0.35">
      <c r="A36" s="95"/>
      <c r="C36" s="241"/>
      <c r="D36" s="241"/>
      <c r="E36" s="241"/>
      <c r="F36" s="241"/>
      <c r="G36" s="241"/>
      <c r="H36" s="102"/>
    </row>
    <row r="37" spans="1:10" ht="15" customHeight="1" x14ac:dyDescent="0.35">
      <c r="A37" s="138"/>
      <c r="B37" s="241"/>
      <c r="C37" s="241"/>
      <c r="D37" s="241"/>
      <c r="E37" s="527" t="s">
        <v>290</v>
      </c>
      <c r="F37" s="527"/>
      <c r="G37" s="527"/>
      <c r="H37" s="498"/>
    </row>
    <row r="38" spans="1:10" x14ac:dyDescent="0.35">
      <c r="A38" s="138"/>
      <c r="E38" s="408" t="s">
        <v>158</v>
      </c>
      <c r="F38" s="408" t="s">
        <v>158</v>
      </c>
      <c r="G38" s="408" t="s">
        <v>158</v>
      </c>
      <c r="H38" s="171" t="s">
        <v>158</v>
      </c>
    </row>
    <row r="39" spans="1:10" x14ac:dyDescent="0.35">
      <c r="A39" s="138"/>
      <c r="B39" s="408"/>
      <c r="C39" s="408"/>
      <c r="D39" s="408" t="s">
        <v>180</v>
      </c>
      <c r="E39" s="408" t="s">
        <v>161</v>
      </c>
      <c r="F39" s="408" t="s">
        <v>161</v>
      </c>
      <c r="G39" s="408" t="s">
        <v>161</v>
      </c>
      <c r="H39" s="171" t="s">
        <v>161</v>
      </c>
    </row>
    <row r="40" spans="1:10" x14ac:dyDescent="0.35">
      <c r="A40" s="138"/>
      <c r="B40" s="409" t="s">
        <v>193</v>
      </c>
      <c r="C40" s="107"/>
      <c r="D40" s="107" t="s">
        <v>158</v>
      </c>
      <c r="E40" s="107" t="s">
        <v>350</v>
      </c>
      <c r="F40" s="107" t="s">
        <v>148</v>
      </c>
      <c r="G40" s="107" t="s">
        <v>285</v>
      </c>
      <c r="H40" s="172" t="s">
        <v>286</v>
      </c>
    </row>
    <row r="41" spans="1:10" x14ac:dyDescent="0.35">
      <c r="A41" s="174" t="s">
        <v>462</v>
      </c>
      <c r="B41" s="410"/>
      <c r="C41" s="408"/>
      <c r="D41" s="408"/>
      <c r="E41" s="408"/>
      <c r="F41" s="408"/>
      <c r="G41" s="408"/>
      <c r="H41" s="171"/>
      <c r="J41" s="173"/>
    </row>
    <row r="42" spans="1:10" ht="22.15" customHeight="1" x14ac:dyDescent="0.35">
      <c r="A42" s="138"/>
      <c r="B42" s="411" t="s">
        <v>287</v>
      </c>
      <c r="C42" s="408"/>
      <c r="D42" s="408"/>
      <c r="E42" s="408"/>
      <c r="F42" s="408"/>
      <c r="G42" s="408"/>
      <c r="H42" s="171"/>
      <c r="J42" s="176"/>
    </row>
    <row r="43" spans="1:10" ht="15" customHeight="1" x14ac:dyDescent="0.35">
      <c r="A43" s="138"/>
      <c r="B43" s="482"/>
      <c r="C43" s="482"/>
      <c r="D43" s="412"/>
      <c r="E43" s="337"/>
      <c r="F43" s="337"/>
      <c r="G43" s="412"/>
      <c r="H43" s="413"/>
      <c r="J43" s="176"/>
    </row>
    <row r="44" spans="1:10" ht="15" customHeight="1" x14ac:dyDescent="0.35">
      <c r="A44" s="138"/>
      <c r="B44" s="511"/>
      <c r="C44" s="512"/>
      <c r="D44" s="412"/>
      <c r="E44" s="337"/>
      <c r="F44" s="337"/>
      <c r="G44" s="412"/>
      <c r="H44" s="413"/>
      <c r="J44" s="176"/>
    </row>
    <row r="45" spans="1:10" ht="15" customHeight="1" x14ac:dyDescent="0.35">
      <c r="A45" s="138"/>
      <c r="B45" s="511"/>
      <c r="C45" s="512"/>
      <c r="D45" s="412"/>
      <c r="E45" s="337"/>
      <c r="F45" s="337"/>
      <c r="G45" s="412"/>
      <c r="H45" s="413"/>
      <c r="J45" s="176"/>
    </row>
    <row r="46" spans="1:10" ht="15" customHeight="1" x14ac:dyDescent="0.35">
      <c r="A46" s="138"/>
      <c r="B46" s="511"/>
      <c r="C46" s="512"/>
      <c r="D46" s="412"/>
      <c r="E46" s="337"/>
      <c r="F46" s="337"/>
      <c r="G46" s="412"/>
      <c r="H46" s="413"/>
      <c r="J46" s="176"/>
    </row>
    <row r="47" spans="1:10" ht="15" customHeight="1" x14ac:dyDescent="0.35">
      <c r="A47" s="138"/>
      <c r="B47" s="485" t="s">
        <v>153</v>
      </c>
      <c r="C47" s="487"/>
      <c r="D47" s="412"/>
      <c r="E47" s="337"/>
      <c r="F47" s="337"/>
      <c r="G47" s="412"/>
      <c r="H47" s="413"/>
      <c r="J47" s="176"/>
    </row>
    <row r="48" spans="1:10" x14ac:dyDescent="0.35">
      <c r="A48" s="138"/>
      <c r="B48" s="482"/>
      <c r="C48" s="482"/>
      <c r="D48" s="312"/>
      <c r="E48" s="312"/>
      <c r="F48" s="338"/>
      <c r="G48" s="414"/>
      <c r="H48" s="415"/>
      <c r="J48" s="237"/>
    </row>
    <row r="49" spans="1:10" ht="22.15" customHeight="1" x14ac:dyDescent="0.35">
      <c r="A49" s="138"/>
      <c r="B49" s="411" t="s">
        <v>288</v>
      </c>
      <c r="C49" s="416"/>
      <c r="D49" s="417"/>
      <c r="E49" s="417"/>
      <c r="F49" s="417"/>
      <c r="G49" s="418"/>
      <c r="H49" s="419"/>
      <c r="J49" s="237"/>
    </row>
    <row r="50" spans="1:10" x14ac:dyDescent="0.35">
      <c r="A50" s="138"/>
      <c r="B50" s="482"/>
      <c r="C50" s="482"/>
      <c r="D50" s="312"/>
      <c r="E50" s="312"/>
      <c r="F50" s="312"/>
      <c r="G50" s="414"/>
      <c r="H50" s="415"/>
      <c r="J50" s="237"/>
    </row>
    <row r="51" spans="1:10" x14ac:dyDescent="0.35">
      <c r="A51" s="138"/>
      <c r="B51" s="511"/>
      <c r="C51" s="512"/>
      <c r="D51" s="312"/>
      <c r="E51" s="312"/>
      <c r="F51" s="312"/>
      <c r="G51" s="414"/>
      <c r="H51" s="415"/>
      <c r="J51" s="237"/>
    </row>
    <row r="52" spans="1:10" x14ac:dyDescent="0.35">
      <c r="A52" s="138"/>
      <c r="B52" s="511"/>
      <c r="C52" s="512"/>
      <c r="D52" s="312"/>
      <c r="E52" s="312"/>
      <c r="F52" s="312"/>
      <c r="G52" s="414"/>
      <c r="H52" s="415"/>
      <c r="J52" s="237"/>
    </row>
    <row r="53" spans="1:10" x14ac:dyDescent="0.35">
      <c r="A53" s="138"/>
      <c r="B53" s="511"/>
      <c r="C53" s="512"/>
      <c r="D53" s="312"/>
      <c r="E53" s="312"/>
      <c r="F53" s="312"/>
      <c r="G53" s="414"/>
      <c r="H53" s="415"/>
      <c r="J53" s="237"/>
    </row>
    <row r="54" spans="1:10" x14ac:dyDescent="0.35">
      <c r="A54" s="138"/>
      <c r="B54" s="485" t="s">
        <v>153</v>
      </c>
      <c r="C54" s="487"/>
      <c r="D54" s="312"/>
      <c r="E54" s="312"/>
      <c r="F54" s="312"/>
      <c r="G54" s="414"/>
      <c r="H54" s="415"/>
      <c r="J54" s="237"/>
    </row>
    <row r="55" spans="1:10" x14ac:dyDescent="0.35">
      <c r="A55" s="138"/>
      <c r="B55" s="482"/>
      <c r="C55" s="482"/>
      <c r="D55" s="312"/>
      <c r="E55" s="312"/>
      <c r="F55" s="312"/>
      <c r="G55" s="414"/>
      <c r="H55" s="415"/>
      <c r="J55" s="237"/>
    </row>
    <row r="56" spans="1:10" x14ac:dyDescent="0.35">
      <c r="A56" s="138"/>
      <c r="B56" s="420"/>
      <c r="C56" s="421"/>
      <c r="D56" s="422">
        <f>SUM(D43:D55)</f>
        <v>0</v>
      </c>
      <c r="E56" s="423">
        <f>SUM(E43:E55)</f>
        <v>0</v>
      </c>
      <c r="F56" s="423">
        <f>SUM(F43:F55)</f>
        <v>0</v>
      </c>
      <c r="G56" s="422">
        <f>SUM(G43:G55)</f>
        <v>0</v>
      </c>
      <c r="H56" s="424">
        <f>SUM(H43:H55)</f>
        <v>0</v>
      </c>
      <c r="J56" s="237"/>
    </row>
    <row r="57" spans="1:10" x14ac:dyDescent="0.35">
      <c r="A57" s="95" t="s">
        <v>131</v>
      </c>
      <c r="B57" s="70" t="s">
        <v>297</v>
      </c>
      <c r="C57" s="421"/>
      <c r="D57" s="425"/>
      <c r="E57" s="425"/>
      <c r="F57" s="425"/>
      <c r="G57" s="418"/>
      <c r="H57" s="419"/>
      <c r="J57" s="237"/>
    </row>
    <row r="58" spans="1:10" x14ac:dyDescent="0.35">
      <c r="A58" s="138"/>
      <c r="C58" s="64" t="s">
        <v>283</v>
      </c>
      <c r="D58" s="422">
        <f>D56</f>
        <v>0</v>
      </c>
      <c r="E58" s="423">
        <f t="shared" ref="E58:H58" si="0">E56</f>
        <v>0</v>
      </c>
      <c r="F58" s="423">
        <f t="shared" si="0"/>
        <v>0</v>
      </c>
      <c r="G58" s="422">
        <f t="shared" si="0"/>
        <v>0</v>
      </c>
      <c r="H58" s="426">
        <f t="shared" si="0"/>
        <v>0</v>
      </c>
      <c r="J58" s="237"/>
    </row>
    <row r="59" spans="1:10" x14ac:dyDescent="0.35">
      <c r="A59" s="138"/>
      <c r="C59" s="64" t="s">
        <v>284</v>
      </c>
      <c r="E59" s="117" t="e">
        <f>E58/D58</f>
        <v>#DIV/0!</v>
      </c>
      <c r="F59" s="117" t="e">
        <f>F58/D58</f>
        <v>#DIV/0!</v>
      </c>
      <c r="G59" s="117" t="e">
        <f>G58/D58</f>
        <v>#DIV/0!</v>
      </c>
      <c r="H59" s="188" t="e">
        <f>H58/D58</f>
        <v>#DIV/0!</v>
      </c>
      <c r="J59" s="237"/>
    </row>
    <row r="60" spans="1:10" x14ac:dyDescent="0.35">
      <c r="A60" s="138"/>
      <c r="C60" s="64" t="s">
        <v>298</v>
      </c>
      <c r="E60" s="118" t="e">
        <f>IF(E59&gt;=(2/3),"Yes","No")</f>
        <v>#DIV/0!</v>
      </c>
      <c r="F60" s="118" t="e">
        <f>IF(F59&gt;=(2/3),"Yes","No")</f>
        <v>#DIV/0!</v>
      </c>
      <c r="G60" s="118" t="e">
        <f>IF(G59&gt;=(2/3),"Yes","No")</f>
        <v>#DIV/0!</v>
      </c>
      <c r="H60" s="190" t="e">
        <f>IF(H59&gt;=(2/3),"Yes","No")</f>
        <v>#DIV/0!</v>
      </c>
      <c r="J60" s="237"/>
    </row>
    <row r="61" spans="1:10" x14ac:dyDescent="0.35">
      <c r="A61" s="138"/>
      <c r="B61" s="108"/>
      <c r="C61" s="108"/>
      <c r="D61" s="108"/>
      <c r="E61" s="191" t="e">
        <f>IF(E60="No", "Note A", "Note B")</f>
        <v>#DIV/0!</v>
      </c>
      <c r="F61" s="191" t="e">
        <f>IF(F60="No", "Note A", "Note B")</f>
        <v>#DIV/0!</v>
      </c>
      <c r="G61" s="191" t="e">
        <f>IF(G60="No", "Note A", "Note B")</f>
        <v>#DIV/0!</v>
      </c>
      <c r="H61" s="192" t="e">
        <f>IF(H60="No", "Note A", "Note B")</f>
        <v>#DIV/0!</v>
      </c>
      <c r="J61" s="237"/>
    </row>
    <row r="62" spans="1:10" x14ac:dyDescent="0.35">
      <c r="A62" s="174" t="s">
        <v>463</v>
      </c>
      <c r="D62" s="193"/>
      <c r="E62" s="193"/>
      <c r="F62" s="193"/>
      <c r="G62" s="193"/>
      <c r="H62" s="98"/>
      <c r="J62" s="176"/>
    </row>
    <row r="63" spans="1:10" x14ac:dyDescent="0.35">
      <c r="A63" s="138"/>
      <c r="B63" s="411" t="s">
        <v>287</v>
      </c>
      <c r="C63" s="408"/>
      <c r="D63" s="408"/>
      <c r="E63" s="408"/>
      <c r="F63" s="408"/>
      <c r="G63" s="408"/>
      <c r="H63" s="171"/>
      <c r="J63" s="176"/>
    </row>
    <row r="64" spans="1:10" x14ac:dyDescent="0.35">
      <c r="A64" s="138"/>
      <c r="B64" s="482"/>
      <c r="C64" s="482"/>
      <c r="D64" s="412"/>
      <c r="E64" s="312"/>
      <c r="F64" s="312"/>
      <c r="G64" s="427"/>
      <c r="H64" s="413"/>
      <c r="J64" s="237"/>
    </row>
    <row r="65" spans="1:10" x14ac:dyDescent="0.35">
      <c r="A65" s="138"/>
      <c r="B65" s="511"/>
      <c r="C65" s="512"/>
      <c r="D65" s="412"/>
      <c r="E65" s="312"/>
      <c r="F65" s="312"/>
      <c r="G65" s="427"/>
      <c r="H65" s="413"/>
      <c r="J65" s="237"/>
    </row>
    <row r="66" spans="1:10" x14ac:dyDescent="0.35">
      <c r="A66" s="138"/>
      <c r="B66" s="511"/>
      <c r="C66" s="512"/>
      <c r="D66" s="412"/>
      <c r="E66" s="312"/>
      <c r="F66" s="312"/>
      <c r="G66" s="427"/>
      <c r="H66" s="413"/>
      <c r="J66" s="237"/>
    </row>
    <row r="67" spans="1:10" x14ac:dyDescent="0.35">
      <c r="A67" s="138"/>
      <c r="B67" s="511"/>
      <c r="C67" s="512"/>
      <c r="D67" s="412"/>
      <c r="E67" s="312"/>
      <c r="F67" s="312"/>
      <c r="G67" s="427"/>
      <c r="H67" s="413"/>
      <c r="J67" s="237"/>
    </row>
    <row r="68" spans="1:10" x14ac:dyDescent="0.35">
      <c r="A68" s="138"/>
      <c r="B68" s="485" t="s">
        <v>153</v>
      </c>
      <c r="C68" s="487"/>
      <c r="D68" s="412"/>
      <c r="E68" s="312"/>
      <c r="F68" s="312"/>
      <c r="G68" s="427"/>
      <c r="H68" s="413"/>
      <c r="J68" s="237"/>
    </row>
    <row r="69" spans="1:10" x14ac:dyDescent="0.35">
      <c r="A69" s="138"/>
      <c r="B69" s="482"/>
      <c r="C69" s="482"/>
      <c r="D69" s="312"/>
      <c r="E69" s="312"/>
      <c r="F69" s="312"/>
      <c r="G69" s="414"/>
      <c r="H69" s="415"/>
      <c r="J69" s="237"/>
    </row>
    <row r="70" spans="1:10" x14ac:dyDescent="0.35">
      <c r="A70" s="138"/>
      <c r="B70" s="411" t="s">
        <v>288</v>
      </c>
      <c r="C70" s="416"/>
      <c r="D70" s="417"/>
      <c r="E70" s="417"/>
      <c r="F70" s="417"/>
      <c r="G70" s="418"/>
      <c r="H70" s="419"/>
      <c r="J70" s="237"/>
    </row>
    <row r="71" spans="1:10" x14ac:dyDescent="0.35">
      <c r="A71" s="138"/>
      <c r="B71" s="482"/>
      <c r="C71" s="482"/>
      <c r="D71" s="312"/>
      <c r="E71" s="312"/>
      <c r="F71" s="312"/>
      <c r="G71" s="414"/>
      <c r="H71" s="415"/>
      <c r="J71" s="237"/>
    </row>
    <row r="72" spans="1:10" x14ac:dyDescent="0.35">
      <c r="A72" s="138"/>
      <c r="B72" s="511"/>
      <c r="C72" s="512"/>
      <c r="D72" s="312"/>
      <c r="E72" s="312"/>
      <c r="F72" s="312"/>
      <c r="G72" s="414"/>
      <c r="H72" s="415"/>
      <c r="J72" s="237"/>
    </row>
    <row r="73" spans="1:10" x14ac:dyDescent="0.35">
      <c r="A73" s="138"/>
      <c r="B73" s="511"/>
      <c r="C73" s="512"/>
      <c r="D73" s="312"/>
      <c r="E73" s="312"/>
      <c r="F73" s="312"/>
      <c r="G73" s="414"/>
      <c r="H73" s="415"/>
      <c r="J73" s="237"/>
    </row>
    <row r="74" spans="1:10" x14ac:dyDescent="0.35">
      <c r="A74" s="138"/>
      <c r="B74" s="511"/>
      <c r="C74" s="512"/>
      <c r="D74" s="312"/>
      <c r="E74" s="312"/>
      <c r="F74" s="312"/>
      <c r="G74" s="414"/>
      <c r="H74" s="415"/>
      <c r="J74" s="237"/>
    </row>
    <row r="75" spans="1:10" x14ac:dyDescent="0.35">
      <c r="A75" s="138"/>
      <c r="B75" s="485" t="s">
        <v>153</v>
      </c>
      <c r="C75" s="487"/>
      <c r="D75" s="312"/>
      <c r="E75" s="312"/>
      <c r="F75" s="312"/>
      <c r="G75" s="414"/>
      <c r="H75" s="415"/>
      <c r="J75" s="237"/>
    </row>
    <row r="76" spans="1:10" x14ac:dyDescent="0.35">
      <c r="A76" s="138"/>
      <c r="B76" s="482"/>
      <c r="C76" s="482"/>
      <c r="D76" s="312"/>
      <c r="E76" s="312"/>
      <c r="F76" s="312"/>
      <c r="G76" s="414"/>
      <c r="H76" s="415"/>
      <c r="J76" s="237"/>
    </row>
    <row r="77" spans="1:10" x14ac:dyDescent="0.35">
      <c r="A77" s="138"/>
      <c r="B77" s="420"/>
      <c r="C77" s="421"/>
      <c r="D77" s="422">
        <f>SUM(D64:D76)</f>
        <v>0</v>
      </c>
      <c r="E77" s="423">
        <f>SUM(E64:E76)</f>
        <v>0</v>
      </c>
      <c r="F77" s="423">
        <f>SUM(F64:F76)</f>
        <v>0</v>
      </c>
      <c r="G77" s="422">
        <f>SUM(G64:G76)</f>
        <v>0</v>
      </c>
      <c r="H77" s="424">
        <f>SUM(H64:H76)</f>
        <v>0</v>
      </c>
      <c r="J77" s="237"/>
    </row>
    <row r="78" spans="1:10" x14ac:dyDescent="0.35">
      <c r="A78" s="95" t="s">
        <v>131</v>
      </c>
      <c r="B78" s="70" t="s">
        <v>297</v>
      </c>
      <c r="C78" s="421"/>
      <c r="D78" s="425"/>
      <c r="E78" s="425"/>
      <c r="F78" s="425"/>
      <c r="G78" s="418"/>
      <c r="H78" s="419"/>
      <c r="J78" s="237"/>
    </row>
    <row r="79" spans="1:10" x14ac:dyDescent="0.35">
      <c r="A79" s="138"/>
      <c r="C79" s="64" t="s">
        <v>283</v>
      </c>
      <c r="D79" s="422">
        <f>D77</f>
        <v>0</v>
      </c>
      <c r="E79" s="423">
        <f t="shared" ref="E79:H79" si="1">E77</f>
        <v>0</v>
      </c>
      <c r="F79" s="423">
        <f t="shared" si="1"/>
        <v>0</v>
      </c>
      <c r="G79" s="422">
        <f t="shared" si="1"/>
        <v>0</v>
      </c>
      <c r="H79" s="426">
        <f t="shared" si="1"/>
        <v>0</v>
      </c>
      <c r="J79" s="237"/>
    </row>
    <row r="80" spans="1:10" x14ac:dyDescent="0.35">
      <c r="A80" s="138"/>
      <c r="C80" s="64" t="s">
        <v>284</v>
      </c>
      <c r="E80" s="117" t="e">
        <f>E79/D79</f>
        <v>#DIV/0!</v>
      </c>
      <c r="F80" s="117" t="e">
        <f>F79/D79</f>
        <v>#DIV/0!</v>
      </c>
      <c r="G80" s="117" t="e">
        <f>G79/D79</f>
        <v>#DIV/0!</v>
      </c>
      <c r="H80" s="188" t="e">
        <f>H79/D79</f>
        <v>#DIV/0!</v>
      </c>
      <c r="J80" s="237"/>
    </row>
    <row r="81" spans="1:10" x14ac:dyDescent="0.35">
      <c r="A81" s="138"/>
      <c r="C81" s="64" t="s">
        <v>298</v>
      </c>
      <c r="E81" s="118" t="e">
        <f>IF(E80&gt;=(2/3),"Yes","No")</f>
        <v>#DIV/0!</v>
      </c>
      <c r="F81" s="118" t="e">
        <f>IF(F80&gt;=(2/3),"Yes","No")</f>
        <v>#DIV/0!</v>
      </c>
      <c r="G81" s="118" t="e">
        <f>IF(G80&gt;=(2/3),"Yes","No")</f>
        <v>#DIV/0!</v>
      </c>
      <c r="H81" s="190" t="e">
        <f>IF(H80&gt;=(2/3),"Yes","No")</f>
        <v>#DIV/0!</v>
      </c>
      <c r="J81" s="237"/>
    </row>
    <row r="82" spans="1:10" x14ac:dyDescent="0.35">
      <c r="A82" s="138"/>
      <c r="B82" s="108"/>
      <c r="C82" s="108"/>
      <c r="D82" s="108"/>
      <c r="E82" s="191" t="e">
        <f>IF(E81="No", "Note A", "Note B")</f>
        <v>#DIV/0!</v>
      </c>
      <c r="F82" s="191" t="e">
        <f>IF(F81="No", "Note A", "Note B")</f>
        <v>#DIV/0!</v>
      </c>
      <c r="G82" s="191" t="e">
        <f>IF(G81="No", "Note A", "Note B")</f>
        <v>#DIV/0!</v>
      </c>
      <c r="H82" s="192" t="e">
        <f>IF(H81="No", "Note A", "Note B")</f>
        <v>#DIV/0!</v>
      </c>
      <c r="J82" s="237"/>
    </row>
    <row r="83" spans="1:10" x14ac:dyDescent="0.35">
      <c r="A83" s="174" t="s">
        <v>464</v>
      </c>
      <c r="D83" s="193"/>
      <c r="E83" s="193"/>
      <c r="F83" s="193"/>
      <c r="G83" s="193"/>
      <c r="H83" s="98"/>
      <c r="J83" s="176"/>
    </row>
    <row r="84" spans="1:10" x14ac:dyDescent="0.35">
      <c r="A84" s="138"/>
      <c r="B84" s="411" t="s">
        <v>287</v>
      </c>
      <c r="C84" s="408"/>
      <c r="D84" s="408"/>
      <c r="E84" s="408"/>
      <c r="F84" s="408"/>
      <c r="G84" s="408"/>
      <c r="H84" s="171"/>
      <c r="J84" s="237"/>
    </row>
    <row r="85" spans="1:10" x14ac:dyDescent="0.35">
      <c r="A85" s="138"/>
      <c r="B85" s="482"/>
      <c r="C85" s="482"/>
      <c r="D85" s="412"/>
      <c r="E85" s="312"/>
      <c r="F85" s="312"/>
      <c r="G85" s="427"/>
      <c r="H85" s="413"/>
      <c r="J85" s="176"/>
    </row>
    <row r="86" spans="1:10" x14ac:dyDescent="0.35">
      <c r="A86" s="138"/>
      <c r="B86" s="511"/>
      <c r="C86" s="512"/>
      <c r="D86" s="412"/>
      <c r="E86" s="312"/>
      <c r="F86" s="312"/>
      <c r="G86" s="427"/>
      <c r="H86" s="413"/>
      <c r="J86" s="176"/>
    </row>
    <row r="87" spans="1:10" x14ac:dyDescent="0.35">
      <c r="A87" s="138"/>
      <c r="B87" s="511"/>
      <c r="C87" s="512"/>
      <c r="D87" s="412"/>
      <c r="E87" s="312"/>
      <c r="F87" s="312"/>
      <c r="G87" s="427"/>
      <c r="H87" s="413"/>
      <c r="J87" s="176"/>
    </row>
    <row r="88" spans="1:10" x14ac:dyDescent="0.35">
      <c r="A88" s="138"/>
      <c r="B88" s="511"/>
      <c r="C88" s="512"/>
      <c r="D88" s="412"/>
      <c r="E88" s="312"/>
      <c r="F88" s="312"/>
      <c r="G88" s="427"/>
      <c r="H88" s="413"/>
      <c r="J88" s="176"/>
    </row>
    <row r="89" spans="1:10" x14ac:dyDescent="0.35">
      <c r="A89" s="138"/>
      <c r="B89" s="518" t="s">
        <v>153</v>
      </c>
      <c r="C89" s="518"/>
      <c r="D89" s="412"/>
      <c r="E89" s="312"/>
      <c r="F89" s="312"/>
      <c r="G89" s="427"/>
      <c r="H89" s="428"/>
      <c r="J89" s="176"/>
    </row>
    <row r="90" spans="1:10" x14ac:dyDescent="0.35">
      <c r="A90" s="138"/>
      <c r="B90" s="482"/>
      <c r="C90" s="482"/>
      <c r="D90" s="312"/>
      <c r="E90" s="312"/>
      <c r="F90" s="312"/>
      <c r="G90" s="414"/>
      <c r="H90" s="415"/>
      <c r="J90" s="237"/>
    </row>
    <row r="91" spans="1:10" x14ac:dyDescent="0.35">
      <c r="A91" s="138"/>
      <c r="B91" s="411" t="s">
        <v>288</v>
      </c>
      <c r="C91" s="416"/>
      <c r="D91" s="417"/>
      <c r="E91" s="417"/>
      <c r="F91" s="417"/>
      <c r="G91" s="418"/>
      <c r="H91" s="419"/>
      <c r="J91" s="237"/>
    </row>
    <row r="92" spans="1:10" x14ac:dyDescent="0.35">
      <c r="A92" s="138"/>
      <c r="B92" s="482"/>
      <c r="C92" s="482"/>
      <c r="D92" s="312"/>
      <c r="E92" s="312"/>
      <c r="F92" s="312"/>
      <c r="G92" s="414"/>
      <c r="H92" s="415"/>
      <c r="J92" s="237"/>
    </row>
    <row r="93" spans="1:10" x14ac:dyDescent="0.35">
      <c r="A93" s="138"/>
      <c r="B93" s="511"/>
      <c r="C93" s="512"/>
      <c r="D93" s="312"/>
      <c r="E93" s="312"/>
      <c r="F93" s="312"/>
      <c r="G93" s="414"/>
      <c r="H93" s="415"/>
      <c r="J93" s="237"/>
    </row>
    <row r="94" spans="1:10" x14ac:dyDescent="0.35">
      <c r="A94" s="138"/>
      <c r="B94" s="511"/>
      <c r="C94" s="512"/>
      <c r="D94" s="312"/>
      <c r="E94" s="312"/>
      <c r="F94" s="312"/>
      <c r="G94" s="414"/>
      <c r="H94" s="415"/>
      <c r="J94" s="237"/>
    </row>
    <row r="95" spans="1:10" x14ac:dyDescent="0.35">
      <c r="A95" s="138"/>
      <c r="B95" s="511"/>
      <c r="C95" s="512"/>
      <c r="D95" s="312"/>
      <c r="E95" s="312"/>
      <c r="F95" s="312"/>
      <c r="G95" s="414"/>
      <c r="H95" s="415"/>
      <c r="J95" s="237"/>
    </row>
    <row r="96" spans="1:10" x14ac:dyDescent="0.35">
      <c r="A96" s="138"/>
      <c r="B96" s="485" t="s">
        <v>153</v>
      </c>
      <c r="C96" s="487"/>
      <c r="D96" s="312"/>
      <c r="E96" s="312"/>
      <c r="F96" s="312"/>
      <c r="G96" s="414"/>
      <c r="H96" s="415"/>
      <c r="J96" s="237"/>
    </row>
    <row r="97" spans="1:10" x14ac:dyDescent="0.35">
      <c r="A97" s="138"/>
      <c r="B97" s="482"/>
      <c r="C97" s="482"/>
      <c r="D97" s="312"/>
      <c r="E97" s="312"/>
      <c r="F97" s="312"/>
      <c r="G97" s="414"/>
      <c r="H97" s="415"/>
      <c r="J97" s="237"/>
    </row>
    <row r="98" spans="1:10" x14ac:dyDescent="0.35">
      <c r="A98" s="138"/>
      <c r="B98" s="420"/>
      <c r="C98" s="421"/>
      <c r="D98" s="422">
        <f>SUM(D85:D97)</f>
        <v>0</v>
      </c>
      <c r="E98" s="423">
        <f>SUM(E85:E97)</f>
        <v>0</v>
      </c>
      <c r="F98" s="423">
        <f>SUM(F85:F97)</f>
        <v>0</v>
      </c>
      <c r="G98" s="422">
        <f>SUM(G85:G97)</f>
        <v>0</v>
      </c>
      <c r="H98" s="424">
        <f>SUM(H85:H97)</f>
        <v>0</v>
      </c>
      <c r="J98" s="237"/>
    </row>
    <row r="99" spans="1:10" x14ac:dyDescent="0.35">
      <c r="A99" s="95" t="s">
        <v>131</v>
      </c>
      <c r="B99" s="70" t="s">
        <v>297</v>
      </c>
      <c r="C99" s="421"/>
      <c r="D99" s="425"/>
      <c r="E99" s="425"/>
      <c r="F99" s="425"/>
      <c r="G99" s="418"/>
      <c r="H99" s="419"/>
      <c r="J99" s="237"/>
    </row>
    <row r="100" spans="1:10" x14ac:dyDescent="0.35">
      <c r="A100" s="138"/>
      <c r="B100" s="429"/>
      <c r="C100" s="64" t="s">
        <v>283</v>
      </c>
      <c r="D100" s="422">
        <f>D85</f>
        <v>0</v>
      </c>
      <c r="E100" s="423">
        <f>E98</f>
        <v>0</v>
      </c>
      <c r="F100" s="423">
        <f>F98</f>
        <v>0</v>
      </c>
      <c r="G100" s="422">
        <f>G85</f>
        <v>0</v>
      </c>
      <c r="H100" s="426">
        <f>H85</f>
        <v>0</v>
      </c>
      <c r="J100" s="237"/>
    </row>
    <row r="101" spans="1:10" x14ac:dyDescent="0.35">
      <c r="A101" s="138"/>
      <c r="B101" s="429"/>
      <c r="C101" s="64" t="s">
        <v>284</v>
      </c>
      <c r="E101" s="117" t="e">
        <f>E100/D100</f>
        <v>#DIV/0!</v>
      </c>
      <c r="F101" s="117" t="e">
        <f>F100/D100</f>
        <v>#DIV/0!</v>
      </c>
      <c r="G101" s="117" t="e">
        <f>G100/D100</f>
        <v>#DIV/0!</v>
      </c>
      <c r="H101" s="188" t="e">
        <f>H100/D100</f>
        <v>#DIV/0!</v>
      </c>
      <c r="J101" s="237"/>
    </row>
    <row r="102" spans="1:10" x14ac:dyDescent="0.35">
      <c r="A102" s="138"/>
      <c r="B102" s="429"/>
      <c r="C102" s="64" t="s">
        <v>298</v>
      </c>
      <c r="E102" s="118" t="e">
        <f>IF(E101&gt;=(2/3),"Yes","No")</f>
        <v>#DIV/0!</v>
      </c>
      <c r="F102" s="118" t="e">
        <f>IF(F101&gt;=(2/3),"Yes","No")</f>
        <v>#DIV/0!</v>
      </c>
      <c r="G102" s="118" t="e">
        <f>IF(G101&gt;=(2/3),"Yes","No")</f>
        <v>#DIV/0!</v>
      </c>
      <c r="H102" s="190" t="e">
        <f>IF(H101&gt;=(2/3),"Yes","No")</f>
        <v>#DIV/0!</v>
      </c>
      <c r="J102" s="237"/>
    </row>
    <row r="103" spans="1:10" x14ac:dyDescent="0.35">
      <c r="A103" s="138"/>
      <c r="B103" s="238"/>
      <c r="C103" s="108"/>
      <c r="D103" s="108"/>
      <c r="E103" s="191" t="e">
        <f>IF(E102="No", "Note A", "Note B")</f>
        <v>#DIV/0!</v>
      </c>
      <c r="F103" s="191" t="e">
        <f>IF(F102="No", "Note A", "Note B")</f>
        <v>#DIV/0!</v>
      </c>
      <c r="G103" s="191" t="e">
        <f>IF(G102="No", "Note A", "Note B")</f>
        <v>#DIV/0!</v>
      </c>
      <c r="H103" s="192" t="e">
        <f>IF(H102="No", "Note A", "Note B")</f>
        <v>#DIV/0!</v>
      </c>
      <c r="J103" s="237"/>
    </row>
    <row r="104" spans="1:10" x14ac:dyDescent="0.35">
      <c r="A104" s="174" t="s">
        <v>465</v>
      </c>
      <c r="D104" s="193"/>
      <c r="E104" s="193"/>
      <c r="F104" s="193"/>
      <c r="G104" s="193"/>
      <c r="H104" s="98"/>
      <c r="J104" s="176"/>
    </row>
    <row r="105" spans="1:10" x14ac:dyDescent="0.35">
      <c r="A105" s="138"/>
      <c r="B105" s="411" t="s">
        <v>287</v>
      </c>
      <c r="C105" s="408"/>
      <c r="D105" s="408"/>
      <c r="E105" s="408"/>
      <c r="F105" s="408"/>
      <c r="G105" s="408"/>
      <c r="H105" s="171"/>
    </row>
    <row r="106" spans="1:10" x14ac:dyDescent="0.35">
      <c r="A106" s="138"/>
      <c r="B106" s="482"/>
      <c r="C106" s="482"/>
      <c r="D106" s="412"/>
      <c r="E106" s="312"/>
      <c r="F106" s="312"/>
      <c r="G106" s="427"/>
      <c r="H106" s="428"/>
      <c r="J106" s="176"/>
    </row>
    <row r="107" spans="1:10" x14ac:dyDescent="0.35">
      <c r="A107" s="138"/>
      <c r="B107" s="511"/>
      <c r="C107" s="512"/>
      <c r="D107" s="412"/>
      <c r="E107" s="312"/>
      <c r="F107" s="312"/>
      <c r="G107" s="427"/>
      <c r="H107" s="428"/>
      <c r="J107" s="176"/>
    </row>
    <row r="108" spans="1:10" x14ac:dyDescent="0.35">
      <c r="A108" s="138"/>
      <c r="B108" s="511"/>
      <c r="C108" s="512"/>
      <c r="D108" s="412"/>
      <c r="E108" s="312"/>
      <c r="F108" s="312"/>
      <c r="G108" s="427"/>
      <c r="H108" s="428"/>
      <c r="J108" s="176"/>
    </row>
    <row r="109" spans="1:10" x14ac:dyDescent="0.35">
      <c r="A109" s="138"/>
      <c r="B109" s="511"/>
      <c r="C109" s="512"/>
      <c r="D109" s="412"/>
      <c r="E109" s="312"/>
      <c r="F109" s="312"/>
      <c r="G109" s="427"/>
      <c r="H109" s="428"/>
      <c r="J109" s="176"/>
    </row>
    <row r="110" spans="1:10" x14ac:dyDescent="0.35">
      <c r="A110" s="138"/>
      <c r="B110" s="518" t="s">
        <v>153</v>
      </c>
      <c r="C110" s="518"/>
      <c r="D110" s="412"/>
      <c r="E110" s="312"/>
      <c r="F110" s="312"/>
      <c r="G110" s="427"/>
      <c r="H110" s="428"/>
      <c r="J110" s="176"/>
    </row>
    <row r="111" spans="1:10" x14ac:dyDescent="0.35">
      <c r="A111" s="138"/>
      <c r="B111" s="482"/>
      <c r="C111" s="482"/>
      <c r="D111" s="312"/>
      <c r="E111" s="312"/>
      <c r="F111" s="312"/>
      <c r="G111" s="414"/>
      <c r="H111" s="415"/>
    </row>
    <row r="112" spans="1:10" x14ac:dyDescent="0.35">
      <c r="A112" s="138"/>
      <c r="B112" s="411" t="s">
        <v>288</v>
      </c>
      <c r="C112" s="416"/>
      <c r="D112" s="417"/>
      <c r="E112" s="417"/>
      <c r="F112" s="417"/>
      <c r="G112" s="418"/>
      <c r="H112" s="419"/>
    </row>
    <row r="113" spans="1:8" x14ac:dyDescent="0.35">
      <c r="A113" s="138"/>
      <c r="B113" s="482"/>
      <c r="C113" s="482"/>
      <c r="D113" s="312"/>
      <c r="E113" s="312"/>
      <c r="F113" s="312"/>
      <c r="G113" s="414"/>
      <c r="H113" s="415"/>
    </row>
    <row r="114" spans="1:8" x14ac:dyDescent="0.35">
      <c r="A114" s="138"/>
      <c r="B114" s="511"/>
      <c r="C114" s="512"/>
      <c r="D114" s="312"/>
      <c r="E114" s="312"/>
      <c r="F114" s="312"/>
      <c r="G114" s="414"/>
      <c r="H114" s="415"/>
    </row>
    <row r="115" spans="1:8" x14ac:dyDescent="0.35">
      <c r="A115" s="138"/>
      <c r="B115" s="511"/>
      <c r="C115" s="512"/>
      <c r="D115" s="312"/>
      <c r="E115" s="312"/>
      <c r="F115" s="312"/>
      <c r="G115" s="414"/>
      <c r="H115" s="415"/>
    </row>
    <row r="116" spans="1:8" x14ac:dyDescent="0.35">
      <c r="A116" s="138"/>
      <c r="B116" s="511"/>
      <c r="C116" s="512"/>
      <c r="D116" s="312"/>
      <c r="E116" s="312"/>
      <c r="F116" s="312"/>
      <c r="G116" s="414"/>
      <c r="H116" s="415"/>
    </row>
    <row r="117" spans="1:8" x14ac:dyDescent="0.35">
      <c r="A117" s="138"/>
      <c r="B117" s="485" t="s">
        <v>153</v>
      </c>
      <c r="C117" s="487"/>
      <c r="D117" s="312"/>
      <c r="E117" s="312"/>
      <c r="F117" s="312"/>
      <c r="G117" s="414"/>
      <c r="H117" s="415"/>
    </row>
    <row r="118" spans="1:8" x14ac:dyDescent="0.35">
      <c r="A118" s="138"/>
      <c r="B118" s="482"/>
      <c r="C118" s="482"/>
      <c r="D118" s="312"/>
      <c r="E118" s="312"/>
      <c r="F118" s="312"/>
      <c r="G118" s="414"/>
      <c r="H118" s="415"/>
    </row>
    <row r="119" spans="1:8" x14ac:dyDescent="0.35">
      <c r="A119" s="138"/>
      <c r="B119" s="420"/>
      <c r="C119" s="421"/>
      <c r="D119" s="422">
        <f>SUM(D106:D118)</f>
        <v>0</v>
      </c>
      <c r="E119" s="423">
        <f>SUM(E106:E118)</f>
        <v>0</v>
      </c>
      <c r="F119" s="423">
        <f>SUM(F106:F118)</f>
        <v>0</v>
      </c>
      <c r="G119" s="422">
        <f>SUM(G106:G118)</f>
        <v>0</v>
      </c>
      <c r="H119" s="424">
        <f>SUM(H106:H118)</f>
        <v>0</v>
      </c>
    </row>
    <row r="120" spans="1:8" x14ac:dyDescent="0.35">
      <c r="A120" s="95" t="s">
        <v>131</v>
      </c>
      <c r="B120" s="70" t="s">
        <v>297</v>
      </c>
      <c r="C120" s="421"/>
      <c r="D120" s="425"/>
      <c r="E120" s="425"/>
      <c r="F120" s="425"/>
      <c r="G120" s="418"/>
      <c r="H120" s="419"/>
    </row>
    <row r="121" spans="1:8" x14ac:dyDescent="0.35">
      <c r="A121" s="138"/>
      <c r="B121" s="429"/>
      <c r="C121" s="64" t="s">
        <v>283</v>
      </c>
      <c r="D121" s="422">
        <f>D106</f>
        <v>0</v>
      </c>
      <c r="E121" s="423">
        <f>E119</f>
        <v>0</v>
      </c>
      <c r="F121" s="423">
        <f>F119</f>
        <v>0</v>
      </c>
      <c r="G121" s="422">
        <f>G106</f>
        <v>0</v>
      </c>
      <c r="H121" s="426">
        <f>H106</f>
        <v>0</v>
      </c>
    </row>
    <row r="122" spans="1:8" x14ac:dyDescent="0.35">
      <c r="A122" s="138"/>
      <c r="B122" s="429"/>
      <c r="C122" s="64" t="s">
        <v>284</v>
      </c>
      <c r="E122" s="117" t="e">
        <f>E121/D121</f>
        <v>#DIV/0!</v>
      </c>
      <c r="F122" s="117" t="e">
        <f>F121/D121</f>
        <v>#DIV/0!</v>
      </c>
      <c r="G122" s="117" t="e">
        <f>G121/D121</f>
        <v>#DIV/0!</v>
      </c>
      <c r="H122" s="188" t="e">
        <f>H121/D121</f>
        <v>#DIV/0!</v>
      </c>
    </row>
    <row r="123" spans="1:8" x14ac:dyDescent="0.35">
      <c r="A123" s="138"/>
      <c r="B123" s="429"/>
      <c r="C123" s="64" t="s">
        <v>298</v>
      </c>
      <c r="E123" s="118" t="e">
        <f>IF(E122&gt;=(2/3),"Yes","No")</f>
        <v>#DIV/0!</v>
      </c>
      <c r="F123" s="118" t="e">
        <f>IF(F122&gt;=(2/3),"Yes","No")</f>
        <v>#DIV/0!</v>
      </c>
      <c r="G123" s="118" t="e">
        <f>IF(G122&gt;=(2/3),"Yes","No")</f>
        <v>#DIV/0!</v>
      </c>
      <c r="H123" s="190" t="e">
        <f>IF(H122&gt;=(2/3),"Yes","No")</f>
        <v>#DIV/0!</v>
      </c>
    </row>
    <row r="124" spans="1:8" x14ac:dyDescent="0.35">
      <c r="A124" s="138"/>
      <c r="B124" s="238"/>
      <c r="C124" s="108"/>
      <c r="D124" s="108"/>
      <c r="E124" s="191" t="e">
        <f>IF(E123="No", "Note A", "Note B")</f>
        <v>#DIV/0!</v>
      </c>
      <c r="F124" s="191" t="e">
        <f>IF(F123="No", "Note A", "Note B")</f>
        <v>#DIV/0!</v>
      </c>
      <c r="G124" s="191" t="e">
        <f>IF(G123="No", "Note A", "Note B")</f>
        <v>#DIV/0!</v>
      </c>
      <c r="H124" s="192" t="e">
        <f>IF(H123="No", "Note A", "Note B")</f>
        <v>#DIV/0!</v>
      </c>
    </row>
    <row r="125" spans="1:8" x14ac:dyDescent="0.35">
      <c r="A125" s="138"/>
      <c r="D125" s="193"/>
      <c r="E125" s="193"/>
      <c r="F125" s="193"/>
      <c r="G125" s="193"/>
      <c r="H125" s="98"/>
    </row>
    <row r="126" spans="1:8" ht="15" customHeight="1" x14ac:dyDescent="0.35">
      <c r="A126" s="138"/>
      <c r="B126" s="430" t="s">
        <v>291</v>
      </c>
      <c r="C126" s="420" t="s">
        <v>317</v>
      </c>
      <c r="D126" s="420"/>
      <c r="E126" s="420"/>
      <c r="F126" s="420"/>
      <c r="G126" s="420"/>
      <c r="H126" s="245"/>
    </row>
    <row r="127" spans="1:8" ht="15" customHeight="1" x14ac:dyDescent="0.35">
      <c r="A127" s="138"/>
      <c r="B127" s="430" t="s">
        <v>292</v>
      </c>
      <c r="C127" s="531" t="s">
        <v>351</v>
      </c>
      <c r="D127" s="531"/>
      <c r="E127" s="531"/>
      <c r="F127" s="531"/>
      <c r="G127" s="531"/>
      <c r="H127" s="506"/>
    </row>
    <row r="128" spans="1:8" x14ac:dyDescent="0.35">
      <c r="A128" s="138"/>
      <c r="B128" s="431"/>
      <c r="C128" s="531"/>
      <c r="D128" s="531"/>
      <c r="E128" s="531"/>
      <c r="F128" s="531"/>
      <c r="G128" s="531"/>
      <c r="H128" s="506"/>
    </row>
    <row r="129" spans="1:8" x14ac:dyDescent="0.35">
      <c r="A129" s="138"/>
      <c r="E129" s="118"/>
      <c r="F129" s="118"/>
      <c r="G129" s="118"/>
      <c r="H129" s="190"/>
    </row>
    <row r="130" spans="1:8" x14ac:dyDescent="0.35">
      <c r="A130" s="95" t="s">
        <v>132</v>
      </c>
      <c r="B130" s="70" t="s">
        <v>293</v>
      </c>
      <c r="E130" s="118"/>
      <c r="F130" s="118"/>
      <c r="G130" s="118"/>
      <c r="H130" s="190"/>
    </row>
    <row r="131" spans="1:8" x14ac:dyDescent="0.35">
      <c r="A131" s="138"/>
      <c r="B131" s="529" t="s">
        <v>301</v>
      </c>
      <c r="C131" s="529"/>
      <c r="D131" s="529"/>
      <c r="E131" s="529"/>
      <c r="F131" s="529"/>
      <c r="G131" s="529"/>
      <c r="H131" s="496"/>
    </row>
    <row r="132" spans="1:8" x14ac:dyDescent="0.35">
      <c r="A132" s="95"/>
      <c r="B132" s="529"/>
      <c r="C132" s="529"/>
      <c r="D132" s="529"/>
      <c r="E132" s="529"/>
      <c r="F132" s="529"/>
      <c r="G132" s="529"/>
      <c r="H132" s="496"/>
    </row>
    <row r="133" spans="1:8" x14ac:dyDescent="0.35">
      <c r="A133" s="95"/>
      <c r="B133" s="529"/>
      <c r="C133" s="529"/>
      <c r="D133" s="529"/>
      <c r="E133" s="529"/>
      <c r="F133" s="529"/>
      <c r="G133" s="529"/>
      <c r="H133" s="496"/>
    </row>
    <row r="134" spans="1:8" x14ac:dyDescent="0.35">
      <c r="A134" s="95"/>
      <c r="E134" s="118"/>
      <c r="F134" s="118"/>
      <c r="G134" s="118"/>
      <c r="H134" s="190"/>
    </row>
    <row r="135" spans="1:8" x14ac:dyDescent="0.35">
      <c r="A135" s="95"/>
      <c r="B135" s="529" t="s">
        <v>334</v>
      </c>
      <c r="C135" s="529"/>
      <c r="D135" s="529"/>
      <c r="E135" s="529"/>
      <c r="F135" s="529"/>
      <c r="G135" s="529"/>
      <c r="H135" s="496"/>
    </row>
    <row r="136" spans="1:8" x14ac:dyDescent="0.35">
      <c r="A136" s="95"/>
      <c r="B136" s="529"/>
      <c r="C136" s="529"/>
      <c r="D136" s="529"/>
      <c r="E136" s="529"/>
      <c r="F136" s="529"/>
      <c r="G136" s="529"/>
      <c r="H136" s="496"/>
    </row>
    <row r="137" spans="1:8" x14ac:dyDescent="0.35">
      <c r="A137" s="95"/>
      <c r="B137" s="529"/>
      <c r="C137" s="529"/>
      <c r="D137" s="529"/>
      <c r="E137" s="529"/>
      <c r="F137" s="529"/>
      <c r="G137" s="529"/>
      <c r="H137" s="496"/>
    </row>
    <row r="138" spans="1:8" x14ac:dyDescent="0.35">
      <c r="A138" s="95"/>
      <c r="B138" s="529"/>
      <c r="C138" s="529"/>
      <c r="D138" s="529"/>
      <c r="E138" s="529"/>
      <c r="F138" s="529"/>
      <c r="G138" s="529"/>
      <c r="H138" s="496"/>
    </row>
    <row r="139" spans="1:8" x14ac:dyDescent="0.35">
      <c r="A139" s="95"/>
      <c r="B139" s="529"/>
      <c r="C139" s="529"/>
      <c r="D139" s="529"/>
      <c r="E139" s="529"/>
      <c r="F139" s="529"/>
      <c r="G139" s="529"/>
      <c r="H139" s="496"/>
    </row>
    <row r="140" spans="1:8" x14ac:dyDescent="0.35">
      <c r="A140" s="95"/>
      <c r="E140" s="118"/>
      <c r="F140" s="118"/>
      <c r="G140" s="118"/>
      <c r="H140" s="190"/>
    </row>
    <row r="141" spans="1:8" x14ac:dyDescent="0.35">
      <c r="A141" s="95"/>
      <c r="B141" s="70" t="s">
        <v>413</v>
      </c>
      <c r="D141" s="530"/>
      <c r="E141" s="530"/>
      <c r="F141" s="530"/>
      <c r="G141" s="530"/>
      <c r="H141" s="484"/>
    </row>
    <row r="142" spans="1:8" x14ac:dyDescent="0.35">
      <c r="A142" s="95"/>
      <c r="D142" s="241"/>
      <c r="E142" s="197"/>
      <c r="F142" s="197"/>
      <c r="G142" s="197"/>
      <c r="H142" s="198"/>
    </row>
    <row r="143" spans="1:8" x14ac:dyDescent="0.35">
      <c r="A143" s="95"/>
      <c r="D143" s="241" t="s">
        <v>302</v>
      </c>
      <c r="E143" s="197" t="s">
        <v>295</v>
      </c>
      <c r="F143" s="197" t="s">
        <v>300</v>
      </c>
      <c r="G143" s="197"/>
      <c r="H143" s="198"/>
    </row>
    <row r="144" spans="1:8" x14ac:dyDescent="0.35">
      <c r="A144" s="95"/>
      <c r="B144" s="199" t="s">
        <v>294</v>
      </c>
      <c r="C144" s="108"/>
      <c r="D144" s="200" t="s">
        <v>303</v>
      </c>
      <c r="E144" s="399" t="s">
        <v>296</v>
      </c>
      <c r="F144" s="399" t="s">
        <v>299</v>
      </c>
      <c r="G144" s="509" t="s">
        <v>304</v>
      </c>
      <c r="H144" s="510"/>
    </row>
    <row r="145" spans="1:8" x14ac:dyDescent="0.35">
      <c r="A145" s="95"/>
      <c r="B145" s="64" t="s">
        <v>493</v>
      </c>
      <c r="C145" s="64" t="s">
        <v>350</v>
      </c>
      <c r="E145" s="118"/>
      <c r="G145" s="118"/>
      <c r="H145" s="190"/>
    </row>
    <row r="146" spans="1:8" x14ac:dyDescent="0.35">
      <c r="A146" s="95"/>
      <c r="C146" s="432" t="e">
        <f>IF(E60="Yes", "Complete Analysis", "N/A - Do Not Complete")</f>
        <v>#DIV/0!</v>
      </c>
      <c r="D146" s="317"/>
      <c r="E146" s="312"/>
      <c r="F146" s="117" t="e">
        <f>E146/E152</f>
        <v>#DIV/0!</v>
      </c>
      <c r="G146" s="503"/>
      <c r="H146" s="504"/>
    </row>
    <row r="147" spans="1:8" x14ac:dyDescent="0.35">
      <c r="A147" s="95"/>
      <c r="D147" s="317"/>
      <c r="E147" s="312"/>
      <c r="F147" s="117" t="e">
        <f>E147/E152</f>
        <v>#DIV/0!</v>
      </c>
      <c r="G147" s="503"/>
      <c r="H147" s="504"/>
    </row>
    <row r="148" spans="1:8" x14ac:dyDescent="0.35">
      <c r="A148" s="95"/>
      <c r="D148" s="317"/>
      <c r="E148" s="312"/>
      <c r="F148" s="117" t="e">
        <f>E148/E152</f>
        <v>#DIV/0!</v>
      </c>
      <c r="G148" s="503"/>
      <c r="H148" s="504"/>
    </row>
    <row r="149" spans="1:8" x14ac:dyDescent="0.35">
      <c r="A149" s="95"/>
      <c r="D149" s="317"/>
      <c r="E149" s="312"/>
      <c r="F149" s="117" t="e">
        <f>E149/E152</f>
        <v>#DIV/0!</v>
      </c>
      <c r="G149" s="503"/>
      <c r="H149" s="504"/>
    </row>
    <row r="150" spans="1:8" x14ac:dyDescent="0.35">
      <c r="A150" s="95"/>
      <c r="D150" s="317"/>
      <c r="E150" s="312"/>
      <c r="F150" s="117" t="e">
        <f>E150/E152</f>
        <v>#DIV/0!</v>
      </c>
      <c r="G150" s="503"/>
      <c r="H150" s="504"/>
    </row>
    <row r="151" spans="1:8" x14ac:dyDescent="0.35">
      <c r="A151" s="95"/>
      <c r="D151" s="318"/>
      <c r="E151" s="319"/>
      <c r="F151" s="117" t="e">
        <f>E151/E152</f>
        <v>#DIV/0!</v>
      </c>
      <c r="G151" s="507"/>
      <c r="H151" s="508"/>
    </row>
    <row r="152" spans="1:8" x14ac:dyDescent="0.35">
      <c r="A152" s="95"/>
      <c r="C152" s="433"/>
      <c r="D152" s="433" t="s">
        <v>352</v>
      </c>
      <c r="E152" s="434">
        <f>SUM(E146:E151)</f>
        <v>0</v>
      </c>
      <c r="F152" s="118"/>
      <c r="G152" s="205" t="s">
        <v>305</v>
      </c>
      <c r="H152" s="320"/>
    </row>
    <row r="153" spans="1:8" x14ac:dyDescent="0.35">
      <c r="A153" s="95"/>
      <c r="E153" s="118"/>
      <c r="F153" s="118"/>
      <c r="G153" s="118"/>
      <c r="H153" s="190"/>
    </row>
    <row r="154" spans="1:8" x14ac:dyDescent="0.35">
      <c r="A154" s="95"/>
      <c r="B154" s="64" t="s">
        <v>493</v>
      </c>
      <c r="C154" s="64" t="s">
        <v>148</v>
      </c>
      <c r="E154" s="118"/>
      <c r="F154" s="118"/>
      <c r="G154" s="118"/>
      <c r="H154" s="190"/>
    </row>
    <row r="155" spans="1:8" x14ac:dyDescent="0.35">
      <c r="A155" s="95"/>
      <c r="C155" s="432" t="e">
        <f>IF(F60="Yes", "Complete Analysis", "N/A - Do Not Complete")</f>
        <v>#DIV/0!</v>
      </c>
      <c r="D155" s="317"/>
      <c r="E155" s="312"/>
      <c r="F155" s="117" t="e">
        <f>E155/E161</f>
        <v>#DIV/0!</v>
      </c>
      <c r="G155" s="503"/>
      <c r="H155" s="504"/>
    </row>
    <row r="156" spans="1:8" x14ac:dyDescent="0.35">
      <c r="A156" s="95"/>
      <c r="D156" s="317"/>
      <c r="E156" s="312"/>
      <c r="F156" s="117" t="e">
        <f>E156/E161</f>
        <v>#DIV/0!</v>
      </c>
      <c r="G156" s="503"/>
      <c r="H156" s="504"/>
    </row>
    <row r="157" spans="1:8" x14ac:dyDescent="0.35">
      <c r="A157" s="95"/>
      <c r="D157" s="317"/>
      <c r="E157" s="312"/>
      <c r="F157" s="117" t="e">
        <f>E157/E161</f>
        <v>#DIV/0!</v>
      </c>
      <c r="G157" s="503"/>
      <c r="H157" s="504"/>
    </row>
    <row r="158" spans="1:8" x14ac:dyDescent="0.35">
      <c r="A158" s="95"/>
      <c r="D158" s="317"/>
      <c r="E158" s="312"/>
      <c r="F158" s="117" t="e">
        <f>E158/E161</f>
        <v>#DIV/0!</v>
      </c>
      <c r="G158" s="503"/>
      <c r="H158" s="504"/>
    </row>
    <row r="159" spans="1:8" x14ac:dyDescent="0.35">
      <c r="A159" s="95"/>
      <c r="D159" s="317"/>
      <c r="E159" s="312"/>
      <c r="F159" s="117" t="e">
        <f>E159/E161</f>
        <v>#DIV/0!</v>
      </c>
      <c r="G159" s="503"/>
      <c r="H159" s="504"/>
    </row>
    <row r="160" spans="1:8" x14ac:dyDescent="0.35">
      <c r="A160" s="95"/>
      <c r="D160" s="318"/>
      <c r="E160" s="319"/>
      <c r="F160" s="117" t="e">
        <f>E160/E161</f>
        <v>#DIV/0!</v>
      </c>
      <c r="G160" s="507"/>
      <c r="H160" s="508"/>
    </row>
    <row r="161" spans="1:10" x14ac:dyDescent="0.35">
      <c r="A161" s="95"/>
      <c r="D161" s="433" t="s">
        <v>306</v>
      </c>
      <c r="E161" s="434">
        <f>SUM(E155:E160)</f>
        <v>0</v>
      </c>
      <c r="F161" s="118"/>
      <c r="G161" s="205" t="s">
        <v>305</v>
      </c>
      <c r="H161" s="323"/>
    </row>
    <row r="162" spans="1:10" x14ac:dyDescent="0.35">
      <c r="A162" s="95"/>
      <c r="D162" s="433"/>
      <c r="E162" s="417"/>
      <c r="F162" s="118"/>
      <c r="G162" s="205"/>
      <c r="H162" s="206"/>
    </row>
    <row r="163" spans="1:10" x14ac:dyDescent="0.35">
      <c r="A163" s="138"/>
      <c r="B163" s="64" t="s">
        <v>493</v>
      </c>
      <c r="C163" s="64" t="s">
        <v>494</v>
      </c>
      <c r="E163" s="118"/>
      <c r="F163" s="118"/>
      <c r="G163" s="118"/>
      <c r="H163" s="190"/>
      <c r="J163" s="176"/>
    </row>
    <row r="164" spans="1:10" x14ac:dyDescent="0.35">
      <c r="A164" s="138"/>
      <c r="C164" s="432" t="e">
        <f>IF(G60="Yes", "Complete Analysis", "N/A - Do Not Complete")</f>
        <v>#DIV/0!</v>
      </c>
      <c r="D164" s="317"/>
      <c r="E164" s="412"/>
      <c r="F164" s="117" t="e">
        <f>E164/E$168</f>
        <v>#DIV/0!</v>
      </c>
      <c r="G164" s="503"/>
      <c r="H164" s="504"/>
      <c r="J164" s="176"/>
    </row>
    <row r="165" spans="1:10" x14ac:dyDescent="0.35">
      <c r="A165" s="138"/>
      <c r="D165" s="317"/>
      <c r="E165" s="412"/>
      <c r="F165" s="117" t="e">
        <f>E165/E$168</f>
        <v>#DIV/0!</v>
      </c>
      <c r="G165" s="503"/>
      <c r="H165" s="504"/>
      <c r="J165" s="176"/>
    </row>
    <row r="166" spans="1:10" x14ac:dyDescent="0.35">
      <c r="A166" s="138"/>
      <c r="D166" s="321"/>
      <c r="E166" s="435"/>
      <c r="F166" s="117" t="e">
        <f>E166/E$168</f>
        <v>#DIV/0!</v>
      </c>
      <c r="G166" s="503"/>
      <c r="H166" s="504"/>
    </row>
    <row r="167" spans="1:10" x14ac:dyDescent="0.35">
      <c r="A167" s="138"/>
      <c r="D167" s="318"/>
      <c r="E167" s="436"/>
      <c r="F167" s="117" t="e">
        <f>E167/E$168</f>
        <v>#DIV/0!</v>
      </c>
      <c r="G167" s="507"/>
      <c r="H167" s="508"/>
    </row>
    <row r="168" spans="1:10" x14ac:dyDescent="0.35">
      <c r="A168" s="138"/>
      <c r="D168" s="433" t="s">
        <v>307</v>
      </c>
      <c r="E168" s="437">
        <f>SUM(E164:E167)</f>
        <v>0</v>
      </c>
      <c r="F168" s="118"/>
      <c r="G168" s="205" t="s">
        <v>305</v>
      </c>
      <c r="H168" s="320"/>
    </row>
    <row r="169" spans="1:10" x14ac:dyDescent="0.35">
      <c r="A169" s="138"/>
      <c r="E169" s="118"/>
      <c r="F169" s="118"/>
      <c r="G169" s="118"/>
      <c r="H169" s="190"/>
    </row>
    <row r="170" spans="1:10" x14ac:dyDescent="0.35">
      <c r="A170" s="138"/>
      <c r="B170" s="64" t="s">
        <v>493</v>
      </c>
      <c r="C170" s="64" t="s">
        <v>515</v>
      </c>
      <c r="E170" s="118"/>
      <c r="F170" s="118"/>
      <c r="G170" s="118"/>
      <c r="H170" s="190"/>
      <c r="J170" s="176"/>
    </row>
    <row r="171" spans="1:10" x14ac:dyDescent="0.35">
      <c r="A171" s="138"/>
      <c r="C171" s="432" t="e">
        <f>IF(G81="Yes", "Complete Analysis", "N/A - Do Not Complete")</f>
        <v>#DIV/0!</v>
      </c>
      <c r="D171" s="317"/>
      <c r="E171" s="412"/>
      <c r="F171" s="117" t="e">
        <f t="shared" ref="F171:F176" si="2">E171/E$177</f>
        <v>#DIV/0!</v>
      </c>
      <c r="G171" s="503"/>
      <c r="H171" s="504"/>
      <c r="J171" s="176"/>
    </row>
    <row r="172" spans="1:10" x14ac:dyDescent="0.35">
      <c r="A172" s="138"/>
      <c r="D172" s="317"/>
      <c r="E172" s="412"/>
      <c r="F172" s="117" t="e">
        <f t="shared" si="2"/>
        <v>#DIV/0!</v>
      </c>
      <c r="G172" s="503"/>
      <c r="H172" s="504"/>
    </row>
    <row r="173" spans="1:10" x14ac:dyDescent="0.35">
      <c r="A173" s="138"/>
      <c r="D173" s="317"/>
      <c r="E173" s="412"/>
      <c r="F173" s="117" t="e">
        <f t="shared" si="2"/>
        <v>#DIV/0!</v>
      </c>
      <c r="G173" s="503"/>
      <c r="H173" s="504"/>
    </row>
    <row r="174" spans="1:10" x14ac:dyDescent="0.35">
      <c r="A174" s="138"/>
      <c r="D174" s="317"/>
      <c r="E174" s="412"/>
      <c r="F174" s="117" t="e">
        <f t="shared" si="2"/>
        <v>#DIV/0!</v>
      </c>
      <c r="G174" s="503"/>
      <c r="H174" s="504"/>
    </row>
    <row r="175" spans="1:10" x14ac:dyDescent="0.35">
      <c r="A175" s="138"/>
      <c r="D175" s="321"/>
      <c r="E175" s="435"/>
      <c r="F175" s="117" t="e">
        <f t="shared" si="2"/>
        <v>#DIV/0!</v>
      </c>
      <c r="G175" s="503"/>
      <c r="H175" s="504"/>
      <c r="J175" s="220"/>
    </row>
    <row r="176" spans="1:10" x14ac:dyDescent="0.35">
      <c r="A176" s="138"/>
      <c r="D176" s="318"/>
      <c r="E176" s="436"/>
      <c r="F176" s="117" t="e">
        <f t="shared" si="2"/>
        <v>#DIV/0!</v>
      </c>
      <c r="G176" s="507"/>
      <c r="H176" s="508"/>
    </row>
    <row r="177" spans="1:10" x14ac:dyDescent="0.35">
      <c r="A177" s="138"/>
      <c r="D177" s="433" t="s">
        <v>307</v>
      </c>
      <c r="E177" s="437">
        <f>SUM(E171:E176)</f>
        <v>0</v>
      </c>
      <c r="F177" s="118"/>
      <c r="G177" s="205" t="s">
        <v>305</v>
      </c>
      <c r="H177" s="320"/>
    </row>
    <row r="178" spans="1:10" x14ac:dyDescent="0.35">
      <c r="A178" s="138"/>
      <c r="E178" s="118"/>
      <c r="F178" s="118"/>
      <c r="G178" s="118"/>
      <c r="H178" s="190"/>
    </row>
    <row r="179" spans="1:10" x14ac:dyDescent="0.35">
      <c r="A179" s="138"/>
      <c r="B179" s="64" t="s">
        <v>493</v>
      </c>
      <c r="C179" s="64" t="s">
        <v>516</v>
      </c>
      <c r="E179" s="118"/>
      <c r="F179" s="118"/>
      <c r="G179" s="118"/>
      <c r="H179" s="190"/>
      <c r="J179" s="176"/>
    </row>
    <row r="180" spans="1:10" x14ac:dyDescent="0.35">
      <c r="A180" s="138"/>
      <c r="C180" s="432" t="e">
        <f>IF(G102="Yes", "Complete Analysis", "N/A - Do Not Complete")</f>
        <v>#DIV/0!</v>
      </c>
      <c r="D180" s="317"/>
      <c r="E180" s="412"/>
      <c r="F180" s="117" t="e">
        <f t="shared" ref="F180:F185" si="3">E180/E$186</f>
        <v>#DIV/0!</v>
      </c>
      <c r="G180" s="503"/>
      <c r="H180" s="504"/>
      <c r="J180" s="176"/>
    </row>
    <row r="181" spans="1:10" x14ac:dyDescent="0.35">
      <c r="A181" s="138"/>
      <c r="D181" s="317"/>
      <c r="E181" s="412"/>
      <c r="F181" s="117" t="e">
        <f t="shared" si="3"/>
        <v>#DIV/0!</v>
      </c>
      <c r="G181" s="503"/>
      <c r="H181" s="504"/>
    </row>
    <row r="182" spans="1:10" x14ac:dyDescent="0.35">
      <c r="A182" s="138"/>
      <c r="D182" s="317"/>
      <c r="E182" s="412"/>
      <c r="F182" s="117" t="e">
        <f t="shared" si="3"/>
        <v>#DIV/0!</v>
      </c>
      <c r="G182" s="503"/>
      <c r="H182" s="504"/>
    </row>
    <row r="183" spans="1:10" x14ac:dyDescent="0.35">
      <c r="A183" s="138"/>
      <c r="D183" s="317"/>
      <c r="E183" s="412"/>
      <c r="F183" s="117" t="e">
        <f t="shared" si="3"/>
        <v>#DIV/0!</v>
      </c>
      <c r="G183" s="503"/>
      <c r="H183" s="504"/>
    </row>
    <row r="184" spans="1:10" x14ac:dyDescent="0.35">
      <c r="A184" s="138"/>
      <c r="D184" s="321"/>
      <c r="E184" s="435"/>
      <c r="F184" s="117" t="e">
        <f t="shared" si="3"/>
        <v>#DIV/0!</v>
      </c>
      <c r="G184" s="503"/>
      <c r="H184" s="504"/>
      <c r="J184" s="220"/>
    </row>
    <row r="185" spans="1:10" x14ac:dyDescent="0.35">
      <c r="A185" s="138"/>
      <c r="D185" s="318"/>
      <c r="E185" s="436"/>
      <c r="F185" s="117" t="e">
        <f t="shared" si="3"/>
        <v>#DIV/0!</v>
      </c>
      <c r="G185" s="507"/>
      <c r="H185" s="508"/>
    </row>
    <row r="186" spans="1:10" x14ac:dyDescent="0.35">
      <c r="A186" s="138"/>
      <c r="D186" s="433" t="s">
        <v>307</v>
      </c>
      <c r="E186" s="437">
        <f>SUM(E180:E185)</f>
        <v>0</v>
      </c>
      <c r="F186" s="118"/>
      <c r="G186" s="239" t="s">
        <v>305</v>
      </c>
      <c r="H186" s="320"/>
    </row>
    <row r="187" spans="1:10" x14ac:dyDescent="0.35">
      <c r="A187" s="138"/>
      <c r="E187" s="118"/>
      <c r="F187" s="118"/>
      <c r="G187" s="118"/>
      <c r="H187" s="190"/>
    </row>
    <row r="188" spans="1:10" x14ac:dyDescent="0.35">
      <c r="A188" s="138"/>
      <c r="B188" s="64" t="s">
        <v>493</v>
      </c>
      <c r="C188" s="64" t="s">
        <v>517</v>
      </c>
      <c r="E188" s="118"/>
      <c r="F188" s="118"/>
      <c r="G188" s="118"/>
      <c r="H188" s="190"/>
      <c r="J188" s="176"/>
    </row>
    <row r="189" spans="1:10" x14ac:dyDescent="0.35">
      <c r="A189" s="138"/>
      <c r="C189" s="432" t="e">
        <f>IF(G123="Yes", "Complete Analysis", "N/A - Do Not Complete")</f>
        <v>#DIV/0!</v>
      </c>
      <c r="D189" s="317"/>
      <c r="E189" s="312"/>
      <c r="F189" s="117" t="e">
        <f t="shared" ref="F189:F194" si="4">E189/E$195</f>
        <v>#DIV/0!</v>
      </c>
      <c r="G189" s="503"/>
      <c r="H189" s="504"/>
      <c r="J189" s="176"/>
    </row>
    <row r="190" spans="1:10" x14ac:dyDescent="0.35">
      <c r="A190" s="138"/>
      <c r="D190" s="317"/>
      <c r="E190" s="312"/>
      <c r="F190" s="117" t="e">
        <f t="shared" si="4"/>
        <v>#DIV/0!</v>
      </c>
      <c r="G190" s="503"/>
      <c r="H190" s="504"/>
    </row>
    <row r="191" spans="1:10" x14ac:dyDescent="0.35">
      <c r="A191" s="138"/>
      <c r="D191" s="317"/>
      <c r="E191" s="312"/>
      <c r="F191" s="117" t="e">
        <f t="shared" si="4"/>
        <v>#DIV/0!</v>
      </c>
      <c r="G191" s="503"/>
      <c r="H191" s="504"/>
    </row>
    <row r="192" spans="1:10" x14ac:dyDescent="0.35">
      <c r="A192" s="138"/>
      <c r="D192" s="317"/>
      <c r="E192" s="312"/>
      <c r="F192" s="117" t="e">
        <f t="shared" si="4"/>
        <v>#DIV/0!</v>
      </c>
      <c r="G192" s="503"/>
      <c r="H192" s="504"/>
    </row>
    <row r="193" spans="1:10" x14ac:dyDescent="0.35">
      <c r="A193" s="138"/>
      <c r="D193" s="317"/>
      <c r="E193" s="312"/>
      <c r="F193" s="117" t="e">
        <f t="shared" si="4"/>
        <v>#DIV/0!</v>
      </c>
      <c r="G193" s="503"/>
      <c r="H193" s="504"/>
      <c r="J193" s="220"/>
    </row>
    <row r="194" spans="1:10" x14ac:dyDescent="0.35">
      <c r="A194" s="138"/>
      <c r="D194" s="339"/>
      <c r="E194" s="438"/>
      <c r="F194" s="117" t="e">
        <f t="shared" si="4"/>
        <v>#DIV/0!</v>
      </c>
      <c r="G194" s="507"/>
      <c r="H194" s="508"/>
    </row>
    <row r="195" spans="1:10" x14ac:dyDescent="0.35">
      <c r="A195" s="138"/>
      <c r="D195" s="433" t="s">
        <v>307</v>
      </c>
      <c r="E195" s="437">
        <f>SUM(E189:E194)</f>
        <v>0</v>
      </c>
      <c r="F195" s="118"/>
      <c r="G195" s="239" t="s">
        <v>305</v>
      </c>
      <c r="H195" s="320"/>
    </row>
    <row r="196" spans="1:10" x14ac:dyDescent="0.35">
      <c r="A196" s="138"/>
      <c r="E196" s="118"/>
      <c r="F196" s="118"/>
      <c r="G196" s="118"/>
      <c r="H196" s="190"/>
    </row>
    <row r="197" spans="1:10" x14ac:dyDescent="0.35">
      <c r="A197" s="138"/>
      <c r="B197" s="64" t="s">
        <v>493</v>
      </c>
      <c r="C197" s="64" t="s">
        <v>495</v>
      </c>
      <c r="E197" s="118"/>
      <c r="F197" s="118"/>
      <c r="G197" s="118"/>
      <c r="H197" s="190"/>
    </row>
    <row r="198" spans="1:10" x14ac:dyDescent="0.35">
      <c r="A198" s="138"/>
      <c r="C198" s="432" t="e">
        <f>IF(H60="Yes", "Complete Analysis", "N/A - Do Not Complete")</f>
        <v>#DIV/0!</v>
      </c>
      <c r="D198" s="340"/>
      <c r="E198" s="412"/>
      <c r="F198" s="117" t="e">
        <f>E198/E200</f>
        <v>#DIV/0!</v>
      </c>
      <c r="G198" s="503"/>
      <c r="H198" s="504"/>
    </row>
    <row r="199" spans="1:10" x14ac:dyDescent="0.35">
      <c r="A199" s="138"/>
      <c r="C199" s="432"/>
      <c r="D199" s="318"/>
      <c r="E199" s="319"/>
      <c r="F199" s="117" t="e">
        <f>E199/E200</f>
        <v>#DIV/0!</v>
      </c>
      <c r="G199" s="507"/>
      <c r="H199" s="508"/>
    </row>
    <row r="200" spans="1:10" x14ac:dyDescent="0.35">
      <c r="A200" s="138"/>
      <c r="C200" s="432"/>
      <c r="D200" s="433" t="s">
        <v>308</v>
      </c>
      <c r="E200" s="439">
        <f>SUM(E198:E199)</f>
        <v>0</v>
      </c>
      <c r="F200" s="117"/>
      <c r="G200" s="205" t="s">
        <v>305</v>
      </c>
      <c r="H200" s="341"/>
    </row>
    <row r="201" spans="1:10" ht="15" thickBot="1" x14ac:dyDescent="0.4">
      <c r="A201" s="154"/>
      <c r="B201" s="122"/>
      <c r="C201" s="208"/>
      <c r="D201" s="440"/>
      <c r="E201" s="440"/>
      <c r="F201" s="210"/>
      <c r="G201" s="123"/>
      <c r="H201" s="211"/>
    </row>
    <row r="202" spans="1:10" ht="15" thickBot="1" x14ac:dyDescent="0.4">
      <c r="C202" s="432"/>
      <c r="E202" s="417"/>
      <c r="F202" s="118"/>
      <c r="G202" s="118"/>
      <c r="H202" s="118"/>
    </row>
    <row r="203" spans="1:10" ht="16" thickBot="1" x14ac:dyDescent="0.4">
      <c r="A203" s="469" t="s">
        <v>432</v>
      </c>
      <c r="B203" s="470"/>
      <c r="C203" s="470"/>
      <c r="D203" s="470"/>
      <c r="E203" s="470"/>
      <c r="F203" s="470"/>
      <c r="G203" s="470"/>
      <c r="H203" s="471"/>
    </row>
    <row r="204" spans="1:10" x14ac:dyDescent="0.35">
      <c r="A204" s="95" t="s">
        <v>134</v>
      </c>
      <c r="B204" s="493" t="s">
        <v>335</v>
      </c>
      <c r="C204" s="493"/>
      <c r="D204" s="493"/>
      <c r="E204" s="493"/>
      <c r="F204" s="493"/>
      <c r="G204" s="493"/>
      <c r="H204" s="494"/>
    </row>
    <row r="205" spans="1:10" x14ac:dyDescent="0.35">
      <c r="A205" s="95"/>
      <c r="B205" s="529"/>
      <c r="C205" s="529"/>
      <c r="D205" s="529"/>
      <c r="E205" s="529"/>
      <c r="F205" s="529"/>
      <c r="G205" s="529"/>
      <c r="H205" s="496"/>
    </row>
    <row r="206" spans="1:10" x14ac:dyDescent="0.35">
      <c r="A206" s="138"/>
      <c r="H206" s="98"/>
    </row>
    <row r="207" spans="1:10" x14ac:dyDescent="0.35">
      <c r="A207" s="95"/>
      <c r="B207" s="70" t="s">
        <v>413</v>
      </c>
      <c r="D207" s="530"/>
      <c r="E207" s="530"/>
      <c r="F207" s="530"/>
      <c r="G207" s="530"/>
      <c r="H207" s="484"/>
    </row>
    <row r="208" spans="1:10" x14ac:dyDescent="0.35">
      <c r="A208" s="95"/>
      <c r="C208" s="241"/>
      <c r="D208" s="241"/>
      <c r="E208" s="241"/>
      <c r="F208" s="241"/>
      <c r="G208" s="241"/>
      <c r="H208" s="102"/>
    </row>
    <row r="209" spans="1:8" x14ac:dyDescent="0.35">
      <c r="A209" s="138"/>
      <c r="E209" s="527" t="s">
        <v>290</v>
      </c>
      <c r="F209" s="527"/>
      <c r="G209" s="527"/>
      <c r="H209" s="498"/>
    </row>
    <row r="210" spans="1:8" x14ac:dyDescent="0.35">
      <c r="A210" s="138"/>
      <c r="E210" s="408" t="s">
        <v>138</v>
      </c>
      <c r="F210" s="408" t="s">
        <v>138</v>
      </c>
      <c r="G210" s="408" t="s">
        <v>138</v>
      </c>
      <c r="H210" s="171" t="s">
        <v>138</v>
      </c>
    </row>
    <row r="211" spans="1:8" x14ac:dyDescent="0.35">
      <c r="A211" s="138"/>
      <c r="B211" s="409" t="s">
        <v>201</v>
      </c>
      <c r="C211" s="107"/>
      <c r="D211" s="108"/>
      <c r="E211" s="107" t="s">
        <v>350</v>
      </c>
      <c r="F211" s="107" t="s">
        <v>148</v>
      </c>
      <c r="G211" s="107" t="s">
        <v>285</v>
      </c>
      <c r="H211" s="172" t="s">
        <v>286</v>
      </c>
    </row>
    <row r="212" spans="1:8" ht="22.15" customHeight="1" x14ac:dyDescent="0.35">
      <c r="A212" s="138"/>
      <c r="B212" s="411" t="s">
        <v>287</v>
      </c>
      <c r="C212" s="408"/>
      <c r="D212" s="408"/>
      <c r="E212" s="408"/>
      <c r="F212" s="408"/>
      <c r="G212" s="408"/>
      <c r="H212" s="171"/>
    </row>
    <row r="213" spans="1:8" x14ac:dyDescent="0.35">
      <c r="A213" s="138"/>
      <c r="B213" s="519"/>
      <c r="C213" s="519"/>
      <c r="D213" s="519"/>
      <c r="E213" s="326"/>
      <c r="F213" s="326"/>
      <c r="G213" s="398"/>
      <c r="H213" s="328"/>
    </row>
    <row r="214" spans="1:8" x14ac:dyDescent="0.35">
      <c r="A214" s="138"/>
      <c r="B214" s="519"/>
      <c r="C214" s="519"/>
      <c r="D214" s="519"/>
      <c r="E214" s="326"/>
      <c r="F214" s="326"/>
      <c r="G214" s="398"/>
      <c r="H214" s="328"/>
    </row>
    <row r="215" spans="1:8" x14ac:dyDescent="0.35">
      <c r="A215" s="138"/>
      <c r="B215" s="482"/>
      <c r="C215" s="482"/>
      <c r="D215" s="482"/>
      <c r="E215" s="329"/>
      <c r="F215" s="329"/>
      <c r="G215" s="398"/>
      <c r="H215" s="328"/>
    </row>
    <row r="216" spans="1:8" x14ac:dyDescent="0.35">
      <c r="A216" s="138"/>
      <c r="B216" s="482"/>
      <c r="C216" s="482"/>
      <c r="D216" s="482"/>
      <c r="E216" s="329"/>
      <c r="F216" s="329"/>
      <c r="G216" s="398"/>
      <c r="H216" s="328"/>
    </row>
    <row r="217" spans="1:8" x14ac:dyDescent="0.35">
      <c r="A217" s="138"/>
      <c r="B217" s="482"/>
      <c r="C217" s="482"/>
      <c r="D217" s="482"/>
      <c r="E217" s="329"/>
      <c r="F217" s="329"/>
      <c r="G217" s="398"/>
      <c r="H217" s="328"/>
    </row>
    <row r="218" spans="1:8" x14ac:dyDescent="0.35">
      <c r="A218" s="138"/>
      <c r="B218" s="482"/>
      <c r="C218" s="482"/>
      <c r="D218" s="482"/>
      <c r="E218" s="329"/>
      <c r="F218" s="329"/>
      <c r="G218" s="398"/>
      <c r="H218" s="328"/>
    </row>
    <row r="219" spans="1:8" x14ac:dyDescent="0.35">
      <c r="A219" s="138"/>
      <c r="B219" s="518" t="s">
        <v>153</v>
      </c>
      <c r="C219" s="518"/>
      <c r="D219" s="518"/>
      <c r="E219" s="329"/>
      <c r="F219" s="329"/>
      <c r="G219" s="329"/>
      <c r="H219" s="330"/>
    </row>
    <row r="220" spans="1:8" x14ac:dyDescent="0.35">
      <c r="A220" s="138"/>
      <c r="B220" s="482"/>
      <c r="C220" s="482"/>
      <c r="D220" s="482"/>
      <c r="E220" s="329"/>
      <c r="F220" s="329"/>
      <c r="G220" s="329"/>
      <c r="H220" s="330"/>
    </row>
    <row r="221" spans="1:8" ht="22.15" customHeight="1" x14ac:dyDescent="0.35">
      <c r="A221" s="138"/>
      <c r="B221" s="411" t="s">
        <v>288</v>
      </c>
      <c r="C221" s="416"/>
      <c r="D221" s="417"/>
      <c r="E221" s="417"/>
      <c r="F221" s="417"/>
      <c r="G221" s="418"/>
      <c r="H221" s="419"/>
    </row>
    <row r="222" spans="1:8" x14ac:dyDescent="0.35">
      <c r="A222" s="138"/>
      <c r="B222" s="482"/>
      <c r="C222" s="482"/>
      <c r="D222" s="482"/>
      <c r="E222" s="329"/>
      <c r="F222" s="329"/>
      <c r="G222" s="329"/>
      <c r="H222" s="330"/>
    </row>
    <row r="223" spans="1:8" x14ac:dyDescent="0.35">
      <c r="A223" s="138"/>
      <c r="B223" s="511"/>
      <c r="C223" s="514"/>
      <c r="D223" s="512"/>
      <c r="E223" s="329"/>
      <c r="F223" s="329"/>
      <c r="G223" s="329"/>
      <c r="H223" s="330"/>
    </row>
    <row r="224" spans="1:8" x14ac:dyDescent="0.35">
      <c r="A224" s="138"/>
      <c r="B224" s="511"/>
      <c r="C224" s="514"/>
      <c r="D224" s="512"/>
      <c r="E224" s="329"/>
      <c r="F224" s="329"/>
      <c r="G224" s="329"/>
      <c r="H224" s="330"/>
    </row>
    <row r="225" spans="1:10" x14ac:dyDescent="0.35">
      <c r="A225" s="138"/>
      <c r="B225" s="511"/>
      <c r="C225" s="514"/>
      <c r="D225" s="512"/>
      <c r="E225" s="329"/>
      <c r="F225" s="329"/>
      <c r="G225" s="329"/>
      <c r="H225" s="330"/>
    </row>
    <row r="226" spans="1:10" x14ac:dyDescent="0.35">
      <c r="A226" s="138"/>
      <c r="B226" s="511"/>
      <c r="C226" s="514"/>
      <c r="D226" s="512"/>
      <c r="E226" s="329"/>
      <c r="F226" s="329"/>
      <c r="G226" s="329"/>
      <c r="H226" s="330"/>
    </row>
    <row r="227" spans="1:10" x14ac:dyDescent="0.35">
      <c r="A227" s="138"/>
      <c r="B227" s="518" t="s">
        <v>153</v>
      </c>
      <c r="C227" s="518"/>
      <c r="D227" s="518"/>
      <c r="E227" s="329"/>
      <c r="F227" s="329"/>
      <c r="G227" s="329"/>
      <c r="H227" s="330"/>
    </row>
    <row r="228" spans="1:10" x14ac:dyDescent="0.35">
      <c r="A228" s="138"/>
      <c r="B228" s="482"/>
      <c r="C228" s="482"/>
      <c r="D228" s="482"/>
      <c r="E228" s="329"/>
      <c r="F228" s="329"/>
      <c r="G228" s="329"/>
      <c r="H228" s="330"/>
    </row>
    <row r="229" spans="1:10" x14ac:dyDescent="0.35">
      <c r="A229" s="138"/>
      <c r="B229" s="441"/>
      <c r="C229" s="441"/>
      <c r="D229" s="441"/>
      <c r="E229" s="421"/>
      <c r="F229" s="421"/>
      <c r="G229" s="421"/>
      <c r="H229" s="442"/>
    </row>
    <row r="230" spans="1:10" x14ac:dyDescent="0.35">
      <c r="A230" s="95" t="s">
        <v>135</v>
      </c>
      <c r="B230" s="443" t="s">
        <v>336</v>
      </c>
      <c r="C230" s="441"/>
      <c r="D230" s="441"/>
      <c r="E230" s="421"/>
      <c r="F230" s="421"/>
      <c r="G230" s="421"/>
      <c r="H230" s="442"/>
      <c r="J230" s="176"/>
    </row>
    <row r="231" spans="1:10" x14ac:dyDescent="0.35">
      <c r="A231" s="138"/>
      <c r="B231" s="513"/>
      <c r="C231" s="513"/>
      <c r="D231" s="513"/>
      <c r="E231" s="513"/>
      <c r="F231" s="513"/>
      <c r="G231" s="513"/>
      <c r="H231" s="481"/>
      <c r="J231" s="176"/>
    </row>
    <row r="232" spans="1:10" x14ac:dyDescent="0.35">
      <c r="A232" s="138"/>
      <c r="B232" s="513"/>
      <c r="C232" s="513"/>
      <c r="D232" s="513"/>
      <c r="E232" s="513"/>
      <c r="F232" s="513"/>
      <c r="G232" s="513"/>
      <c r="H232" s="481"/>
      <c r="J232" s="176"/>
    </row>
    <row r="233" spans="1:10" ht="15" thickBot="1" x14ac:dyDescent="0.4">
      <c r="A233" s="154"/>
      <c r="B233" s="444"/>
      <c r="C233" s="445"/>
      <c r="D233" s="445"/>
      <c r="E233" s="445"/>
      <c r="F233" s="445"/>
      <c r="G233" s="445"/>
      <c r="H233" s="446"/>
    </row>
  </sheetData>
  <sheetProtection algorithmName="SHA-512" hashValue="7Ir/h0t7GoinJIQmfs+oSZ56HemihdsBSMpRTaE/62gSKsiCdzwtjD3S+n6UZHjXYFp5fELeZvb0QUi9Tth23Q==" saltValue="VTqx8y01LrT8bQ8LSL7y4A==" spinCount="100000" sheet="1" objects="1" scenarios="1" insertRows="0"/>
  <mergeCells count="117">
    <mergeCell ref="B227:D227"/>
    <mergeCell ref="B228:D228"/>
    <mergeCell ref="B231:H232"/>
    <mergeCell ref="B220:D220"/>
    <mergeCell ref="B222:D222"/>
    <mergeCell ref="B223:D223"/>
    <mergeCell ref="B224:D224"/>
    <mergeCell ref="B225:D225"/>
    <mergeCell ref="B226:D226"/>
    <mergeCell ref="B214:D214"/>
    <mergeCell ref="B215:D215"/>
    <mergeCell ref="B216:D216"/>
    <mergeCell ref="B217:D217"/>
    <mergeCell ref="B218:D218"/>
    <mergeCell ref="B219:D219"/>
    <mergeCell ref="G199:H199"/>
    <mergeCell ref="A203:H203"/>
    <mergeCell ref="B204:H205"/>
    <mergeCell ref="D207:H207"/>
    <mergeCell ref="E209:H209"/>
    <mergeCell ref="B213:D213"/>
    <mergeCell ref="G190:H190"/>
    <mergeCell ref="G191:H191"/>
    <mergeCell ref="G192:H192"/>
    <mergeCell ref="G193:H193"/>
    <mergeCell ref="G194:H194"/>
    <mergeCell ref="G198:H198"/>
    <mergeCell ref="G181:H181"/>
    <mergeCell ref="G182:H182"/>
    <mergeCell ref="G183:H183"/>
    <mergeCell ref="G184:H184"/>
    <mergeCell ref="G185:H185"/>
    <mergeCell ref="G189:H189"/>
    <mergeCell ref="G172:H172"/>
    <mergeCell ref="G173:H173"/>
    <mergeCell ref="G174:H174"/>
    <mergeCell ref="G175:H175"/>
    <mergeCell ref="G176:H176"/>
    <mergeCell ref="G180:H180"/>
    <mergeCell ref="G160:H160"/>
    <mergeCell ref="G164:H164"/>
    <mergeCell ref="G165:H165"/>
    <mergeCell ref="G166:H166"/>
    <mergeCell ref="G167:H167"/>
    <mergeCell ref="G171:H171"/>
    <mergeCell ref="G151:H151"/>
    <mergeCell ref="G155:H155"/>
    <mergeCell ref="G156:H156"/>
    <mergeCell ref="G157:H157"/>
    <mergeCell ref="G158:H158"/>
    <mergeCell ref="G159:H159"/>
    <mergeCell ref="G144:H144"/>
    <mergeCell ref="G146:H146"/>
    <mergeCell ref="G147:H147"/>
    <mergeCell ref="G148:H148"/>
    <mergeCell ref="G149:H149"/>
    <mergeCell ref="G150:H150"/>
    <mergeCell ref="B117:C117"/>
    <mergeCell ref="B118:C118"/>
    <mergeCell ref="C127:H128"/>
    <mergeCell ref="B131:H133"/>
    <mergeCell ref="B135:H139"/>
    <mergeCell ref="D141:H141"/>
    <mergeCell ref="B110:C110"/>
    <mergeCell ref="B111:C111"/>
    <mergeCell ref="B113:C113"/>
    <mergeCell ref="B114:C114"/>
    <mergeCell ref="B115:C115"/>
    <mergeCell ref="B116:C116"/>
    <mergeCell ref="B96:C96"/>
    <mergeCell ref="B97:C97"/>
    <mergeCell ref="B106:C106"/>
    <mergeCell ref="B107:C107"/>
    <mergeCell ref="B108:C108"/>
    <mergeCell ref="B109:C109"/>
    <mergeCell ref="B89:C89"/>
    <mergeCell ref="B90:C90"/>
    <mergeCell ref="B92:C92"/>
    <mergeCell ref="B93:C93"/>
    <mergeCell ref="B94:C94"/>
    <mergeCell ref="B95:C95"/>
    <mergeCell ref="B75:C75"/>
    <mergeCell ref="B76:C76"/>
    <mergeCell ref="B85:C85"/>
    <mergeCell ref="B86:C86"/>
    <mergeCell ref="B87:C87"/>
    <mergeCell ref="B88:C88"/>
    <mergeCell ref="B68:C68"/>
    <mergeCell ref="B69:C69"/>
    <mergeCell ref="B71:C71"/>
    <mergeCell ref="B72:C72"/>
    <mergeCell ref="B73:C73"/>
    <mergeCell ref="B74:C74"/>
    <mergeCell ref="B54:C54"/>
    <mergeCell ref="B55:C55"/>
    <mergeCell ref="B64:C64"/>
    <mergeCell ref="B65:C65"/>
    <mergeCell ref="B66:C66"/>
    <mergeCell ref="B67:C67"/>
    <mergeCell ref="B47:C47"/>
    <mergeCell ref="B48:C48"/>
    <mergeCell ref="B50:C50"/>
    <mergeCell ref="B51:C51"/>
    <mergeCell ref="B52:C52"/>
    <mergeCell ref="B53:C53"/>
    <mergeCell ref="D34:H35"/>
    <mergeCell ref="E37:H37"/>
    <mergeCell ref="B43:C43"/>
    <mergeCell ref="B44:C44"/>
    <mergeCell ref="B45:C45"/>
    <mergeCell ref="B46:C46"/>
    <mergeCell ref="B17:E18"/>
    <mergeCell ref="B24:G24"/>
    <mergeCell ref="B25:G25"/>
    <mergeCell ref="A28:H28"/>
    <mergeCell ref="B29:H30"/>
    <mergeCell ref="D33:H33"/>
  </mergeCells>
  <conditionalFormatting sqref="E58:E61 B145:H152 E215:E220 E222:E228 E43:E48 E50:E56 E64:E69 E71:E77 E92:E98 E113:E119">
    <cfRule type="expression" dxfId="385" priority="41">
      <formula>$F$11="no"</formula>
    </cfRule>
  </conditionalFormatting>
  <conditionalFormatting sqref="F58:F61 B154:H161 F215:F220 F222:F228 F43:F48 F50:F56 F64:F69 F71:F77 F92:F98 F113:F119">
    <cfRule type="expression" dxfId="384" priority="40">
      <formula>$F$13="no"</formula>
    </cfRule>
  </conditionalFormatting>
  <conditionalFormatting sqref="G58:G61 G215:G220 G222:G228 G43:G48 G50:G56 G64:G69 G71:G77 C163:H163 C170:H172 C186:H186 B180:B185 B164:H165 B189:H190 G92:G98 G113:G119 C180:C184 E180:H181 H195 C188:H188 C194:G194 B168:H168 B166:G167 C177:H177 C173:G176 C185:G185 E182:G184 B191:G193">
    <cfRule type="expression" dxfId="383" priority="39">
      <formula>$F$15="no"</formula>
    </cfRule>
  </conditionalFormatting>
  <conditionalFormatting sqref="H43:H48 H50:H56 H58:H61 H64:H69 H71:H77 H79:H82 H85:H90 H92:H98 H100:H103 H106:H111 H113:H119 H121:H124 B197:H200 H213:H220 H222:H228">
    <cfRule type="expression" dxfId="382" priority="38">
      <formula>$F$20="no"</formula>
    </cfRule>
  </conditionalFormatting>
  <conditionalFormatting sqref="E213:E214">
    <cfRule type="expression" dxfId="381" priority="37">
      <formula>$F$11="no"</formula>
    </cfRule>
  </conditionalFormatting>
  <conditionalFormatting sqref="F213:F214">
    <cfRule type="expression" dxfId="380" priority="36">
      <formula>$F$13="no"</formula>
    </cfRule>
  </conditionalFormatting>
  <conditionalFormatting sqref="G213:G214">
    <cfRule type="expression" dxfId="379" priority="35">
      <formula>$F$15="no"</formula>
    </cfRule>
  </conditionalFormatting>
  <conditionalFormatting sqref="E79:E82">
    <cfRule type="expression" dxfId="378" priority="34">
      <formula>$F$11="no"</formula>
    </cfRule>
  </conditionalFormatting>
  <conditionalFormatting sqref="F79:F82">
    <cfRule type="expression" dxfId="377" priority="33">
      <formula>$F$13="no"</formula>
    </cfRule>
  </conditionalFormatting>
  <conditionalFormatting sqref="G79:G82">
    <cfRule type="expression" dxfId="376" priority="32">
      <formula>$F$15="no"</formula>
    </cfRule>
  </conditionalFormatting>
  <conditionalFormatting sqref="E85:E90">
    <cfRule type="expression" dxfId="375" priority="31">
      <formula>$F$11="no"</formula>
    </cfRule>
  </conditionalFormatting>
  <conditionalFormatting sqref="F85:F90">
    <cfRule type="expression" dxfId="374" priority="30">
      <formula>$F$13="no"</formula>
    </cfRule>
  </conditionalFormatting>
  <conditionalFormatting sqref="G85:G90">
    <cfRule type="expression" dxfId="373" priority="29">
      <formula>$F$15="no"</formula>
    </cfRule>
  </conditionalFormatting>
  <conditionalFormatting sqref="E100:E103">
    <cfRule type="expression" dxfId="372" priority="28">
      <formula>$F$11="no"</formula>
    </cfRule>
  </conditionalFormatting>
  <conditionalFormatting sqref="F100:F103">
    <cfRule type="expression" dxfId="371" priority="27">
      <formula>$F$13="no"</formula>
    </cfRule>
  </conditionalFormatting>
  <conditionalFormatting sqref="G100:G103">
    <cfRule type="expression" dxfId="370" priority="26">
      <formula>$F$15="no"</formula>
    </cfRule>
  </conditionalFormatting>
  <conditionalFormatting sqref="E111">
    <cfRule type="expression" dxfId="369" priority="25">
      <formula>$F$11="no"</formula>
    </cfRule>
  </conditionalFormatting>
  <conditionalFormatting sqref="F111">
    <cfRule type="expression" dxfId="368" priority="24">
      <formula>$F$13="no"</formula>
    </cfRule>
  </conditionalFormatting>
  <conditionalFormatting sqref="G111">
    <cfRule type="expression" dxfId="367" priority="23">
      <formula>$F$15="no"</formula>
    </cfRule>
  </conditionalFormatting>
  <conditionalFormatting sqref="E106:E110">
    <cfRule type="expression" dxfId="366" priority="22">
      <formula>$F$11="no"</formula>
    </cfRule>
  </conditionalFormatting>
  <conditionalFormatting sqref="F106:F110">
    <cfRule type="expression" dxfId="365" priority="21">
      <formula>$F$13="no"</formula>
    </cfRule>
  </conditionalFormatting>
  <conditionalFormatting sqref="G106:G110">
    <cfRule type="expression" dxfId="364" priority="20">
      <formula>$F$15="no"</formula>
    </cfRule>
  </conditionalFormatting>
  <conditionalFormatting sqref="E121:E124">
    <cfRule type="expression" dxfId="363" priority="19">
      <formula>$F$11="no"</formula>
    </cfRule>
  </conditionalFormatting>
  <conditionalFormatting sqref="F121:F124">
    <cfRule type="expression" dxfId="362" priority="18">
      <formula>$F$13="no"</formula>
    </cfRule>
  </conditionalFormatting>
  <conditionalFormatting sqref="G121:G124">
    <cfRule type="expression" dxfId="361" priority="17">
      <formula>$F$15="no"</formula>
    </cfRule>
  </conditionalFormatting>
  <conditionalFormatting sqref="B163">
    <cfRule type="expression" dxfId="360" priority="16">
      <formula>$F$15="no"</formula>
    </cfRule>
  </conditionalFormatting>
  <conditionalFormatting sqref="C179:H179">
    <cfRule type="expression" dxfId="359" priority="15">
      <formula>$F$15="no"</formula>
    </cfRule>
  </conditionalFormatting>
  <conditionalFormatting sqref="C195:F195">
    <cfRule type="expression" dxfId="358" priority="14">
      <formula>$F$15="no"</formula>
    </cfRule>
  </conditionalFormatting>
  <conditionalFormatting sqref="B178:B179">
    <cfRule type="expression" dxfId="357" priority="12">
      <formula>$F$15="no"</formula>
    </cfRule>
  </conditionalFormatting>
  <conditionalFormatting sqref="B194:B195">
    <cfRule type="expression" dxfId="356" priority="13">
      <formula>$F$15="no"</formula>
    </cfRule>
  </conditionalFormatting>
  <conditionalFormatting sqref="B171:B175">
    <cfRule type="expression" dxfId="355" priority="11">
      <formula>$F$15="no"</formula>
    </cfRule>
  </conditionalFormatting>
  <conditionalFormatting sqref="B188">
    <cfRule type="expression" dxfId="354" priority="10">
      <formula>$F$15="no"</formula>
    </cfRule>
  </conditionalFormatting>
  <conditionalFormatting sqref="B170">
    <cfRule type="expression" dxfId="353" priority="9">
      <formula>$F$15="no"</formula>
    </cfRule>
  </conditionalFormatting>
  <conditionalFormatting sqref="G195">
    <cfRule type="expression" dxfId="352" priority="8">
      <formula>$F$15="no"</formula>
    </cfRule>
  </conditionalFormatting>
  <conditionalFormatting sqref="D180:D184">
    <cfRule type="expression" dxfId="351" priority="7">
      <formula>$F$15="no"</formula>
    </cfRule>
  </conditionalFormatting>
  <conditionalFormatting sqref="A62:H64 A170:H172 A69:H71 A65:B68 D65:H68 A76:H85 A72:B75 D72:H75 A89:H92 A86:B88 D86:H88 A97:H106 A93:B96 D93:H96 A110:H113 A107:B109 D107:H109 A118:H124 A114:B117 D114:H117 A177:H181 A173:G176 A186:H190 A182:G185 A195:H195 A191:G194">
    <cfRule type="expression" dxfId="350" priority="6">
      <formula>$F$17="no"</formula>
    </cfRule>
  </conditionalFormatting>
  <conditionalFormatting sqref="A41">
    <cfRule type="expression" dxfId="349" priority="5">
      <formula>$F$17="no"</formula>
    </cfRule>
  </conditionalFormatting>
  <conditionalFormatting sqref="C163">
    <cfRule type="expression" dxfId="348" priority="4">
      <formula>$F$17="no"</formula>
    </cfRule>
  </conditionalFormatting>
  <conditionalFormatting sqref="C197">
    <cfRule type="expression" dxfId="347" priority="3">
      <formula>$F$17="no"</formula>
    </cfRule>
  </conditionalFormatting>
  <conditionalFormatting sqref="C180">
    <cfRule type="expression" dxfId="346" priority="2">
      <formula>$F$15="no"</formula>
    </cfRule>
  </conditionalFormatting>
  <conditionalFormatting sqref="A28:H165 A168:H172 A166:G167 A177:H181 A173:G176 A186:H190 A182:G185 A195:H233 A191:G194">
    <cfRule type="expression" dxfId="345" priority="1">
      <formula>AND($F$11="no",$F$13="no",$F$15="no",$F$20="no")</formula>
    </cfRule>
  </conditionalFormatting>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165"/>
  <sheetViews>
    <sheetView showGridLines="0" zoomScaleNormal="100" workbookViewId="0">
      <pane ySplit="7" topLeftCell="A8" activePane="bottomLeft" state="frozen"/>
      <selection pane="bottomLeft" activeCell="H10" sqref="H10"/>
    </sheetView>
  </sheetViews>
  <sheetFormatPr defaultColWidth="9.1796875" defaultRowHeight="14.5" x14ac:dyDescent="0.35"/>
  <cols>
    <col min="1" max="1" width="3" style="64" customWidth="1"/>
    <col min="2" max="2" width="12.54296875" style="64" customWidth="1"/>
    <col min="3" max="3" width="46.81640625" style="64" customWidth="1"/>
    <col min="4" max="4" width="14.81640625" style="64" customWidth="1"/>
    <col min="5" max="8" width="18.26953125" style="64" customWidth="1"/>
    <col min="9" max="16384" width="9.1796875" style="64"/>
  </cols>
  <sheetData>
    <row r="1" spans="1:9" ht="18.75" customHeight="1" x14ac:dyDescent="0.45">
      <c r="A1" s="63" t="str">
        <f>'Cover and Instructions'!A1</f>
        <v>Georgia Families MHPAEA Parity</v>
      </c>
      <c r="H1" s="65" t="s">
        <v>571</v>
      </c>
    </row>
    <row r="2" spans="1:9" ht="26" x14ac:dyDescent="0.6">
      <c r="A2" s="66" t="s">
        <v>16</v>
      </c>
    </row>
    <row r="3" spans="1:9" ht="21" x14ac:dyDescent="0.5">
      <c r="A3" s="68" t="s">
        <v>359</v>
      </c>
    </row>
    <row r="5" spans="1:9" x14ac:dyDescent="0.35">
      <c r="A5" s="70" t="s">
        <v>0</v>
      </c>
      <c r="C5" s="71" t="str">
        <f>'Cover and Instructions'!$D$4</f>
        <v>CareSource</v>
      </c>
      <c r="D5" s="71"/>
      <c r="E5" s="71"/>
      <c r="F5" s="71"/>
      <c r="G5" s="71"/>
      <c r="H5" s="71"/>
    </row>
    <row r="6" spans="1:9" x14ac:dyDescent="0.35">
      <c r="A6" s="70" t="s">
        <v>514</v>
      </c>
      <c r="C6" s="71" t="str">
        <f>'Cover and Instructions'!D5</f>
        <v>Title XIX Adults</v>
      </c>
      <c r="D6" s="71"/>
      <c r="E6" s="71"/>
      <c r="F6" s="71"/>
      <c r="G6" s="71"/>
      <c r="H6" s="71"/>
    </row>
    <row r="7" spans="1:9" ht="15" thickBot="1" x14ac:dyDescent="0.4"/>
    <row r="8" spans="1:9" x14ac:dyDescent="0.35">
      <c r="A8" s="73" t="s">
        <v>375</v>
      </c>
      <c r="B8" s="74"/>
      <c r="C8" s="74"/>
      <c r="D8" s="74"/>
      <c r="E8" s="74"/>
      <c r="F8" s="74"/>
      <c r="G8" s="74"/>
      <c r="H8" s="75"/>
    </row>
    <row r="9" spans="1:9" ht="15" customHeight="1" x14ac:dyDescent="0.35">
      <c r="A9" s="76" t="s">
        <v>374</v>
      </c>
      <c r="B9" s="77"/>
      <c r="C9" s="77"/>
      <c r="D9" s="77"/>
      <c r="E9" s="77"/>
      <c r="F9" s="77"/>
      <c r="G9" s="77"/>
      <c r="H9" s="78"/>
    </row>
    <row r="10" spans="1:9" x14ac:dyDescent="0.35">
      <c r="A10" s="79"/>
      <c r="B10" s="80"/>
      <c r="C10" s="80"/>
      <c r="D10" s="80"/>
      <c r="E10" s="80"/>
      <c r="F10" s="80"/>
      <c r="G10" s="80"/>
      <c r="H10" s="81"/>
    </row>
    <row r="11" spans="1:9" x14ac:dyDescent="0.35">
      <c r="A11" s="82" t="s">
        <v>370</v>
      </c>
      <c r="B11" s="83" t="s">
        <v>416</v>
      </c>
      <c r="C11" s="80"/>
      <c r="D11" s="80"/>
      <c r="E11" s="80"/>
      <c r="F11" s="163" t="s">
        <v>372</v>
      </c>
      <c r="G11" s="86" t="str">
        <f>IF(F11="yes","  Complete Section 1 and Section 2","")</f>
        <v/>
      </c>
      <c r="H11" s="81"/>
      <c r="I11" s="87"/>
    </row>
    <row r="12" spans="1:9" ht="6" customHeight="1" x14ac:dyDescent="0.35">
      <c r="A12" s="82"/>
      <c r="B12" s="83"/>
      <c r="C12" s="80"/>
      <c r="D12" s="80"/>
      <c r="E12" s="80"/>
      <c r="F12" s="80"/>
      <c r="G12" s="86"/>
      <c r="H12" s="81"/>
    </row>
    <row r="13" spans="1:9" x14ac:dyDescent="0.35">
      <c r="A13" s="82" t="s">
        <v>373</v>
      </c>
      <c r="B13" s="83" t="s">
        <v>415</v>
      </c>
      <c r="C13" s="80"/>
      <c r="D13" s="80"/>
      <c r="E13" s="80"/>
      <c r="F13" s="163" t="s">
        <v>372</v>
      </c>
      <c r="G13" s="86" t="str">
        <f>IF(F13="yes","  Complete Section 1 and Section 2","")</f>
        <v/>
      </c>
      <c r="H13" s="81"/>
    </row>
    <row r="14" spans="1:9" ht="6" customHeight="1" x14ac:dyDescent="0.35">
      <c r="A14" s="82"/>
      <c r="B14" s="83"/>
      <c r="C14" s="80"/>
      <c r="D14" s="80"/>
      <c r="E14" s="80"/>
      <c r="F14" s="80"/>
      <c r="G14" s="86"/>
      <c r="H14" s="81"/>
    </row>
    <row r="15" spans="1:9" x14ac:dyDescent="0.35">
      <c r="A15" s="82" t="s">
        <v>378</v>
      </c>
      <c r="B15" s="83" t="s">
        <v>414</v>
      </c>
      <c r="C15" s="80"/>
      <c r="D15" s="80"/>
      <c r="E15" s="80"/>
      <c r="F15" s="85" t="s">
        <v>372</v>
      </c>
      <c r="G15" s="86" t="str">
        <f>IF(F15="yes","  Complete Section 1 and Section 2","")</f>
        <v/>
      </c>
      <c r="H15" s="81"/>
    </row>
    <row r="16" spans="1:9" ht="6" customHeight="1" x14ac:dyDescent="0.35">
      <c r="A16" s="82"/>
      <c r="B16" s="83"/>
      <c r="C16" s="80"/>
      <c r="D16" s="80"/>
      <c r="E16" s="80"/>
      <c r="F16" s="80"/>
      <c r="G16" s="86"/>
      <c r="H16" s="81"/>
    </row>
    <row r="17" spans="1:8" x14ac:dyDescent="0.35">
      <c r="A17" s="82" t="s">
        <v>379</v>
      </c>
      <c r="B17" s="83" t="s">
        <v>400</v>
      </c>
      <c r="C17" s="80"/>
      <c r="D17" s="80"/>
      <c r="E17" s="80"/>
      <c r="F17" s="85" t="s">
        <v>372</v>
      </c>
      <c r="G17" s="86" t="str">
        <f>IF(F17="yes","  Complete Section 1 and Section 2","")</f>
        <v/>
      </c>
      <c r="H17" s="81"/>
    </row>
    <row r="18" spans="1:8" ht="7.5" customHeight="1" x14ac:dyDescent="0.35">
      <c r="A18" s="82"/>
      <c r="B18" s="83"/>
      <c r="C18" s="80"/>
      <c r="D18" s="80"/>
      <c r="E18" s="80"/>
      <c r="F18" s="80"/>
      <c r="G18" s="88"/>
      <c r="H18" s="81"/>
    </row>
    <row r="19" spans="1:8" x14ac:dyDescent="0.35">
      <c r="A19" s="82" t="s">
        <v>492</v>
      </c>
      <c r="B19" s="536" t="s">
        <v>573</v>
      </c>
      <c r="C19" s="536"/>
      <c r="D19" s="536"/>
      <c r="E19" s="536"/>
      <c r="F19" s="536"/>
      <c r="G19" s="536"/>
      <c r="H19" s="537"/>
    </row>
    <row r="20" spans="1:8" x14ac:dyDescent="0.35">
      <c r="A20" s="240"/>
      <c r="B20" s="536"/>
      <c r="C20" s="536"/>
      <c r="D20" s="536"/>
      <c r="E20" s="536"/>
      <c r="F20" s="536"/>
      <c r="G20" s="536"/>
      <c r="H20" s="537"/>
    </row>
    <row r="21" spans="1:8" x14ac:dyDescent="0.35">
      <c r="A21" s="240"/>
      <c r="B21" s="536"/>
      <c r="C21" s="536"/>
      <c r="D21" s="536"/>
      <c r="E21" s="536"/>
      <c r="F21" s="536"/>
      <c r="G21" s="536"/>
      <c r="H21" s="537"/>
    </row>
    <row r="22" spans="1:8" x14ac:dyDescent="0.35">
      <c r="A22" s="240"/>
      <c r="B22" s="536"/>
      <c r="C22" s="536"/>
      <c r="D22" s="536"/>
      <c r="E22" s="536"/>
      <c r="F22" s="536"/>
      <c r="G22" s="536"/>
      <c r="H22" s="537"/>
    </row>
    <row r="23" spans="1:8" x14ac:dyDescent="0.35">
      <c r="A23" s="82"/>
      <c r="B23" s="538"/>
      <c r="C23" s="539"/>
      <c r="D23" s="539"/>
      <c r="E23" s="539"/>
      <c r="F23" s="539"/>
      <c r="G23" s="539"/>
      <c r="H23" s="540"/>
    </row>
    <row r="24" spans="1:8" x14ac:dyDescent="0.35">
      <c r="A24" s="82"/>
      <c r="B24" s="541"/>
      <c r="C24" s="541"/>
      <c r="D24" s="541"/>
      <c r="E24" s="541"/>
      <c r="F24" s="541"/>
      <c r="G24" s="541"/>
      <c r="H24" s="542"/>
    </row>
    <row r="25" spans="1:8" ht="15" thickBot="1" x14ac:dyDescent="0.4">
      <c r="A25" s="89"/>
      <c r="B25" s="90"/>
      <c r="C25" s="91"/>
      <c r="D25" s="91"/>
      <c r="E25" s="91"/>
      <c r="F25" s="91"/>
      <c r="G25" s="92"/>
      <c r="H25" s="94"/>
    </row>
    <row r="26" spans="1:8" ht="15" thickBot="1" x14ac:dyDescent="0.4"/>
    <row r="27" spans="1:8" ht="16" thickBot="1" x14ac:dyDescent="0.4">
      <c r="A27" s="469" t="s">
        <v>398</v>
      </c>
      <c r="B27" s="470"/>
      <c r="C27" s="470"/>
      <c r="D27" s="470"/>
      <c r="E27" s="470"/>
      <c r="F27" s="470"/>
      <c r="G27" s="470"/>
      <c r="H27" s="471"/>
    </row>
    <row r="28" spans="1:8" x14ac:dyDescent="0.35">
      <c r="A28" s="95" t="s">
        <v>130</v>
      </c>
      <c r="B28" s="493" t="s">
        <v>360</v>
      </c>
      <c r="C28" s="493"/>
      <c r="D28" s="493"/>
      <c r="E28" s="493"/>
      <c r="F28" s="493"/>
      <c r="G28" s="493"/>
      <c r="H28" s="494"/>
    </row>
    <row r="29" spans="1:8" x14ac:dyDescent="0.35">
      <c r="A29" s="95"/>
      <c r="B29" s="495"/>
      <c r="C29" s="495"/>
      <c r="D29" s="495"/>
      <c r="E29" s="495"/>
      <c r="F29" s="495"/>
      <c r="G29" s="495"/>
      <c r="H29" s="496"/>
    </row>
    <row r="30" spans="1:8" x14ac:dyDescent="0.35">
      <c r="A30" s="95"/>
      <c r="B30" s="99" t="s">
        <v>309</v>
      </c>
      <c r="C30" s="169"/>
      <c r="D30" s="169"/>
      <c r="E30" s="169"/>
      <c r="F30" s="169"/>
      <c r="G30" s="169"/>
      <c r="H30" s="170"/>
    </row>
    <row r="31" spans="1:8" x14ac:dyDescent="0.35">
      <c r="A31" s="95"/>
      <c r="B31" s="97"/>
      <c r="C31" s="169"/>
      <c r="D31" s="169"/>
      <c r="E31" s="169"/>
      <c r="F31" s="169"/>
      <c r="G31" s="169"/>
      <c r="H31" s="170"/>
    </row>
    <row r="32" spans="1:8" x14ac:dyDescent="0.35">
      <c r="A32" s="95"/>
      <c r="B32" s="100" t="s">
        <v>413</v>
      </c>
      <c r="C32" s="97"/>
      <c r="D32" s="483"/>
      <c r="E32" s="483"/>
      <c r="F32" s="483"/>
      <c r="G32" s="483"/>
      <c r="H32" s="484"/>
    </row>
    <row r="33" spans="1:10" x14ac:dyDescent="0.35">
      <c r="A33" s="95"/>
      <c r="B33" s="97"/>
      <c r="C33" s="169"/>
      <c r="D33" s="169"/>
      <c r="E33" s="169"/>
      <c r="F33" s="169"/>
      <c r="G33" s="169"/>
      <c r="H33" s="170"/>
    </row>
    <row r="34" spans="1:10" ht="15" customHeight="1" x14ac:dyDescent="0.35">
      <c r="A34" s="138"/>
      <c r="B34" s="169"/>
      <c r="C34" s="169"/>
      <c r="D34" s="169"/>
      <c r="E34" s="497" t="s">
        <v>358</v>
      </c>
      <c r="F34" s="497"/>
      <c r="G34" s="497"/>
      <c r="H34" s="498"/>
    </row>
    <row r="35" spans="1:10" x14ac:dyDescent="0.35">
      <c r="A35" s="138"/>
      <c r="B35" s="97"/>
      <c r="C35" s="97"/>
      <c r="D35" s="97"/>
      <c r="E35" s="169" t="s">
        <v>311</v>
      </c>
      <c r="F35" s="169" t="s">
        <v>311</v>
      </c>
      <c r="G35" s="169" t="s">
        <v>311</v>
      </c>
      <c r="H35" s="170" t="s">
        <v>311</v>
      </c>
      <c r="J35" s="241"/>
    </row>
    <row r="36" spans="1:10" x14ac:dyDescent="0.35">
      <c r="A36" s="138"/>
      <c r="B36" s="103"/>
      <c r="C36" s="103"/>
      <c r="D36" s="103" t="s">
        <v>159</v>
      </c>
      <c r="E36" s="104" t="s">
        <v>257</v>
      </c>
      <c r="F36" s="104" t="s">
        <v>312</v>
      </c>
      <c r="G36" s="104" t="s">
        <v>313</v>
      </c>
      <c r="H36" s="105" t="s">
        <v>314</v>
      </c>
      <c r="I36" s="97"/>
      <c r="J36" s="103"/>
    </row>
    <row r="37" spans="1:10" x14ac:dyDescent="0.35">
      <c r="A37" s="138"/>
      <c r="B37" s="106" t="s">
        <v>190</v>
      </c>
      <c r="C37" s="107"/>
      <c r="D37" s="107" t="s">
        <v>158</v>
      </c>
      <c r="E37" s="111" t="s">
        <v>195</v>
      </c>
      <c r="F37" s="111" t="s">
        <v>259</v>
      </c>
      <c r="G37" s="111" t="s">
        <v>258</v>
      </c>
      <c r="H37" s="242" t="s">
        <v>315</v>
      </c>
      <c r="I37" s="97"/>
      <c r="J37" s="103"/>
    </row>
    <row r="38" spans="1:10" ht="22" customHeight="1" x14ac:dyDescent="0.35">
      <c r="A38" s="138"/>
      <c r="B38" s="113" t="s">
        <v>287</v>
      </c>
      <c r="C38" s="103"/>
      <c r="D38" s="103"/>
      <c r="E38" s="103"/>
      <c r="F38" s="103"/>
      <c r="G38" s="103"/>
      <c r="H38" s="171"/>
    </row>
    <row r="39" spans="1:10" ht="15" customHeight="1" x14ac:dyDescent="0.35">
      <c r="A39" s="138"/>
      <c r="B39" s="482"/>
      <c r="C39" s="482"/>
      <c r="D39" s="312"/>
      <c r="E39" s="312"/>
      <c r="F39" s="312"/>
      <c r="G39" s="315"/>
      <c r="H39" s="316"/>
      <c r="I39" s="97"/>
    </row>
    <row r="40" spans="1:10" x14ac:dyDescent="0.35">
      <c r="A40" s="138"/>
      <c r="B40" s="482"/>
      <c r="C40" s="482"/>
      <c r="D40" s="312"/>
      <c r="E40" s="312"/>
      <c r="F40" s="312"/>
      <c r="G40" s="315"/>
      <c r="H40" s="316"/>
      <c r="I40" s="97"/>
    </row>
    <row r="41" spans="1:10" x14ac:dyDescent="0.35">
      <c r="A41" s="138"/>
      <c r="B41" s="482"/>
      <c r="C41" s="482"/>
      <c r="D41" s="312"/>
      <c r="E41" s="312"/>
      <c r="F41" s="312"/>
      <c r="G41" s="315"/>
      <c r="H41" s="316"/>
      <c r="I41" s="97"/>
    </row>
    <row r="42" spans="1:10" x14ac:dyDescent="0.35">
      <c r="A42" s="138"/>
      <c r="B42" s="482"/>
      <c r="C42" s="482"/>
      <c r="D42" s="312"/>
      <c r="E42" s="312"/>
      <c r="F42" s="312"/>
      <c r="G42" s="315"/>
      <c r="H42" s="316"/>
      <c r="I42" s="97"/>
    </row>
    <row r="43" spans="1:10" x14ac:dyDescent="0.35">
      <c r="A43" s="138"/>
      <c r="B43" s="482"/>
      <c r="C43" s="482"/>
      <c r="D43" s="312"/>
      <c r="E43" s="312"/>
      <c r="F43" s="312"/>
      <c r="G43" s="315"/>
      <c r="H43" s="316"/>
      <c r="I43" s="97"/>
    </row>
    <row r="44" spans="1:10" x14ac:dyDescent="0.35">
      <c r="A44" s="138"/>
      <c r="B44" s="482"/>
      <c r="C44" s="482"/>
      <c r="D44" s="312"/>
      <c r="E44" s="312"/>
      <c r="F44" s="312"/>
      <c r="G44" s="315"/>
      <c r="H44" s="316"/>
      <c r="I44" s="97"/>
    </row>
    <row r="45" spans="1:10" x14ac:dyDescent="0.35">
      <c r="A45" s="138"/>
      <c r="B45" s="482"/>
      <c r="C45" s="482"/>
      <c r="D45" s="312"/>
      <c r="E45" s="312"/>
      <c r="F45" s="312"/>
      <c r="G45" s="315"/>
      <c r="H45" s="316"/>
      <c r="I45" s="97"/>
    </row>
    <row r="46" spans="1:10" x14ac:dyDescent="0.35">
      <c r="A46" s="138"/>
      <c r="B46" s="482"/>
      <c r="C46" s="482"/>
      <c r="D46" s="312"/>
      <c r="E46" s="312"/>
      <c r="F46" s="312"/>
      <c r="G46" s="315"/>
      <c r="H46" s="316"/>
      <c r="I46" s="97"/>
    </row>
    <row r="47" spans="1:10" x14ac:dyDescent="0.35">
      <c r="A47" s="138"/>
      <c r="B47" s="482"/>
      <c r="C47" s="482"/>
      <c r="D47" s="312"/>
      <c r="E47" s="312"/>
      <c r="F47" s="312"/>
      <c r="G47" s="315"/>
      <c r="H47" s="316"/>
      <c r="I47" s="97"/>
    </row>
    <row r="48" spans="1:10" x14ac:dyDescent="0.35">
      <c r="A48" s="138"/>
      <c r="B48" s="482"/>
      <c r="C48" s="482"/>
      <c r="D48" s="312"/>
      <c r="E48" s="312"/>
      <c r="F48" s="312"/>
      <c r="G48" s="315"/>
      <c r="H48" s="316"/>
      <c r="I48" s="97"/>
    </row>
    <row r="49" spans="1:9" x14ac:dyDescent="0.35">
      <c r="A49" s="138"/>
      <c r="B49" s="518" t="s">
        <v>153</v>
      </c>
      <c r="C49" s="518"/>
      <c r="D49" s="312"/>
      <c r="E49" s="312"/>
      <c r="F49" s="312"/>
      <c r="G49" s="315"/>
      <c r="H49" s="316"/>
      <c r="I49" s="97"/>
    </row>
    <row r="50" spans="1:9" x14ac:dyDescent="0.35">
      <c r="A50" s="138"/>
      <c r="B50" s="482"/>
      <c r="C50" s="482"/>
      <c r="D50" s="312"/>
      <c r="E50" s="312"/>
      <c r="F50" s="312"/>
      <c r="G50" s="315"/>
      <c r="H50" s="316"/>
      <c r="I50" s="97"/>
    </row>
    <row r="51" spans="1:9" ht="22" customHeight="1" x14ac:dyDescent="0.35">
      <c r="A51" s="138"/>
      <c r="B51" s="113" t="s">
        <v>288</v>
      </c>
      <c r="C51" s="146"/>
      <c r="D51" s="177"/>
      <c r="E51" s="177"/>
      <c r="F51" s="177"/>
      <c r="G51" s="178"/>
      <c r="H51" s="179"/>
    </row>
    <row r="52" spans="1:9" x14ac:dyDescent="0.35">
      <c r="A52" s="138"/>
      <c r="B52" s="482"/>
      <c r="C52" s="482"/>
      <c r="D52" s="312"/>
      <c r="E52" s="312"/>
      <c r="F52" s="312"/>
      <c r="G52" s="315"/>
      <c r="H52" s="316"/>
      <c r="I52" s="97"/>
    </row>
    <row r="53" spans="1:9" x14ac:dyDescent="0.35">
      <c r="A53" s="138"/>
      <c r="B53" s="482"/>
      <c r="C53" s="482"/>
      <c r="D53" s="312"/>
      <c r="E53" s="312"/>
      <c r="F53" s="312"/>
      <c r="G53" s="315"/>
      <c r="H53" s="316"/>
      <c r="I53" s="97"/>
    </row>
    <row r="54" spans="1:9" x14ac:dyDescent="0.35">
      <c r="A54" s="138"/>
      <c r="B54" s="482"/>
      <c r="C54" s="482"/>
      <c r="D54" s="312"/>
      <c r="E54" s="312"/>
      <c r="F54" s="312"/>
      <c r="G54" s="315"/>
      <c r="H54" s="316"/>
      <c r="I54" s="97"/>
    </row>
    <row r="55" spans="1:9" x14ac:dyDescent="0.35">
      <c r="A55" s="138"/>
      <c r="B55" s="482"/>
      <c r="C55" s="482"/>
      <c r="D55" s="312"/>
      <c r="E55" s="312"/>
      <c r="F55" s="312"/>
      <c r="G55" s="315"/>
      <c r="H55" s="316"/>
      <c r="I55" s="97"/>
    </row>
    <row r="56" spans="1:9" x14ac:dyDescent="0.35">
      <c r="A56" s="138"/>
      <c r="B56" s="482"/>
      <c r="C56" s="482"/>
      <c r="D56" s="312"/>
      <c r="E56" s="312"/>
      <c r="F56" s="312"/>
      <c r="G56" s="315"/>
      <c r="H56" s="316"/>
      <c r="I56" s="97"/>
    </row>
    <row r="57" spans="1:9" x14ac:dyDescent="0.35">
      <c r="A57" s="138"/>
      <c r="B57" s="482"/>
      <c r="C57" s="482"/>
      <c r="D57" s="312"/>
      <c r="E57" s="312"/>
      <c r="F57" s="312"/>
      <c r="G57" s="315"/>
      <c r="H57" s="316"/>
      <c r="I57" s="97"/>
    </row>
    <row r="58" spans="1:9" x14ac:dyDescent="0.35">
      <c r="A58" s="138"/>
      <c r="B58" s="482"/>
      <c r="C58" s="482"/>
      <c r="D58" s="312"/>
      <c r="E58" s="312"/>
      <c r="F58" s="312"/>
      <c r="G58" s="315"/>
      <c r="H58" s="316"/>
      <c r="I58" s="97"/>
    </row>
    <row r="59" spans="1:9" x14ac:dyDescent="0.35">
      <c r="A59" s="138"/>
      <c r="B59" s="482"/>
      <c r="C59" s="482"/>
      <c r="D59" s="312"/>
      <c r="E59" s="312"/>
      <c r="F59" s="312"/>
      <c r="G59" s="315"/>
      <c r="H59" s="316"/>
      <c r="I59" s="97"/>
    </row>
    <row r="60" spans="1:9" x14ac:dyDescent="0.35">
      <c r="A60" s="138"/>
      <c r="B60" s="482"/>
      <c r="C60" s="482"/>
      <c r="D60" s="312"/>
      <c r="E60" s="312"/>
      <c r="F60" s="312"/>
      <c r="G60" s="315"/>
      <c r="H60" s="316"/>
      <c r="I60" s="97"/>
    </row>
    <row r="61" spans="1:9" x14ac:dyDescent="0.35">
      <c r="A61" s="138"/>
      <c r="B61" s="482"/>
      <c r="C61" s="482"/>
      <c r="D61" s="312"/>
      <c r="E61" s="312"/>
      <c r="F61" s="312"/>
      <c r="G61" s="315"/>
      <c r="H61" s="316"/>
      <c r="I61" s="97"/>
    </row>
    <row r="62" spans="1:9" x14ac:dyDescent="0.35">
      <c r="A62" s="138"/>
      <c r="B62" s="518" t="s">
        <v>153</v>
      </c>
      <c r="C62" s="518"/>
      <c r="D62" s="312"/>
      <c r="E62" s="312"/>
      <c r="F62" s="312"/>
      <c r="G62" s="315"/>
      <c r="H62" s="316"/>
      <c r="I62" s="97"/>
    </row>
    <row r="63" spans="1:9" x14ac:dyDescent="0.35">
      <c r="A63" s="138"/>
      <c r="B63" s="482"/>
      <c r="C63" s="482"/>
      <c r="D63" s="312"/>
      <c r="E63" s="312"/>
      <c r="F63" s="312"/>
      <c r="G63" s="315"/>
      <c r="H63" s="316"/>
      <c r="I63" s="97"/>
    </row>
    <row r="64" spans="1:9" x14ac:dyDescent="0.35">
      <c r="A64" s="138"/>
      <c r="B64" s="180"/>
      <c r="C64" s="153"/>
      <c r="D64" s="182">
        <f>SUM(D39:D63)</f>
        <v>0</v>
      </c>
      <c r="E64" s="182">
        <f>SUM(E39:E63)</f>
        <v>0</v>
      </c>
      <c r="F64" s="182">
        <f>SUM(F39:F63)</f>
        <v>0</v>
      </c>
      <c r="G64" s="182">
        <f>SUM(G39:G63)</f>
        <v>0</v>
      </c>
      <c r="H64" s="243">
        <f>SUM(H39:H63)</f>
        <v>0</v>
      </c>
      <c r="I64" s="97"/>
    </row>
    <row r="65" spans="1:9" x14ac:dyDescent="0.35">
      <c r="A65" s="95" t="s">
        <v>131</v>
      </c>
      <c r="B65" s="100" t="s">
        <v>297</v>
      </c>
      <c r="C65" s="153"/>
      <c r="D65" s="184"/>
      <c r="E65" s="184"/>
      <c r="F65" s="184"/>
      <c r="G65" s="178"/>
      <c r="H65" s="179"/>
      <c r="I65" s="97"/>
    </row>
    <row r="66" spans="1:9" x14ac:dyDescent="0.35">
      <c r="A66" s="138"/>
      <c r="B66" s="97"/>
      <c r="C66" s="97" t="s">
        <v>283</v>
      </c>
      <c r="D66" s="182">
        <f>D64</f>
        <v>0</v>
      </c>
      <c r="E66" s="182">
        <f t="shared" ref="E66:H66" si="0">E64</f>
        <v>0</v>
      </c>
      <c r="F66" s="182">
        <f t="shared" si="0"/>
        <v>0</v>
      </c>
      <c r="G66" s="182">
        <f t="shared" si="0"/>
        <v>0</v>
      </c>
      <c r="H66" s="243">
        <f t="shared" si="0"/>
        <v>0</v>
      </c>
    </row>
    <row r="67" spans="1:9" x14ac:dyDescent="0.35">
      <c r="A67" s="138"/>
      <c r="B67" s="97"/>
      <c r="C67" s="97" t="s">
        <v>284</v>
      </c>
      <c r="D67" s="97"/>
      <c r="E67" s="117" t="e">
        <f>E64/D64</f>
        <v>#DIV/0!</v>
      </c>
      <c r="F67" s="117" t="e">
        <f>F64/D64</f>
        <v>#DIV/0!</v>
      </c>
      <c r="G67" s="117" t="e">
        <f>G64/D64</f>
        <v>#DIV/0!</v>
      </c>
      <c r="H67" s="188" t="e">
        <f>H64/D64</f>
        <v>#DIV/0!</v>
      </c>
    </row>
    <row r="68" spans="1:9" x14ac:dyDescent="0.35">
      <c r="A68" s="138"/>
      <c r="B68" s="97"/>
      <c r="C68" s="189" t="s">
        <v>298</v>
      </c>
      <c r="D68" s="97"/>
      <c r="E68" s="118" t="e">
        <f>IF(E67&gt;=(2/3),"Yes","No")</f>
        <v>#DIV/0!</v>
      </c>
      <c r="F68" s="118" t="e">
        <f>IF(F67&gt;=(2/3),"Yes","No")</f>
        <v>#DIV/0!</v>
      </c>
      <c r="G68" s="118" t="e">
        <f>IF(G67&gt;=(2/3),"Yes","No")</f>
        <v>#DIV/0!</v>
      </c>
      <c r="H68" s="190" t="e">
        <f>IF(H67&gt;=(2/3),"Yes","No")</f>
        <v>#DIV/0!</v>
      </c>
    </row>
    <row r="69" spans="1:9" x14ac:dyDescent="0.35">
      <c r="A69" s="138"/>
      <c r="B69" s="97"/>
      <c r="C69" s="97"/>
      <c r="D69" s="97"/>
      <c r="E69" s="193" t="e">
        <f>IF(E68="No", "Note A", "Note B")</f>
        <v>#DIV/0!</v>
      </c>
      <c r="F69" s="193" t="e">
        <f>IF(F68="No", "Note A", "Note B")</f>
        <v>#DIV/0!</v>
      </c>
      <c r="G69" s="193" t="e">
        <f>IF(G68="No", "Note A", "Note B")</f>
        <v>#DIV/0!</v>
      </c>
      <c r="H69" s="226" t="e">
        <f>IF(H68="No", "Note A", "Note B")</f>
        <v>#DIV/0!</v>
      </c>
    </row>
    <row r="70" spans="1:9" x14ac:dyDescent="0.35">
      <c r="A70" s="138"/>
      <c r="B70" s="97"/>
      <c r="C70" s="97"/>
      <c r="D70" s="97"/>
      <c r="E70" s="193"/>
      <c r="F70" s="193"/>
      <c r="G70" s="193"/>
      <c r="H70" s="226"/>
    </row>
    <row r="71" spans="1:9" ht="15" customHeight="1" x14ac:dyDescent="0.35">
      <c r="A71" s="138"/>
      <c r="B71" s="194" t="s">
        <v>291</v>
      </c>
      <c r="C71" s="180" t="s">
        <v>316</v>
      </c>
      <c r="D71" s="180"/>
      <c r="E71" s="180"/>
      <c r="F71" s="180"/>
      <c r="G71" s="180"/>
      <c r="H71" s="195"/>
    </row>
    <row r="72" spans="1:9" ht="15" customHeight="1" x14ac:dyDescent="0.35">
      <c r="A72" s="138"/>
      <c r="B72" s="194" t="s">
        <v>292</v>
      </c>
      <c r="C72" s="244" t="s">
        <v>353</v>
      </c>
      <c r="D72" s="244"/>
      <c r="E72" s="244"/>
      <c r="F72" s="244"/>
      <c r="G72" s="244"/>
      <c r="H72" s="245"/>
    </row>
    <row r="73" spans="1:9" x14ac:dyDescent="0.35">
      <c r="A73" s="138"/>
      <c r="B73" s="196"/>
      <c r="C73" s="244"/>
      <c r="D73" s="244"/>
      <c r="E73" s="244"/>
      <c r="F73" s="244"/>
      <c r="G73" s="244"/>
      <c r="H73" s="245"/>
    </row>
    <row r="74" spans="1:9" x14ac:dyDescent="0.35">
      <c r="A74" s="95" t="s">
        <v>132</v>
      </c>
      <c r="B74" s="100" t="s">
        <v>293</v>
      </c>
      <c r="C74" s="97"/>
      <c r="D74" s="97"/>
      <c r="E74" s="118"/>
      <c r="F74" s="118"/>
      <c r="G74" s="118"/>
      <c r="H74" s="190"/>
    </row>
    <row r="75" spans="1:9" x14ac:dyDescent="0.35">
      <c r="A75" s="138"/>
      <c r="B75" s="495" t="s">
        <v>367</v>
      </c>
      <c r="C75" s="495"/>
      <c r="D75" s="495"/>
      <c r="E75" s="495"/>
      <c r="F75" s="495"/>
      <c r="G75" s="495"/>
      <c r="H75" s="496"/>
    </row>
    <row r="76" spans="1:9" x14ac:dyDescent="0.35">
      <c r="A76" s="95"/>
      <c r="B76" s="495"/>
      <c r="C76" s="495"/>
      <c r="D76" s="495"/>
      <c r="E76" s="495"/>
      <c r="F76" s="495"/>
      <c r="G76" s="495"/>
      <c r="H76" s="496"/>
    </row>
    <row r="77" spans="1:9" x14ac:dyDescent="0.35">
      <c r="A77" s="95"/>
      <c r="B77" s="97"/>
      <c r="C77" s="97"/>
      <c r="D77" s="97"/>
      <c r="E77" s="118"/>
      <c r="F77" s="118"/>
      <c r="G77" s="118"/>
      <c r="H77" s="190"/>
    </row>
    <row r="78" spans="1:9" x14ac:dyDescent="0.35">
      <c r="A78" s="95"/>
      <c r="B78" s="495" t="s">
        <v>364</v>
      </c>
      <c r="C78" s="495"/>
      <c r="D78" s="495"/>
      <c r="E78" s="495"/>
      <c r="F78" s="495"/>
      <c r="G78" s="495"/>
      <c r="H78" s="496"/>
    </row>
    <row r="79" spans="1:9" x14ac:dyDescent="0.35">
      <c r="A79" s="95"/>
      <c r="B79" s="495"/>
      <c r="C79" s="495"/>
      <c r="D79" s="495"/>
      <c r="E79" s="495"/>
      <c r="F79" s="495"/>
      <c r="G79" s="495"/>
      <c r="H79" s="496"/>
    </row>
    <row r="80" spans="1:9" x14ac:dyDescent="0.35">
      <c r="A80" s="95"/>
      <c r="B80" s="495"/>
      <c r="C80" s="495"/>
      <c r="D80" s="495"/>
      <c r="E80" s="495"/>
      <c r="F80" s="495"/>
      <c r="G80" s="495"/>
      <c r="H80" s="496"/>
    </row>
    <row r="81" spans="1:8" x14ac:dyDescent="0.35">
      <c r="A81" s="95"/>
      <c r="B81" s="495"/>
      <c r="C81" s="495"/>
      <c r="D81" s="495"/>
      <c r="E81" s="495"/>
      <c r="F81" s="495"/>
      <c r="G81" s="495"/>
      <c r="H81" s="496"/>
    </row>
    <row r="82" spans="1:8" x14ac:dyDescent="0.35">
      <c r="A82" s="95"/>
      <c r="B82" s="97"/>
      <c r="C82" s="97"/>
      <c r="D82" s="97"/>
      <c r="E82" s="118"/>
      <c r="F82" s="118"/>
      <c r="G82" s="118"/>
      <c r="H82" s="190"/>
    </row>
    <row r="83" spans="1:8" x14ac:dyDescent="0.35">
      <c r="A83" s="95"/>
      <c r="B83" s="100" t="s">
        <v>413</v>
      </c>
      <c r="C83" s="97"/>
      <c r="D83" s="483"/>
      <c r="E83" s="483"/>
      <c r="F83" s="483"/>
      <c r="G83" s="483"/>
      <c r="H83" s="484"/>
    </row>
    <row r="84" spans="1:8" x14ac:dyDescent="0.35">
      <c r="A84" s="95"/>
      <c r="B84" s="97"/>
      <c r="C84" s="169"/>
      <c r="D84" s="169"/>
      <c r="E84" s="169"/>
      <c r="F84" s="169"/>
      <c r="G84" s="169"/>
      <c r="H84" s="170"/>
    </row>
    <row r="85" spans="1:8" x14ac:dyDescent="0.35">
      <c r="A85" s="95"/>
      <c r="B85" s="97"/>
      <c r="C85" s="97"/>
      <c r="D85" s="101"/>
      <c r="E85" s="197"/>
      <c r="F85" s="197"/>
      <c r="G85" s="197"/>
      <c r="H85" s="198"/>
    </row>
    <row r="86" spans="1:8" x14ac:dyDescent="0.35">
      <c r="A86" s="95"/>
      <c r="B86" s="97"/>
      <c r="C86" s="97"/>
      <c r="D86" s="101" t="s">
        <v>366</v>
      </c>
      <c r="E86" s="197" t="s">
        <v>295</v>
      </c>
      <c r="F86" s="197" t="s">
        <v>300</v>
      </c>
      <c r="G86" s="197"/>
      <c r="H86" s="198"/>
    </row>
    <row r="87" spans="1:8" x14ac:dyDescent="0.35">
      <c r="A87" s="95"/>
      <c r="B87" s="199" t="s">
        <v>365</v>
      </c>
      <c r="C87" s="108"/>
      <c r="D87" s="200" t="s">
        <v>303</v>
      </c>
      <c r="E87" s="201" t="s">
        <v>296</v>
      </c>
      <c r="F87" s="201" t="s">
        <v>299</v>
      </c>
      <c r="G87" s="246" t="s">
        <v>304</v>
      </c>
      <c r="H87" s="247"/>
    </row>
    <row r="88" spans="1:8" x14ac:dyDescent="0.35">
      <c r="A88" s="95"/>
      <c r="B88" s="189" t="s">
        <v>318</v>
      </c>
      <c r="C88" s="97"/>
      <c r="D88" s="97"/>
      <c r="E88" s="118"/>
      <c r="F88" s="97"/>
      <c r="G88" s="118"/>
      <c r="H88" s="190"/>
    </row>
    <row r="89" spans="1:8" x14ac:dyDescent="0.35">
      <c r="A89" s="95"/>
      <c r="B89" s="97"/>
      <c r="C89" s="202" t="e">
        <f>IF(E68="Yes", "Complete Analysis", "N/A - Do Not Complete")</f>
        <v>#DIV/0!</v>
      </c>
      <c r="D89" s="317"/>
      <c r="E89" s="312"/>
      <c r="F89" s="117" t="e">
        <f>E89/E95</f>
        <v>#DIV/0!</v>
      </c>
      <c r="G89" s="503"/>
      <c r="H89" s="504"/>
    </row>
    <row r="90" spans="1:8" x14ac:dyDescent="0.35">
      <c r="A90" s="95"/>
      <c r="B90" s="97"/>
      <c r="C90" s="97"/>
      <c r="D90" s="317"/>
      <c r="E90" s="312"/>
      <c r="F90" s="117" t="e">
        <f>E90/E95</f>
        <v>#DIV/0!</v>
      </c>
      <c r="G90" s="503"/>
      <c r="H90" s="504"/>
    </row>
    <row r="91" spans="1:8" x14ac:dyDescent="0.35">
      <c r="A91" s="95"/>
      <c r="B91" s="97"/>
      <c r="C91" s="97"/>
      <c r="D91" s="317"/>
      <c r="E91" s="312"/>
      <c r="F91" s="117" t="e">
        <f>E91/E95</f>
        <v>#DIV/0!</v>
      </c>
      <c r="G91" s="503"/>
      <c r="H91" s="504"/>
    </row>
    <row r="92" spans="1:8" x14ac:dyDescent="0.35">
      <c r="A92" s="95"/>
      <c r="B92" s="97"/>
      <c r="C92" s="97"/>
      <c r="D92" s="317"/>
      <c r="E92" s="312"/>
      <c r="F92" s="117" t="e">
        <f>E92/E95</f>
        <v>#DIV/0!</v>
      </c>
      <c r="G92" s="503"/>
      <c r="H92" s="504"/>
    </row>
    <row r="93" spans="1:8" x14ac:dyDescent="0.35">
      <c r="A93" s="95"/>
      <c r="B93" s="97"/>
      <c r="C93" s="97"/>
      <c r="D93" s="317"/>
      <c r="E93" s="312"/>
      <c r="F93" s="117" t="e">
        <f>E93/E95</f>
        <v>#DIV/0!</v>
      </c>
      <c r="G93" s="503"/>
      <c r="H93" s="504"/>
    </row>
    <row r="94" spans="1:8" x14ac:dyDescent="0.35">
      <c r="A94" s="95"/>
      <c r="B94" s="97"/>
      <c r="C94" s="97"/>
      <c r="D94" s="318"/>
      <c r="E94" s="319"/>
      <c r="F94" s="117" t="e">
        <f>E94/E95</f>
        <v>#DIV/0!</v>
      </c>
      <c r="G94" s="507"/>
      <c r="H94" s="508"/>
    </row>
    <row r="95" spans="1:8" x14ac:dyDescent="0.35">
      <c r="A95" s="95"/>
      <c r="B95" s="97"/>
      <c r="C95" s="203"/>
      <c r="D95" s="203" t="s">
        <v>322</v>
      </c>
      <c r="E95" s="204">
        <f>SUM(E89:E94)</f>
        <v>0</v>
      </c>
      <c r="F95" s="118"/>
      <c r="G95" s="205" t="s">
        <v>305</v>
      </c>
      <c r="H95" s="323"/>
    </row>
    <row r="96" spans="1:8" x14ac:dyDescent="0.35">
      <c r="A96" s="95"/>
      <c r="B96" s="97"/>
      <c r="C96" s="97"/>
      <c r="D96" s="97"/>
      <c r="E96" s="118"/>
      <c r="F96" s="118"/>
      <c r="G96" s="118"/>
      <c r="H96" s="190"/>
    </row>
    <row r="97" spans="1:8" x14ac:dyDescent="0.35">
      <c r="A97" s="95"/>
      <c r="B97" s="97" t="s">
        <v>319</v>
      </c>
      <c r="C97" s="97"/>
      <c r="D97" s="97"/>
      <c r="E97" s="118"/>
      <c r="F97" s="118"/>
      <c r="G97" s="118"/>
      <c r="H97" s="190"/>
    </row>
    <row r="98" spans="1:8" x14ac:dyDescent="0.35">
      <c r="A98" s="95"/>
      <c r="B98" s="97"/>
      <c r="C98" s="202" t="e">
        <f>IF(F68="Yes", "Complete Analysis", "N/A - Do Not Complete")</f>
        <v>#DIV/0!</v>
      </c>
      <c r="D98" s="317"/>
      <c r="E98" s="312"/>
      <c r="F98" s="117" t="e">
        <f>E98/E104</f>
        <v>#DIV/0!</v>
      </c>
      <c r="G98" s="503"/>
      <c r="H98" s="504"/>
    </row>
    <row r="99" spans="1:8" x14ac:dyDescent="0.35">
      <c r="A99" s="95"/>
      <c r="B99" s="97"/>
      <c r="C99" s="97"/>
      <c r="D99" s="317"/>
      <c r="E99" s="312"/>
      <c r="F99" s="117" t="e">
        <f>E99/E104</f>
        <v>#DIV/0!</v>
      </c>
      <c r="G99" s="503"/>
      <c r="H99" s="504"/>
    </row>
    <row r="100" spans="1:8" x14ac:dyDescent="0.35">
      <c r="A100" s="95"/>
      <c r="B100" s="97"/>
      <c r="C100" s="97"/>
      <c r="D100" s="317"/>
      <c r="E100" s="312"/>
      <c r="F100" s="117" t="e">
        <f>E100/E104</f>
        <v>#DIV/0!</v>
      </c>
      <c r="G100" s="503"/>
      <c r="H100" s="504"/>
    </row>
    <row r="101" spans="1:8" x14ac:dyDescent="0.35">
      <c r="A101" s="95"/>
      <c r="B101" s="97"/>
      <c r="C101" s="97"/>
      <c r="D101" s="317"/>
      <c r="E101" s="312"/>
      <c r="F101" s="117" t="e">
        <f>E101/E104</f>
        <v>#DIV/0!</v>
      </c>
      <c r="G101" s="503"/>
      <c r="H101" s="504"/>
    </row>
    <row r="102" spans="1:8" x14ac:dyDescent="0.35">
      <c r="A102" s="95"/>
      <c r="B102" s="97"/>
      <c r="C102" s="97"/>
      <c r="D102" s="317"/>
      <c r="E102" s="312"/>
      <c r="F102" s="117" t="e">
        <f>E102/E104</f>
        <v>#DIV/0!</v>
      </c>
      <c r="G102" s="503"/>
      <c r="H102" s="504"/>
    </row>
    <row r="103" spans="1:8" x14ac:dyDescent="0.35">
      <c r="A103" s="95"/>
      <c r="B103" s="97"/>
      <c r="C103" s="97"/>
      <c r="D103" s="318"/>
      <c r="E103" s="319"/>
      <c r="F103" s="117" t="e">
        <f>E103/E104</f>
        <v>#DIV/0!</v>
      </c>
      <c r="G103" s="507"/>
      <c r="H103" s="508"/>
    </row>
    <row r="104" spans="1:8" x14ac:dyDescent="0.35">
      <c r="A104" s="95"/>
      <c r="B104" s="97"/>
      <c r="C104" s="97"/>
      <c r="D104" s="203" t="s">
        <v>323</v>
      </c>
      <c r="E104" s="204">
        <f>SUM(E98:E103)</f>
        <v>0</v>
      </c>
      <c r="F104" s="118"/>
      <c r="G104" s="205" t="s">
        <v>305</v>
      </c>
      <c r="H104" s="323"/>
    </row>
    <row r="105" spans="1:8" x14ac:dyDescent="0.35">
      <c r="A105" s="95"/>
      <c r="B105" s="97"/>
      <c r="C105" s="97"/>
      <c r="D105" s="203"/>
      <c r="E105" s="248"/>
      <c r="F105" s="118"/>
      <c r="G105" s="205"/>
      <c r="H105" s="249"/>
    </row>
    <row r="106" spans="1:8" x14ac:dyDescent="0.35">
      <c r="A106" s="138"/>
      <c r="B106" s="97" t="s">
        <v>320</v>
      </c>
      <c r="C106" s="97"/>
      <c r="D106" s="97"/>
      <c r="E106" s="118"/>
      <c r="F106" s="118"/>
      <c r="G106" s="118"/>
      <c r="H106" s="190"/>
    </row>
    <row r="107" spans="1:8" x14ac:dyDescent="0.35">
      <c r="A107" s="138"/>
      <c r="B107" s="97"/>
      <c r="C107" s="202" t="e">
        <f>IF(G68="Yes", "Complete Analysis", "N/A - Do Not Complete")</f>
        <v>#DIV/0!</v>
      </c>
      <c r="D107" s="317"/>
      <c r="E107" s="312"/>
      <c r="F107" s="117" t="e">
        <f>E107/E113</f>
        <v>#DIV/0!</v>
      </c>
      <c r="G107" s="503"/>
      <c r="H107" s="504"/>
    </row>
    <row r="108" spans="1:8" x14ac:dyDescent="0.35">
      <c r="A108" s="138"/>
      <c r="B108" s="97"/>
      <c r="C108" s="97"/>
      <c r="D108" s="317"/>
      <c r="E108" s="312"/>
      <c r="F108" s="117" t="e">
        <f>E108/E113</f>
        <v>#DIV/0!</v>
      </c>
      <c r="G108" s="503"/>
      <c r="H108" s="504"/>
    </row>
    <row r="109" spans="1:8" x14ac:dyDescent="0.35">
      <c r="A109" s="138"/>
      <c r="B109" s="97"/>
      <c r="C109" s="97"/>
      <c r="D109" s="317"/>
      <c r="E109" s="312"/>
      <c r="F109" s="117" t="e">
        <f>E109/E113</f>
        <v>#DIV/0!</v>
      </c>
      <c r="G109" s="503"/>
      <c r="H109" s="504"/>
    </row>
    <row r="110" spans="1:8" x14ac:dyDescent="0.35">
      <c r="A110" s="138"/>
      <c r="B110" s="97"/>
      <c r="C110" s="97"/>
      <c r="D110" s="317"/>
      <c r="E110" s="312"/>
      <c r="F110" s="117" t="e">
        <f>E110/E113</f>
        <v>#DIV/0!</v>
      </c>
      <c r="G110" s="503"/>
      <c r="H110" s="504"/>
    </row>
    <row r="111" spans="1:8" x14ac:dyDescent="0.35">
      <c r="A111" s="138"/>
      <c r="B111" s="97"/>
      <c r="C111" s="97"/>
      <c r="D111" s="317"/>
      <c r="E111" s="312"/>
      <c r="F111" s="117" t="e">
        <f>E111/E113</f>
        <v>#DIV/0!</v>
      </c>
      <c r="G111" s="503"/>
      <c r="H111" s="504"/>
    </row>
    <row r="112" spans="1:8" x14ac:dyDescent="0.35">
      <c r="A112" s="138"/>
      <c r="B112" s="97"/>
      <c r="C112" s="97"/>
      <c r="D112" s="318"/>
      <c r="E112" s="319"/>
      <c r="F112" s="117" t="e">
        <f>E112/E113</f>
        <v>#DIV/0!</v>
      </c>
      <c r="G112" s="507"/>
      <c r="H112" s="508"/>
    </row>
    <row r="113" spans="1:9" x14ac:dyDescent="0.35">
      <c r="A113" s="138"/>
      <c r="B113" s="97"/>
      <c r="C113" s="97"/>
      <c r="D113" s="203" t="s">
        <v>324</v>
      </c>
      <c r="E113" s="204">
        <f>SUM(E107:E112)</f>
        <v>0</v>
      </c>
      <c r="F113" s="118"/>
      <c r="G113" s="205" t="s">
        <v>305</v>
      </c>
      <c r="H113" s="323"/>
    </row>
    <row r="114" spans="1:9" x14ac:dyDescent="0.35">
      <c r="A114" s="138"/>
      <c r="B114" s="97"/>
      <c r="C114" s="97"/>
      <c r="D114" s="97"/>
      <c r="E114" s="118"/>
      <c r="F114" s="118"/>
      <c r="G114" s="118"/>
      <c r="H114" s="190"/>
    </row>
    <row r="115" spans="1:9" x14ac:dyDescent="0.35">
      <c r="A115" s="138"/>
      <c r="B115" s="97" t="s">
        <v>321</v>
      </c>
      <c r="C115" s="97"/>
      <c r="D115" s="97"/>
      <c r="E115" s="118"/>
      <c r="F115" s="118"/>
      <c r="G115" s="118"/>
      <c r="H115" s="190"/>
    </row>
    <row r="116" spans="1:9" x14ac:dyDescent="0.35">
      <c r="A116" s="138"/>
      <c r="B116" s="97"/>
      <c r="C116" s="202" t="e">
        <f>IF(H68="Yes", "Complete Analysis", "N/A - Do Not Complete")</f>
        <v>#DIV/0!</v>
      </c>
      <c r="D116" s="317"/>
      <c r="E116" s="312"/>
      <c r="F116" s="117" t="e">
        <f>E116/E122</f>
        <v>#DIV/0!</v>
      </c>
      <c r="G116" s="503"/>
      <c r="H116" s="504"/>
    </row>
    <row r="117" spans="1:9" x14ac:dyDescent="0.35">
      <c r="A117" s="138"/>
      <c r="B117" s="97"/>
      <c r="C117" s="202"/>
      <c r="D117" s="317"/>
      <c r="E117" s="312"/>
      <c r="F117" s="117" t="e">
        <f>E117/E122</f>
        <v>#DIV/0!</v>
      </c>
      <c r="G117" s="503"/>
      <c r="H117" s="504"/>
    </row>
    <row r="118" spans="1:9" x14ac:dyDescent="0.35">
      <c r="A118" s="138"/>
      <c r="B118" s="97"/>
      <c r="C118" s="202"/>
      <c r="D118" s="317"/>
      <c r="E118" s="312"/>
      <c r="F118" s="117" t="e">
        <f>E118/E122</f>
        <v>#DIV/0!</v>
      </c>
      <c r="G118" s="503"/>
      <c r="H118" s="504"/>
    </row>
    <row r="119" spans="1:9" x14ac:dyDescent="0.35">
      <c r="A119" s="138"/>
      <c r="B119" s="97"/>
      <c r="C119" s="202"/>
      <c r="D119" s="317"/>
      <c r="E119" s="312"/>
      <c r="F119" s="117" t="e">
        <f>E119/E122</f>
        <v>#DIV/0!</v>
      </c>
      <c r="G119" s="503"/>
      <c r="H119" s="504"/>
    </row>
    <row r="120" spans="1:9" x14ac:dyDescent="0.35">
      <c r="A120" s="138"/>
      <c r="B120" s="97"/>
      <c r="C120" s="202"/>
      <c r="D120" s="317"/>
      <c r="E120" s="312"/>
      <c r="F120" s="117" t="e">
        <f>E120/E122</f>
        <v>#DIV/0!</v>
      </c>
      <c r="G120" s="503"/>
      <c r="H120" s="504"/>
    </row>
    <row r="121" spans="1:9" x14ac:dyDescent="0.35">
      <c r="A121" s="138"/>
      <c r="B121" s="97"/>
      <c r="C121" s="202"/>
      <c r="D121" s="318"/>
      <c r="E121" s="319"/>
      <c r="F121" s="117" t="e">
        <f>E121/E122</f>
        <v>#DIV/0!</v>
      </c>
      <c r="G121" s="507"/>
      <c r="H121" s="508"/>
    </row>
    <row r="122" spans="1:9" x14ac:dyDescent="0.35">
      <c r="A122" s="138"/>
      <c r="B122" s="97"/>
      <c r="C122" s="202"/>
      <c r="D122" s="203" t="s">
        <v>325</v>
      </c>
      <c r="E122" s="204">
        <f>SUM(E116:E121)</f>
        <v>0</v>
      </c>
      <c r="F122" s="117"/>
      <c r="G122" s="205" t="s">
        <v>305</v>
      </c>
      <c r="H122" s="323"/>
    </row>
    <row r="123" spans="1:9" ht="15" thickBot="1" x14ac:dyDescent="0.4">
      <c r="A123" s="154"/>
      <c r="B123" s="122"/>
      <c r="C123" s="208"/>
      <c r="D123" s="209"/>
      <c r="E123" s="209"/>
      <c r="F123" s="210"/>
      <c r="G123" s="123"/>
      <c r="H123" s="211"/>
    </row>
    <row r="124" spans="1:9" ht="15" thickBot="1" x14ac:dyDescent="0.4">
      <c r="A124" s="97"/>
      <c r="B124" s="97"/>
      <c r="C124" s="202"/>
      <c r="D124" s="97"/>
      <c r="E124" s="177"/>
      <c r="F124" s="118"/>
      <c r="G124" s="118"/>
      <c r="H124" s="118"/>
      <c r="I124" s="97"/>
    </row>
    <row r="125" spans="1:9" ht="16" thickBot="1" x14ac:dyDescent="0.4">
      <c r="A125" s="469" t="s">
        <v>399</v>
      </c>
      <c r="B125" s="470"/>
      <c r="C125" s="470"/>
      <c r="D125" s="470"/>
      <c r="E125" s="470"/>
      <c r="F125" s="470"/>
      <c r="G125" s="470"/>
      <c r="H125" s="471"/>
    </row>
    <row r="126" spans="1:9" ht="15" customHeight="1" x14ac:dyDescent="0.35">
      <c r="A126" s="95" t="s">
        <v>134</v>
      </c>
      <c r="B126" s="250" t="s">
        <v>369</v>
      </c>
      <c r="C126" s="250"/>
      <c r="D126" s="250"/>
      <c r="E126" s="250"/>
      <c r="F126" s="250"/>
      <c r="G126" s="250"/>
      <c r="H126" s="251"/>
    </row>
    <row r="127" spans="1:9" x14ac:dyDescent="0.35">
      <c r="A127" s="138"/>
      <c r="B127" s="97"/>
      <c r="C127" s="97"/>
      <c r="D127" s="97"/>
      <c r="E127" s="97"/>
      <c r="F127" s="97"/>
      <c r="G127" s="97"/>
      <c r="H127" s="98"/>
    </row>
    <row r="128" spans="1:9" x14ac:dyDescent="0.35">
      <c r="A128" s="95"/>
      <c r="B128" s="100" t="s">
        <v>413</v>
      </c>
      <c r="C128" s="97"/>
      <c r="D128" s="483"/>
      <c r="E128" s="483"/>
      <c r="F128" s="483"/>
      <c r="G128" s="483"/>
      <c r="H128" s="484"/>
    </row>
    <row r="129" spans="1:9" x14ac:dyDescent="0.35">
      <c r="A129" s="95"/>
      <c r="B129" s="97"/>
      <c r="C129" s="169"/>
      <c r="D129" s="169"/>
      <c r="E129" s="169"/>
      <c r="F129" s="169"/>
      <c r="G129" s="169"/>
      <c r="H129" s="170"/>
    </row>
    <row r="130" spans="1:9" x14ac:dyDescent="0.35">
      <c r="A130" s="138"/>
      <c r="B130" s="97"/>
      <c r="C130" s="97"/>
      <c r="D130" s="97"/>
      <c r="E130" s="532" t="s">
        <v>290</v>
      </c>
      <c r="F130" s="533"/>
      <c r="G130" s="533"/>
      <c r="H130" s="534"/>
    </row>
    <row r="131" spans="1:9" x14ac:dyDescent="0.35">
      <c r="A131" s="138"/>
      <c r="B131" s="97"/>
      <c r="C131" s="97"/>
      <c r="D131" s="97"/>
      <c r="E131" s="103" t="s">
        <v>138</v>
      </c>
      <c r="F131" s="103" t="s">
        <v>138</v>
      </c>
      <c r="G131" s="103" t="s">
        <v>138</v>
      </c>
      <c r="H131" s="171" t="s">
        <v>138</v>
      </c>
    </row>
    <row r="132" spans="1:9" x14ac:dyDescent="0.35">
      <c r="A132" s="138"/>
      <c r="B132" s="97"/>
      <c r="C132" s="97"/>
      <c r="D132" s="97"/>
      <c r="E132" s="104" t="s">
        <v>257</v>
      </c>
      <c r="F132" s="104" t="s">
        <v>312</v>
      </c>
      <c r="G132" s="104" t="s">
        <v>313</v>
      </c>
      <c r="H132" s="105" t="s">
        <v>314</v>
      </c>
    </row>
    <row r="133" spans="1:9" x14ac:dyDescent="0.35">
      <c r="A133" s="138"/>
      <c r="B133" s="106" t="s">
        <v>194</v>
      </c>
      <c r="C133" s="107"/>
      <c r="D133" s="108"/>
      <c r="E133" s="111" t="s">
        <v>195</v>
      </c>
      <c r="F133" s="111" t="s">
        <v>259</v>
      </c>
      <c r="G133" s="111" t="s">
        <v>258</v>
      </c>
      <c r="H133" s="242" t="s">
        <v>315</v>
      </c>
    </row>
    <row r="134" spans="1:9" ht="22" customHeight="1" x14ac:dyDescent="0.35">
      <c r="A134" s="138"/>
      <c r="B134" s="113" t="s">
        <v>287</v>
      </c>
      <c r="C134" s="103"/>
      <c r="D134" s="103"/>
      <c r="E134" s="103"/>
      <c r="F134" s="103"/>
      <c r="G134" s="103"/>
      <c r="H134" s="171"/>
    </row>
    <row r="135" spans="1:9" ht="15" customHeight="1" x14ac:dyDescent="0.35">
      <c r="A135" s="138"/>
      <c r="B135" s="535"/>
      <c r="C135" s="535"/>
      <c r="D135" s="535"/>
      <c r="E135" s="317"/>
      <c r="F135" s="317"/>
      <c r="G135" s="342"/>
      <c r="H135" s="343"/>
      <c r="I135" s="97"/>
    </row>
    <row r="136" spans="1:9" x14ac:dyDescent="0.35">
      <c r="A136" s="138"/>
      <c r="B136" s="511"/>
      <c r="C136" s="514"/>
      <c r="D136" s="512"/>
      <c r="E136" s="317"/>
      <c r="F136" s="317"/>
      <c r="G136" s="342"/>
      <c r="H136" s="343"/>
      <c r="I136" s="97"/>
    </row>
    <row r="137" spans="1:9" x14ac:dyDescent="0.35">
      <c r="A137" s="138"/>
      <c r="B137" s="511"/>
      <c r="C137" s="514"/>
      <c r="D137" s="512"/>
      <c r="E137" s="317"/>
      <c r="F137" s="317"/>
      <c r="G137" s="342"/>
      <c r="H137" s="343"/>
      <c r="I137" s="97"/>
    </row>
    <row r="138" spans="1:9" x14ac:dyDescent="0.35">
      <c r="A138" s="138"/>
      <c r="B138" s="511"/>
      <c r="C138" s="514"/>
      <c r="D138" s="512"/>
      <c r="E138" s="317"/>
      <c r="F138" s="317"/>
      <c r="G138" s="342"/>
      <c r="H138" s="343"/>
      <c r="I138" s="97"/>
    </row>
    <row r="139" spans="1:9" x14ac:dyDescent="0.35">
      <c r="A139" s="138"/>
      <c r="B139" s="511"/>
      <c r="C139" s="514"/>
      <c r="D139" s="512"/>
      <c r="E139" s="317"/>
      <c r="F139" s="317"/>
      <c r="G139" s="342"/>
      <c r="H139" s="343"/>
      <c r="I139" s="97"/>
    </row>
    <row r="140" spans="1:9" x14ac:dyDescent="0.35">
      <c r="A140" s="138"/>
      <c r="B140" s="511"/>
      <c r="C140" s="514"/>
      <c r="D140" s="512"/>
      <c r="E140" s="317"/>
      <c r="F140" s="317"/>
      <c r="G140" s="342"/>
      <c r="H140" s="343"/>
      <c r="I140" s="97"/>
    </row>
    <row r="141" spans="1:9" x14ac:dyDescent="0.35">
      <c r="A141" s="138"/>
      <c r="B141" s="511"/>
      <c r="C141" s="514"/>
      <c r="D141" s="512"/>
      <c r="E141" s="317"/>
      <c r="F141" s="317"/>
      <c r="G141" s="342"/>
      <c r="H141" s="343"/>
      <c r="I141" s="97"/>
    </row>
    <row r="142" spans="1:9" x14ac:dyDescent="0.35">
      <c r="A142" s="138"/>
      <c r="B142" s="511"/>
      <c r="C142" s="514"/>
      <c r="D142" s="512"/>
      <c r="E142" s="317"/>
      <c r="F142" s="317"/>
      <c r="G142" s="342"/>
      <c r="H142" s="343"/>
      <c r="I142" s="97"/>
    </row>
    <row r="143" spans="1:9" x14ac:dyDescent="0.35">
      <c r="A143" s="138"/>
      <c r="B143" s="511"/>
      <c r="C143" s="514"/>
      <c r="D143" s="512"/>
      <c r="E143" s="317"/>
      <c r="F143" s="317"/>
      <c r="G143" s="342"/>
      <c r="H143" s="343"/>
      <c r="I143" s="97"/>
    </row>
    <row r="144" spans="1:9" x14ac:dyDescent="0.35">
      <c r="A144" s="138"/>
      <c r="B144" s="511"/>
      <c r="C144" s="514"/>
      <c r="D144" s="512"/>
      <c r="E144" s="317"/>
      <c r="F144" s="317"/>
      <c r="G144" s="342"/>
      <c r="H144" s="343"/>
      <c r="I144" s="97"/>
    </row>
    <row r="145" spans="1:9" x14ac:dyDescent="0.35">
      <c r="A145" s="138"/>
      <c r="B145" s="485" t="s">
        <v>153</v>
      </c>
      <c r="C145" s="486"/>
      <c r="D145" s="487"/>
      <c r="E145" s="317"/>
      <c r="F145" s="317"/>
      <c r="G145" s="342"/>
      <c r="H145" s="343"/>
      <c r="I145" s="97"/>
    </row>
    <row r="146" spans="1:9" x14ac:dyDescent="0.35">
      <c r="A146" s="138"/>
      <c r="B146" s="511"/>
      <c r="C146" s="514"/>
      <c r="D146" s="512"/>
      <c r="E146" s="317"/>
      <c r="F146" s="317"/>
      <c r="G146" s="342"/>
      <c r="H146" s="343"/>
      <c r="I146" s="97"/>
    </row>
    <row r="147" spans="1:9" ht="22" customHeight="1" x14ac:dyDescent="0.35">
      <c r="A147" s="138"/>
      <c r="B147" s="113" t="s">
        <v>288</v>
      </c>
      <c r="C147" s="146"/>
      <c r="D147" s="177"/>
      <c r="E147" s="177"/>
      <c r="F147" s="177"/>
      <c r="G147" s="178"/>
      <c r="H147" s="179"/>
    </row>
    <row r="148" spans="1:9" ht="15" customHeight="1" x14ac:dyDescent="0.35">
      <c r="A148" s="138"/>
      <c r="B148" s="511"/>
      <c r="C148" s="514"/>
      <c r="D148" s="512"/>
      <c r="E148" s="317"/>
      <c r="F148" s="317"/>
      <c r="G148" s="342"/>
      <c r="H148" s="343"/>
      <c r="I148" s="97"/>
    </row>
    <row r="149" spans="1:9" x14ac:dyDescent="0.35">
      <c r="A149" s="138"/>
      <c r="B149" s="511"/>
      <c r="C149" s="514"/>
      <c r="D149" s="512"/>
      <c r="E149" s="317"/>
      <c r="F149" s="317"/>
      <c r="G149" s="342"/>
      <c r="H149" s="343"/>
      <c r="I149" s="97"/>
    </row>
    <row r="150" spans="1:9" x14ac:dyDescent="0.35">
      <c r="A150" s="138"/>
      <c r="B150" s="511"/>
      <c r="C150" s="514"/>
      <c r="D150" s="512"/>
      <c r="E150" s="317"/>
      <c r="F150" s="317"/>
      <c r="G150" s="342"/>
      <c r="H150" s="343"/>
      <c r="I150" s="97"/>
    </row>
    <row r="151" spans="1:9" x14ac:dyDescent="0.35">
      <c r="A151" s="138"/>
      <c r="B151" s="511"/>
      <c r="C151" s="514"/>
      <c r="D151" s="512"/>
      <c r="E151" s="317"/>
      <c r="F151" s="317"/>
      <c r="G151" s="342"/>
      <c r="H151" s="343"/>
      <c r="I151" s="97"/>
    </row>
    <row r="152" spans="1:9" x14ac:dyDescent="0.35">
      <c r="A152" s="138"/>
      <c r="B152" s="511"/>
      <c r="C152" s="514"/>
      <c r="D152" s="512"/>
      <c r="E152" s="317"/>
      <c r="F152" s="317"/>
      <c r="G152" s="342"/>
      <c r="H152" s="343"/>
      <c r="I152" s="97"/>
    </row>
    <row r="153" spans="1:9" x14ac:dyDescent="0.35">
      <c r="A153" s="138"/>
      <c r="B153" s="511"/>
      <c r="C153" s="514"/>
      <c r="D153" s="512"/>
      <c r="E153" s="317"/>
      <c r="F153" s="317"/>
      <c r="G153" s="342"/>
      <c r="H153" s="343"/>
      <c r="I153" s="97"/>
    </row>
    <row r="154" spans="1:9" x14ac:dyDescent="0.35">
      <c r="A154" s="138"/>
      <c r="B154" s="511"/>
      <c r="C154" s="514"/>
      <c r="D154" s="512"/>
      <c r="E154" s="317"/>
      <c r="F154" s="317"/>
      <c r="G154" s="342"/>
      <c r="H154" s="343"/>
      <c r="I154" s="97"/>
    </row>
    <row r="155" spans="1:9" x14ac:dyDescent="0.35">
      <c r="A155" s="138"/>
      <c r="B155" s="511"/>
      <c r="C155" s="514"/>
      <c r="D155" s="512"/>
      <c r="E155" s="317"/>
      <c r="F155" s="317"/>
      <c r="G155" s="342"/>
      <c r="H155" s="343"/>
      <c r="I155" s="97"/>
    </row>
    <row r="156" spans="1:9" x14ac:dyDescent="0.35">
      <c r="A156" s="138"/>
      <c r="B156" s="511"/>
      <c r="C156" s="514"/>
      <c r="D156" s="512"/>
      <c r="E156" s="317"/>
      <c r="F156" s="317"/>
      <c r="G156" s="342"/>
      <c r="H156" s="343"/>
      <c r="I156" s="97"/>
    </row>
    <row r="157" spans="1:9" x14ac:dyDescent="0.35">
      <c r="A157" s="138"/>
      <c r="B157" s="511"/>
      <c r="C157" s="514"/>
      <c r="D157" s="512"/>
      <c r="E157" s="317"/>
      <c r="F157" s="317"/>
      <c r="G157" s="342"/>
      <c r="H157" s="343"/>
      <c r="I157" s="97"/>
    </row>
    <row r="158" spans="1:9" x14ac:dyDescent="0.35">
      <c r="A158" s="138"/>
      <c r="B158" s="485" t="s">
        <v>153</v>
      </c>
      <c r="C158" s="486"/>
      <c r="D158" s="487"/>
      <c r="E158" s="317"/>
      <c r="F158" s="317"/>
      <c r="G158" s="342"/>
      <c r="H158" s="343"/>
      <c r="I158" s="97"/>
    </row>
    <row r="159" spans="1:9" x14ac:dyDescent="0.35">
      <c r="A159" s="138"/>
      <c r="B159" s="511"/>
      <c r="C159" s="514"/>
      <c r="D159" s="512"/>
      <c r="E159" s="317"/>
      <c r="F159" s="317"/>
      <c r="G159" s="342"/>
      <c r="H159" s="343"/>
      <c r="I159" s="97"/>
    </row>
    <row r="160" spans="1:9" x14ac:dyDescent="0.35">
      <c r="A160" s="138"/>
      <c r="B160" s="180"/>
      <c r="C160" s="153"/>
      <c r="D160" s="252"/>
      <c r="E160" s="252"/>
      <c r="F160" s="252"/>
      <c r="G160" s="252"/>
      <c r="H160" s="253"/>
      <c r="I160" s="97"/>
    </row>
    <row r="161" spans="1:8" x14ac:dyDescent="0.35">
      <c r="A161" s="95" t="s">
        <v>135</v>
      </c>
      <c r="B161" s="151" t="s">
        <v>336</v>
      </c>
      <c r="C161" s="152"/>
      <c r="D161" s="152"/>
      <c r="E161" s="153"/>
      <c r="F161" s="153"/>
      <c r="G161" s="153"/>
      <c r="H161" s="212"/>
    </row>
    <row r="162" spans="1:8" x14ac:dyDescent="0.35">
      <c r="A162" s="138"/>
      <c r="B162" s="480"/>
      <c r="C162" s="480"/>
      <c r="D162" s="480"/>
      <c r="E162" s="480"/>
      <c r="F162" s="480"/>
      <c r="G162" s="480"/>
      <c r="H162" s="481"/>
    </row>
    <row r="163" spans="1:8" x14ac:dyDescent="0.35">
      <c r="A163" s="138"/>
      <c r="B163" s="480"/>
      <c r="C163" s="480"/>
      <c r="D163" s="480"/>
      <c r="E163" s="480"/>
      <c r="F163" s="480"/>
      <c r="G163" s="480"/>
      <c r="H163" s="481"/>
    </row>
    <row r="164" spans="1:8" ht="15" thickBot="1" x14ac:dyDescent="0.4">
      <c r="A164" s="154"/>
      <c r="B164" s="214"/>
      <c r="C164" s="215"/>
      <c r="D164" s="215"/>
      <c r="E164" s="215"/>
      <c r="F164" s="215"/>
      <c r="G164" s="215"/>
      <c r="H164" s="254"/>
    </row>
    <row r="165" spans="1:8" x14ac:dyDescent="0.35">
      <c r="A165" s="97"/>
      <c r="B165" s="175"/>
      <c r="C165" s="153"/>
      <c r="D165" s="153"/>
      <c r="E165" s="153"/>
      <c r="F165" s="153"/>
      <c r="G165" s="153"/>
      <c r="H165" s="153"/>
    </row>
  </sheetData>
  <sheetProtection algorithmName="SHA-512" hashValue="ST/8vgyvrQvj3RAgMSeehTOH9WzrRmHVB/wsHjCQJHavtNXtqxTdG+dts8hWlh296BzXED5jWnV8zYMqS2zCMQ==" saltValue="NjX20OpqnZepUAtUonL5Xw==" spinCount="100000" sheet="1" objects="1" scenarios="1" insertRows="0"/>
  <mergeCells count="86">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G116:H116"/>
    <mergeCell ref="B148:D148"/>
    <mergeCell ref="B149:D149"/>
    <mergeCell ref="G103:H103"/>
    <mergeCell ref="G107:H107"/>
    <mergeCell ref="G108:H108"/>
    <mergeCell ref="G109:H109"/>
    <mergeCell ref="G110:H110"/>
    <mergeCell ref="G98:H98"/>
    <mergeCell ref="G99:H99"/>
    <mergeCell ref="G100:H100"/>
    <mergeCell ref="G101:H101"/>
    <mergeCell ref="G102:H102"/>
    <mergeCell ref="G90:H90"/>
    <mergeCell ref="G91:H91"/>
    <mergeCell ref="G92:H92"/>
    <mergeCell ref="G93:H93"/>
    <mergeCell ref="G94:H94"/>
    <mergeCell ref="B60:C60"/>
    <mergeCell ref="B61:C61"/>
    <mergeCell ref="B62:C62"/>
    <mergeCell ref="B63:C63"/>
    <mergeCell ref="G89:H89"/>
    <mergeCell ref="B55:C55"/>
    <mergeCell ref="B56:C56"/>
    <mergeCell ref="B57:C57"/>
    <mergeCell ref="B58:C58"/>
    <mergeCell ref="B59:C59"/>
    <mergeCell ref="B50:C50"/>
    <mergeCell ref="B49:C49"/>
    <mergeCell ref="B52:C52"/>
    <mergeCell ref="B53:C53"/>
    <mergeCell ref="B54:C54"/>
    <mergeCell ref="B44:C44"/>
    <mergeCell ref="B45:C45"/>
    <mergeCell ref="B46:C46"/>
    <mergeCell ref="B47:C47"/>
    <mergeCell ref="B48:C48"/>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s>
  <conditionalFormatting sqref="E39:E50 E52:E64 E66:E69 B88:H95 E135:E146 E148:E159">
    <cfRule type="expression" dxfId="344" priority="5">
      <formula>$F$11="no"</formula>
    </cfRule>
  </conditionalFormatting>
  <conditionalFormatting sqref="F39:F50 F52:F64 F66:F69 B97:H104 F135:F146 F148:F159">
    <cfRule type="expression" dxfId="343" priority="4">
      <formula>$F$13="no"</formula>
    </cfRule>
  </conditionalFormatting>
  <conditionalFormatting sqref="G39:G50 G52:G64 G66:G69 B106:H113 G135:G146 G148:G159">
    <cfRule type="expression" dxfId="342" priority="3">
      <formula>$F$15="no"</formula>
    </cfRule>
  </conditionalFormatting>
  <conditionalFormatting sqref="H39:H50 H52:H64 H66:H69 B115:H122 H135:H146 H148:H159">
    <cfRule type="expression" dxfId="341" priority="2">
      <formula>$F$17="no"</formula>
    </cfRule>
  </conditionalFormatting>
  <conditionalFormatting sqref="A27:H164">
    <cfRule type="expression" dxfId="340" priority="1">
      <formula>AND($F$11="no",$F$13="no",$F$15="no",$F$17="no")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F13 F11 F17 F15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H165"/>
  <sheetViews>
    <sheetView showGridLines="0" zoomScaleNormal="100" workbookViewId="0">
      <pane ySplit="7" topLeftCell="A8" activePane="bottomLeft" state="frozen"/>
      <selection pane="bottomLeft" activeCell="H17" sqref="H17"/>
    </sheetView>
  </sheetViews>
  <sheetFormatPr defaultColWidth="9.1796875" defaultRowHeight="14.5" x14ac:dyDescent="0.35"/>
  <cols>
    <col min="1" max="1" width="3" style="64" customWidth="1"/>
    <col min="2" max="2" width="12.54296875" style="64" customWidth="1"/>
    <col min="3" max="3" width="46.1796875" style="64" customWidth="1"/>
    <col min="4" max="4" width="14.81640625" style="64" customWidth="1"/>
    <col min="5" max="8" width="19.1796875" style="64" customWidth="1"/>
    <col min="9" max="16384" width="9.1796875" style="64"/>
  </cols>
  <sheetData>
    <row r="1" spans="1:8" ht="18.75" customHeight="1" x14ac:dyDescent="0.45">
      <c r="A1" s="63" t="str">
        <f>'Cover and Instructions'!A1</f>
        <v>Georgia Families MHPAEA Parity</v>
      </c>
      <c r="H1" s="65" t="s">
        <v>571</v>
      </c>
    </row>
    <row r="2" spans="1:8" ht="26" x14ac:dyDescent="0.6">
      <c r="A2" s="66" t="s">
        <v>16</v>
      </c>
    </row>
    <row r="3" spans="1:8" ht="21" x14ac:dyDescent="0.5">
      <c r="A3" s="68" t="s">
        <v>361</v>
      </c>
    </row>
    <row r="5" spans="1:8" x14ac:dyDescent="0.35">
      <c r="A5" s="70" t="s">
        <v>0</v>
      </c>
      <c r="C5" s="71" t="str">
        <f>'Cover and Instructions'!$D$4</f>
        <v>CareSource</v>
      </c>
      <c r="D5" s="71"/>
      <c r="E5" s="71"/>
      <c r="F5" s="71"/>
      <c r="G5" s="71"/>
      <c r="H5" s="71"/>
    </row>
    <row r="6" spans="1:8" x14ac:dyDescent="0.35">
      <c r="A6" s="70" t="s">
        <v>514</v>
      </c>
      <c r="C6" s="71" t="str">
        <f>'Cover and Instructions'!D5</f>
        <v>Title XIX Adults</v>
      </c>
      <c r="D6" s="71"/>
      <c r="E6" s="71"/>
      <c r="F6" s="71"/>
      <c r="G6" s="71"/>
      <c r="H6" s="71"/>
    </row>
    <row r="7" spans="1:8" ht="15" thickBot="1" x14ac:dyDescent="0.4"/>
    <row r="8" spans="1:8" x14ac:dyDescent="0.35">
      <c r="A8" s="73" t="s">
        <v>375</v>
      </c>
      <c r="B8" s="74"/>
      <c r="C8" s="74"/>
      <c r="D8" s="74"/>
      <c r="E8" s="74"/>
      <c r="F8" s="74"/>
      <c r="G8" s="74"/>
      <c r="H8" s="75"/>
    </row>
    <row r="9" spans="1:8" ht="15" customHeight="1" x14ac:dyDescent="0.35">
      <c r="A9" s="76" t="s">
        <v>374</v>
      </c>
      <c r="B9" s="77"/>
      <c r="C9" s="77"/>
      <c r="D9" s="77"/>
      <c r="E9" s="77"/>
      <c r="F9" s="77"/>
      <c r="G9" s="77"/>
      <c r="H9" s="78"/>
    </row>
    <row r="10" spans="1:8" x14ac:dyDescent="0.35">
      <c r="A10" s="79"/>
      <c r="B10" s="80"/>
      <c r="C10" s="80"/>
      <c r="D10" s="80"/>
      <c r="E10" s="80"/>
      <c r="F10" s="80"/>
      <c r="G10" s="80"/>
      <c r="H10" s="81"/>
    </row>
    <row r="11" spans="1:8" x14ac:dyDescent="0.35">
      <c r="A11" s="82" t="s">
        <v>370</v>
      </c>
      <c r="B11" s="83" t="s">
        <v>417</v>
      </c>
      <c r="C11" s="80"/>
      <c r="D11" s="80"/>
      <c r="E11" s="80"/>
      <c r="F11" s="163"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418</v>
      </c>
      <c r="C13" s="80"/>
      <c r="D13" s="80"/>
      <c r="E13" s="80"/>
      <c r="F13" s="163"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419</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8" x14ac:dyDescent="0.35">
      <c r="A17" s="82" t="s">
        <v>379</v>
      </c>
      <c r="B17" s="83" t="s">
        <v>401</v>
      </c>
      <c r="C17" s="80"/>
      <c r="D17" s="80"/>
      <c r="E17" s="80"/>
      <c r="F17" s="85" t="s">
        <v>372</v>
      </c>
      <c r="G17" s="86" t="str">
        <f>IF(F17="yes","  Complete Section 1 and Section 2","")</f>
        <v/>
      </c>
      <c r="H17" s="81"/>
    </row>
    <row r="18" spans="1:8" ht="6" customHeight="1" x14ac:dyDescent="0.35">
      <c r="A18" s="82"/>
      <c r="B18" s="83"/>
      <c r="C18" s="80"/>
      <c r="D18" s="80"/>
      <c r="E18" s="80"/>
      <c r="F18" s="80"/>
      <c r="G18" s="88"/>
      <c r="H18" s="81"/>
    </row>
    <row r="19" spans="1:8" x14ac:dyDescent="0.35">
      <c r="A19" s="82" t="s">
        <v>492</v>
      </c>
      <c r="B19" s="536" t="s">
        <v>573</v>
      </c>
      <c r="C19" s="536"/>
      <c r="D19" s="536"/>
      <c r="E19" s="536"/>
      <c r="F19" s="536"/>
      <c r="G19" s="536"/>
      <c r="H19" s="537"/>
    </row>
    <row r="20" spans="1:8" x14ac:dyDescent="0.35">
      <c r="A20" s="240"/>
      <c r="B20" s="536"/>
      <c r="C20" s="536"/>
      <c r="D20" s="536"/>
      <c r="E20" s="536"/>
      <c r="F20" s="536"/>
      <c r="G20" s="536"/>
      <c r="H20" s="537"/>
    </row>
    <row r="21" spans="1:8" x14ac:dyDescent="0.35">
      <c r="A21" s="240"/>
      <c r="B21" s="536"/>
      <c r="C21" s="536"/>
      <c r="D21" s="536"/>
      <c r="E21" s="536"/>
      <c r="F21" s="536"/>
      <c r="G21" s="536"/>
      <c r="H21" s="537"/>
    </row>
    <row r="22" spans="1:8" x14ac:dyDescent="0.35">
      <c r="A22" s="240"/>
      <c r="B22" s="536"/>
      <c r="C22" s="536"/>
      <c r="D22" s="536"/>
      <c r="E22" s="536"/>
      <c r="F22" s="536"/>
      <c r="G22" s="536"/>
      <c r="H22" s="537"/>
    </row>
    <row r="23" spans="1:8" x14ac:dyDescent="0.35">
      <c r="A23" s="82"/>
      <c r="B23" s="538"/>
      <c r="C23" s="539"/>
      <c r="D23" s="539"/>
      <c r="E23" s="539"/>
      <c r="F23" s="539"/>
      <c r="G23" s="539"/>
      <c r="H23" s="540"/>
    </row>
    <row r="24" spans="1:8" x14ac:dyDescent="0.35">
      <c r="A24" s="82"/>
      <c r="B24" s="541"/>
      <c r="C24" s="541"/>
      <c r="D24" s="541"/>
      <c r="E24" s="541"/>
      <c r="F24" s="541"/>
      <c r="G24" s="541"/>
      <c r="H24" s="542"/>
    </row>
    <row r="25" spans="1:8" ht="15" thickBot="1" x14ac:dyDescent="0.4">
      <c r="A25" s="89"/>
      <c r="B25" s="90"/>
      <c r="C25" s="91"/>
      <c r="D25" s="91"/>
      <c r="E25" s="91"/>
      <c r="F25" s="91"/>
      <c r="G25" s="92"/>
      <c r="H25" s="94"/>
    </row>
    <row r="26" spans="1:8" ht="15" thickBot="1" x14ac:dyDescent="0.4"/>
    <row r="27" spans="1:8" ht="16" thickBot="1" x14ac:dyDescent="0.4">
      <c r="A27" s="469" t="s">
        <v>402</v>
      </c>
      <c r="B27" s="470"/>
      <c r="C27" s="470"/>
      <c r="D27" s="470"/>
      <c r="E27" s="470"/>
      <c r="F27" s="470"/>
      <c r="G27" s="470"/>
      <c r="H27" s="471"/>
    </row>
    <row r="28" spans="1:8" x14ac:dyDescent="0.35">
      <c r="A28" s="95" t="s">
        <v>130</v>
      </c>
      <c r="B28" s="493" t="s">
        <v>360</v>
      </c>
      <c r="C28" s="493"/>
      <c r="D28" s="493"/>
      <c r="E28" s="493"/>
      <c r="F28" s="493"/>
      <c r="G28" s="493"/>
      <c r="H28" s="494"/>
    </row>
    <row r="29" spans="1:8" x14ac:dyDescent="0.35">
      <c r="A29" s="95"/>
      <c r="B29" s="495"/>
      <c r="C29" s="495"/>
      <c r="D29" s="495"/>
      <c r="E29" s="495"/>
      <c r="F29" s="495"/>
      <c r="G29" s="495"/>
      <c r="H29" s="496"/>
    </row>
    <row r="30" spans="1:8" x14ac:dyDescent="0.35">
      <c r="A30" s="95"/>
      <c r="B30" s="99" t="s">
        <v>309</v>
      </c>
      <c r="C30" s="169"/>
      <c r="D30" s="169"/>
      <c r="E30" s="169"/>
      <c r="F30" s="169"/>
      <c r="G30" s="169"/>
      <c r="H30" s="170"/>
    </row>
    <row r="31" spans="1:8" x14ac:dyDescent="0.35">
      <c r="A31" s="95"/>
      <c r="B31" s="97"/>
      <c r="C31" s="169"/>
      <c r="D31" s="169"/>
      <c r="E31" s="169"/>
      <c r="F31" s="169"/>
      <c r="G31" s="169"/>
      <c r="H31" s="170"/>
    </row>
    <row r="32" spans="1:8" x14ac:dyDescent="0.35">
      <c r="A32" s="95"/>
      <c r="B32" s="100" t="s">
        <v>413</v>
      </c>
      <c r="C32" s="97"/>
      <c r="D32" s="483"/>
      <c r="E32" s="483"/>
      <c r="F32" s="483"/>
      <c r="G32" s="483"/>
      <c r="H32" s="484"/>
    </row>
    <row r="33" spans="1:8" x14ac:dyDescent="0.35">
      <c r="A33" s="95"/>
      <c r="B33" s="97"/>
      <c r="C33" s="169"/>
      <c r="D33" s="169"/>
      <c r="E33" s="169"/>
      <c r="F33" s="169"/>
      <c r="G33" s="169"/>
      <c r="H33" s="170"/>
    </row>
    <row r="34" spans="1:8" ht="15" customHeight="1" x14ac:dyDescent="0.35">
      <c r="A34" s="138"/>
      <c r="B34" s="169"/>
      <c r="C34" s="169"/>
      <c r="D34" s="169"/>
      <c r="E34" s="497" t="s">
        <v>358</v>
      </c>
      <c r="F34" s="497"/>
      <c r="G34" s="497"/>
      <c r="H34" s="498"/>
    </row>
    <row r="35" spans="1:8" x14ac:dyDescent="0.35">
      <c r="A35" s="138"/>
      <c r="B35" s="97"/>
      <c r="C35" s="97"/>
      <c r="D35" s="97"/>
      <c r="E35" s="169" t="s">
        <v>311</v>
      </c>
      <c r="F35" s="169" t="s">
        <v>311</v>
      </c>
      <c r="G35" s="169" t="s">
        <v>311</v>
      </c>
      <c r="H35" s="170" t="s">
        <v>311</v>
      </c>
    </row>
    <row r="36" spans="1:8" x14ac:dyDescent="0.35">
      <c r="A36" s="138"/>
      <c r="B36" s="103"/>
      <c r="C36" s="103"/>
      <c r="D36" s="103" t="s">
        <v>164</v>
      </c>
      <c r="E36" s="104" t="s">
        <v>257</v>
      </c>
      <c r="F36" s="104" t="s">
        <v>312</v>
      </c>
      <c r="G36" s="104" t="s">
        <v>313</v>
      </c>
      <c r="H36" s="105" t="s">
        <v>314</v>
      </c>
    </row>
    <row r="37" spans="1:8" x14ac:dyDescent="0.35">
      <c r="A37" s="138"/>
      <c r="B37" s="106" t="s">
        <v>191</v>
      </c>
      <c r="C37" s="107"/>
      <c r="D37" s="107" t="s">
        <v>158</v>
      </c>
      <c r="E37" s="111" t="s">
        <v>195</v>
      </c>
      <c r="F37" s="111" t="s">
        <v>259</v>
      </c>
      <c r="G37" s="111" t="s">
        <v>258</v>
      </c>
      <c r="H37" s="242" t="s">
        <v>315</v>
      </c>
    </row>
    <row r="38" spans="1:8" ht="22" customHeight="1" x14ac:dyDescent="0.35">
      <c r="A38" s="138"/>
      <c r="B38" s="113" t="s">
        <v>287</v>
      </c>
      <c r="C38" s="103"/>
      <c r="D38" s="103"/>
      <c r="E38" s="103"/>
      <c r="F38" s="103"/>
      <c r="G38" s="103"/>
      <c r="H38" s="171"/>
    </row>
    <row r="39" spans="1:8" ht="15" customHeight="1" x14ac:dyDescent="0.35">
      <c r="A39" s="138"/>
      <c r="B39" s="482"/>
      <c r="C39" s="482"/>
      <c r="D39" s="312"/>
      <c r="E39" s="312"/>
      <c r="F39" s="312"/>
      <c r="G39" s="315"/>
      <c r="H39" s="316"/>
    </row>
    <row r="40" spans="1:8" x14ac:dyDescent="0.35">
      <c r="A40" s="138"/>
      <c r="B40" s="482"/>
      <c r="C40" s="482"/>
      <c r="D40" s="312"/>
      <c r="E40" s="312"/>
      <c r="F40" s="312"/>
      <c r="G40" s="315"/>
      <c r="H40" s="316"/>
    </row>
    <row r="41" spans="1:8" x14ac:dyDescent="0.35">
      <c r="A41" s="138"/>
      <c r="B41" s="482"/>
      <c r="C41" s="482"/>
      <c r="D41" s="312"/>
      <c r="E41" s="312"/>
      <c r="F41" s="312"/>
      <c r="G41" s="315"/>
      <c r="H41" s="316"/>
    </row>
    <row r="42" spans="1:8" x14ac:dyDescent="0.35">
      <c r="A42" s="138"/>
      <c r="B42" s="482"/>
      <c r="C42" s="482"/>
      <c r="D42" s="312"/>
      <c r="E42" s="312"/>
      <c r="F42" s="312"/>
      <c r="G42" s="315"/>
      <c r="H42" s="316"/>
    </row>
    <row r="43" spans="1:8" x14ac:dyDescent="0.35">
      <c r="A43" s="138"/>
      <c r="B43" s="482"/>
      <c r="C43" s="482"/>
      <c r="D43" s="312"/>
      <c r="E43" s="312"/>
      <c r="F43" s="312"/>
      <c r="G43" s="315"/>
      <c r="H43" s="316"/>
    </row>
    <row r="44" spans="1:8" x14ac:dyDescent="0.35">
      <c r="A44" s="138"/>
      <c r="B44" s="482"/>
      <c r="C44" s="482"/>
      <c r="D44" s="312"/>
      <c r="E44" s="312"/>
      <c r="F44" s="312"/>
      <c r="G44" s="315"/>
      <c r="H44" s="316"/>
    </row>
    <row r="45" spans="1:8" x14ac:dyDescent="0.35">
      <c r="A45" s="138"/>
      <c r="B45" s="482"/>
      <c r="C45" s="482"/>
      <c r="D45" s="312"/>
      <c r="E45" s="312"/>
      <c r="F45" s="312"/>
      <c r="G45" s="315"/>
      <c r="H45" s="316"/>
    </row>
    <row r="46" spans="1:8" x14ac:dyDescent="0.35">
      <c r="A46" s="138"/>
      <c r="B46" s="482"/>
      <c r="C46" s="482"/>
      <c r="D46" s="312"/>
      <c r="E46" s="312"/>
      <c r="F46" s="312"/>
      <c r="G46" s="315"/>
      <c r="H46" s="316"/>
    </row>
    <row r="47" spans="1:8" x14ac:dyDescent="0.35">
      <c r="A47" s="138"/>
      <c r="B47" s="482"/>
      <c r="C47" s="482"/>
      <c r="D47" s="312"/>
      <c r="E47" s="312"/>
      <c r="F47" s="312"/>
      <c r="G47" s="315"/>
      <c r="H47" s="316"/>
    </row>
    <row r="48" spans="1:8" x14ac:dyDescent="0.35">
      <c r="A48" s="138"/>
      <c r="B48" s="482"/>
      <c r="C48" s="482"/>
      <c r="D48" s="312"/>
      <c r="E48" s="312"/>
      <c r="F48" s="312"/>
      <c r="G48" s="315"/>
      <c r="H48" s="316"/>
    </row>
    <row r="49" spans="1:8" x14ac:dyDescent="0.35">
      <c r="A49" s="138"/>
      <c r="B49" s="518" t="s">
        <v>153</v>
      </c>
      <c r="C49" s="518"/>
      <c r="D49" s="312"/>
      <c r="E49" s="312"/>
      <c r="F49" s="312"/>
      <c r="G49" s="315"/>
      <c r="H49" s="316"/>
    </row>
    <row r="50" spans="1:8" x14ac:dyDescent="0.35">
      <c r="A50" s="138"/>
      <c r="B50" s="482"/>
      <c r="C50" s="482"/>
      <c r="D50" s="312"/>
      <c r="E50" s="312"/>
      <c r="F50" s="312"/>
      <c r="G50" s="315"/>
      <c r="H50" s="316"/>
    </row>
    <row r="51" spans="1:8" ht="22" customHeight="1" x14ac:dyDescent="0.35">
      <c r="A51" s="138"/>
      <c r="B51" s="113" t="s">
        <v>288</v>
      </c>
      <c r="C51" s="146"/>
      <c r="D51" s="177"/>
      <c r="E51" s="177"/>
      <c r="F51" s="177"/>
      <c r="G51" s="178"/>
      <c r="H51" s="179"/>
    </row>
    <row r="52" spans="1:8" x14ac:dyDescent="0.35">
      <c r="A52" s="138"/>
      <c r="B52" s="482"/>
      <c r="C52" s="482"/>
      <c r="D52" s="312"/>
      <c r="E52" s="312"/>
      <c r="F52" s="312"/>
      <c r="G52" s="315"/>
      <c r="H52" s="316"/>
    </row>
    <row r="53" spans="1:8" x14ac:dyDescent="0.35">
      <c r="A53" s="138"/>
      <c r="B53" s="482"/>
      <c r="C53" s="482"/>
      <c r="D53" s="312"/>
      <c r="E53" s="312"/>
      <c r="F53" s="312"/>
      <c r="G53" s="315"/>
      <c r="H53" s="316"/>
    </row>
    <row r="54" spans="1:8" x14ac:dyDescent="0.35">
      <c r="A54" s="138"/>
      <c r="B54" s="482"/>
      <c r="C54" s="482"/>
      <c r="D54" s="312"/>
      <c r="E54" s="312"/>
      <c r="F54" s="312"/>
      <c r="G54" s="315"/>
      <c r="H54" s="316"/>
    </row>
    <row r="55" spans="1:8" x14ac:dyDescent="0.35">
      <c r="A55" s="138"/>
      <c r="B55" s="482"/>
      <c r="C55" s="482"/>
      <c r="D55" s="312"/>
      <c r="E55" s="312"/>
      <c r="F55" s="312"/>
      <c r="G55" s="315"/>
      <c r="H55" s="316"/>
    </row>
    <row r="56" spans="1:8" x14ac:dyDescent="0.35">
      <c r="A56" s="138"/>
      <c r="B56" s="482"/>
      <c r="C56" s="482"/>
      <c r="D56" s="312"/>
      <c r="E56" s="312"/>
      <c r="F56" s="312"/>
      <c r="G56" s="315"/>
      <c r="H56" s="316"/>
    </row>
    <row r="57" spans="1:8" x14ac:dyDescent="0.35">
      <c r="A57" s="138"/>
      <c r="B57" s="482"/>
      <c r="C57" s="482"/>
      <c r="D57" s="312"/>
      <c r="E57" s="312"/>
      <c r="F57" s="312"/>
      <c r="G57" s="315"/>
      <c r="H57" s="316"/>
    </row>
    <row r="58" spans="1:8" x14ac:dyDescent="0.35">
      <c r="A58" s="138"/>
      <c r="B58" s="482"/>
      <c r="C58" s="482"/>
      <c r="D58" s="312"/>
      <c r="E58" s="312"/>
      <c r="F58" s="312"/>
      <c r="G58" s="315"/>
      <c r="H58" s="316"/>
    </row>
    <row r="59" spans="1:8" x14ac:dyDescent="0.35">
      <c r="A59" s="138"/>
      <c r="B59" s="482"/>
      <c r="C59" s="482"/>
      <c r="D59" s="312"/>
      <c r="E59" s="312"/>
      <c r="F59" s="312"/>
      <c r="G59" s="315"/>
      <c r="H59" s="316"/>
    </row>
    <row r="60" spans="1:8" x14ac:dyDescent="0.35">
      <c r="A60" s="138"/>
      <c r="B60" s="482"/>
      <c r="C60" s="482"/>
      <c r="D60" s="312"/>
      <c r="E60" s="312"/>
      <c r="F60" s="312"/>
      <c r="G60" s="315"/>
      <c r="H60" s="316"/>
    </row>
    <row r="61" spans="1:8" x14ac:dyDescent="0.35">
      <c r="A61" s="138"/>
      <c r="B61" s="482"/>
      <c r="C61" s="482"/>
      <c r="D61" s="312"/>
      <c r="E61" s="312"/>
      <c r="F61" s="312"/>
      <c r="G61" s="315"/>
      <c r="H61" s="316"/>
    </row>
    <row r="62" spans="1:8" x14ac:dyDescent="0.35">
      <c r="A62" s="138"/>
      <c r="B62" s="518" t="s">
        <v>153</v>
      </c>
      <c r="C62" s="518"/>
      <c r="D62" s="312"/>
      <c r="E62" s="312"/>
      <c r="F62" s="312"/>
      <c r="G62" s="315"/>
      <c r="H62" s="316"/>
    </row>
    <row r="63" spans="1:8" x14ac:dyDescent="0.35">
      <c r="A63" s="138"/>
      <c r="B63" s="482"/>
      <c r="C63" s="482"/>
      <c r="D63" s="312"/>
      <c r="E63" s="312"/>
      <c r="F63" s="312"/>
      <c r="G63" s="315"/>
      <c r="H63" s="316"/>
    </row>
    <row r="64" spans="1:8" x14ac:dyDescent="0.35">
      <c r="A64" s="138"/>
      <c r="B64" s="180"/>
      <c r="C64" s="153"/>
      <c r="D64" s="182">
        <f>SUM(D39:D63)</f>
        <v>0</v>
      </c>
      <c r="E64" s="182">
        <f>SUM(E39:E63)</f>
        <v>0</v>
      </c>
      <c r="F64" s="182">
        <f>SUM(F39:F63)</f>
        <v>0</v>
      </c>
      <c r="G64" s="182">
        <f>SUM(G39:G63)</f>
        <v>0</v>
      </c>
      <c r="H64" s="243">
        <f>SUM(H39:H63)</f>
        <v>0</v>
      </c>
    </row>
    <row r="65" spans="1:8" x14ac:dyDescent="0.35">
      <c r="A65" s="95" t="s">
        <v>131</v>
      </c>
      <c r="B65" s="100" t="s">
        <v>297</v>
      </c>
      <c r="C65" s="153"/>
      <c r="D65" s="184"/>
      <c r="E65" s="184"/>
      <c r="F65" s="184"/>
      <c r="G65" s="178"/>
      <c r="H65" s="179"/>
    </row>
    <row r="66" spans="1:8" x14ac:dyDescent="0.35">
      <c r="A66" s="138"/>
      <c r="B66" s="97"/>
      <c r="C66" s="97" t="s">
        <v>283</v>
      </c>
      <c r="D66" s="182">
        <f>D64</f>
        <v>0</v>
      </c>
      <c r="E66" s="182">
        <f t="shared" ref="E66:H66" si="0">E64</f>
        <v>0</v>
      </c>
      <c r="F66" s="182">
        <f t="shared" si="0"/>
        <v>0</v>
      </c>
      <c r="G66" s="182">
        <f t="shared" si="0"/>
        <v>0</v>
      </c>
      <c r="H66" s="243">
        <f t="shared" si="0"/>
        <v>0</v>
      </c>
    </row>
    <row r="67" spans="1:8" x14ac:dyDescent="0.35">
      <c r="A67" s="138"/>
      <c r="B67" s="97"/>
      <c r="C67" s="97" t="s">
        <v>284</v>
      </c>
      <c r="D67" s="97"/>
      <c r="E67" s="117" t="e">
        <f>E64/D64</f>
        <v>#DIV/0!</v>
      </c>
      <c r="F67" s="117" t="e">
        <f>F64/D64</f>
        <v>#DIV/0!</v>
      </c>
      <c r="G67" s="117" t="e">
        <f>G64/D64</f>
        <v>#DIV/0!</v>
      </c>
      <c r="H67" s="188" t="e">
        <f>H64/D64</f>
        <v>#DIV/0!</v>
      </c>
    </row>
    <row r="68" spans="1:8" x14ac:dyDescent="0.35">
      <c r="A68" s="138"/>
      <c r="B68" s="97"/>
      <c r="C68" s="189" t="s">
        <v>298</v>
      </c>
      <c r="D68" s="97"/>
      <c r="E68" s="118" t="e">
        <f>IF(E67&gt;=(2/3),"Yes","No")</f>
        <v>#DIV/0!</v>
      </c>
      <c r="F68" s="118" t="e">
        <f>IF(F67&gt;=(2/3),"Yes","No")</f>
        <v>#DIV/0!</v>
      </c>
      <c r="G68" s="118" t="e">
        <f>IF(G67&gt;=(2/3),"Yes","No")</f>
        <v>#DIV/0!</v>
      </c>
      <c r="H68" s="190" t="e">
        <f>IF(H67&gt;=(2/3),"Yes","No")</f>
        <v>#DIV/0!</v>
      </c>
    </row>
    <row r="69" spans="1:8" x14ac:dyDescent="0.35">
      <c r="A69" s="138"/>
      <c r="B69" s="97"/>
      <c r="C69" s="97"/>
      <c r="D69" s="97"/>
      <c r="E69" s="193" t="e">
        <f>IF(E68="No", "Note A", "Note B")</f>
        <v>#DIV/0!</v>
      </c>
      <c r="F69" s="193" t="e">
        <f>IF(F68="No", "Note A", "Note B")</f>
        <v>#DIV/0!</v>
      </c>
      <c r="G69" s="193" t="e">
        <f>IF(G68="No", "Note A", "Note B")</f>
        <v>#DIV/0!</v>
      </c>
      <c r="H69" s="226" t="e">
        <f>IF(H68="No", "Note A", "Note B")</f>
        <v>#DIV/0!</v>
      </c>
    </row>
    <row r="70" spans="1:8" x14ac:dyDescent="0.35">
      <c r="A70" s="138"/>
      <c r="B70" s="97"/>
      <c r="C70" s="97"/>
      <c r="D70" s="97"/>
      <c r="E70" s="193"/>
      <c r="F70" s="193"/>
      <c r="G70" s="193"/>
      <c r="H70" s="226"/>
    </row>
    <row r="71" spans="1:8" ht="15" customHeight="1" x14ac:dyDescent="0.35">
      <c r="A71" s="138"/>
      <c r="B71" s="194" t="s">
        <v>291</v>
      </c>
      <c r="C71" s="180" t="s">
        <v>316</v>
      </c>
      <c r="D71" s="180"/>
      <c r="E71" s="180"/>
      <c r="F71" s="180"/>
      <c r="G71" s="180"/>
      <c r="H71" s="195"/>
    </row>
    <row r="72" spans="1:8" ht="15" customHeight="1" x14ac:dyDescent="0.35">
      <c r="A72" s="138"/>
      <c r="B72" s="194" t="s">
        <v>292</v>
      </c>
      <c r="C72" s="244" t="s">
        <v>353</v>
      </c>
      <c r="D72" s="244"/>
      <c r="E72" s="244"/>
      <c r="F72" s="244"/>
      <c r="G72" s="244"/>
      <c r="H72" s="245"/>
    </row>
    <row r="73" spans="1:8" x14ac:dyDescent="0.35">
      <c r="A73" s="138"/>
      <c r="B73" s="196"/>
      <c r="C73" s="244"/>
      <c r="D73" s="244"/>
      <c r="E73" s="244"/>
      <c r="F73" s="244"/>
      <c r="G73" s="244"/>
      <c r="H73" s="245"/>
    </row>
    <row r="74" spans="1:8" x14ac:dyDescent="0.35">
      <c r="A74" s="95" t="s">
        <v>132</v>
      </c>
      <c r="B74" s="100" t="s">
        <v>293</v>
      </c>
      <c r="C74" s="97"/>
      <c r="D74" s="97"/>
      <c r="E74" s="118"/>
      <c r="F74" s="118"/>
      <c r="G74" s="118"/>
      <c r="H74" s="190"/>
    </row>
    <row r="75" spans="1:8" x14ac:dyDescent="0.35">
      <c r="A75" s="138"/>
      <c r="B75" s="495" t="s">
        <v>367</v>
      </c>
      <c r="C75" s="495"/>
      <c r="D75" s="495"/>
      <c r="E75" s="495"/>
      <c r="F75" s="495"/>
      <c r="G75" s="495"/>
      <c r="H75" s="496"/>
    </row>
    <row r="76" spans="1:8" x14ac:dyDescent="0.35">
      <c r="A76" s="95"/>
      <c r="B76" s="495"/>
      <c r="C76" s="495"/>
      <c r="D76" s="495"/>
      <c r="E76" s="495"/>
      <c r="F76" s="495"/>
      <c r="G76" s="495"/>
      <c r="H76" s="496"/>
    </row>
    <row r="77" spans="1:8" x14ac:dyDescent="0.35">
      <c r="A77" s="95"/>
      <c r="B77" s="97"/>
      <c r="C77" s="97"/>
      <c r="D77" s="97"/>
      <c r="E77" s="118"/>
      <c r="F77" s="118"/>
      <c r="G77" s="118"/>
      <c r="H77" s="190"/>
    </row>
    <row r="78" spans="1:8" x14ac:dyDescent="0.35">
      <c r="A78" s="95"/>
      <c r="B78" s="495" t="s">
        <v>364</v>
      </c>
      <c r="C78" s="495"/>
      <c r="D78" s="495"/>
      <c r="E78" s="495"/>
      <c r="F78" s="495"/>
      <c r="G78" s="495"/>
      <c r="H78" s="496"/>
    </row>
    <row r="79" spans="1:8" x14ac:dyDescent="0.35">
      <c r="A79" s="95"/>
      <c r="B79" s="495"/>
      <c r="C79" s="495"/>
      <c r="D79" s="495"/>
      <c r="E79" s="495"/>
      <c r="F79" s="495"/>
      <c r="G79" s="495"/>
      <c r="H79" s="496"/>
    </row>
    <row r="80" spans="1:8" x14ac:dyDescent="0.35">
      <c r="A80" s="95"/>
      <c r="B80" s="495"/>
      <c r="C80" s="495"/>
      <c r="D80" s="495"/>
      <c r="E80" s="495"/>
      <c r="F80" s="495"/>
      <c r="G80" s="495"/>
      <c r="H80" s="496"/>
    </row>
    <row r="81" spans="1:8" x14ac:dyDescent="0.35">
      <c r="A81" s="95"/>
      <c r="B81" s="495"/>
      <c r="C81" s="495"/>
      <c r="D81" s="495"/>
      <c r="E81" s="495"/>
      <c r="F81" s="495"/>
      <c r="G81" s="495"/>
      <c r="H81" s="496"/>
    </row>
    <row r="82" spans="1:8" x14ac:dyDescent="0.35">
      <c r="A82" s="95"/>
      <c r="B82" s="97"/>
      <c r="C82" s="97"/>
      <c r="D82" s="97"/>
      <c r="E82" s="118"/>
      <c r="F82" s="118"/>
      <c r="G82" s="118"/>
      <c r="H82" s="190"/>
    </row>
    <row r="83" spans="1:8" x14ac:dyDescent="0.35">
      <c r="A83" s="95"/>
      <c r="B83" s="100" t="s">
        <v>413</v>
      </c>
      <c r="C83" s="97"/>
      <c r="D83" s="483"/>
      <c r="E83" s="483"/>
      <c r="F83" s="483"/>
      <c r="G83" s="483"/>
      <c r="H83" s="484"/>
    </row>
    <row r="84" spans="1:8" x14ac:dyDescent="0.35">
      <c r="A84" s="95"/>
      <c r="B84" s="97"/>
      <c r="C84" s="169"/>
      <c r="D84" s="169"/>
      <c r="E84" s="169"/>
      <c r="F84" s="169"/>
      <c r="G84" s="169"/>
      <c r="H84" s="170"/>
    </row>
    <row r="85" spans="1:8" x14ac:dyDescent="0.35">
      <c r="A85" s="95"/>
      <c r="B85" s="97"/>
      <c r="C85" s="97"/>
      <c r="D85" s="101"/>
      <c r="E85" s="197"/>
      <c r="F85" s="197"/>
      <c r="G85" s="197"/>
      <c r="H85" s="198"/>
    </row>
    <row r="86" spans="1:8" x14ac:dyDescent="0.35">
      <c r="A86" s="95"/>
      <c r="B86" s="97"/>
      <c r="C86" s="97"/>
      <c r="D86" s="101" t="s">
        <v>366</v>
      </c>
      <c r="E86" s="197" t="s">
        <v>295</v>
      </c>
      <c r="F86" s="197" t="s">
        <v>300</v>
      </c>
      <c r="G86" s="197"/>
      <c r="H86" s="198"/>
    </row>
    <row r="87" spans="1:8" x14ac:dyDescent="0.35">
      <c r="A87" s="95"/>
      <c r="B87" s="199" t="s">
        <v>365</v>
      </c>
      <c r="C87" s="108"/>
      <c r="D87" s="200" t="s">
        <v>303</v>
      </c>
      <c r="E87" s="201" t="s">
        <v>296</v>
      </c>
      <c r="F87" s="201" t="s">
        <v>299</v>
      </c>
      <c r="G87" s="246" t="s">
        <v>304</v>
      </c>
      <c r="H87" s="247"/>
    </row>
    <row r="88" spans="1:8" x14ac:dyDescent="0.35">
      <c r="A88" s="95"/>
      <c r="B88" s="189" t="s">
        <v>318</v>
      </c>
      <c r="C88" s="97"/>
      <c r="D88" s="97"/>
      <c r="E88" s="118"/>
      <c r="F88" s="97"/>
      <c r="G88" s="118"/>
      <c r="H88" s="190"/>
    </row>
    <row r="89" spans="1:8" x14ac:dyDescent="0.35">
      <c r="A89" s="95"/>
      <c r="B89" s="97"/>
      <c r="C89" s="202" t="e">
        <f>IF(E68="Yes", "Complete Analysis", "N/A - Do Not Complete")</f>
        <v>#DIV/0!</v>
      </c>
      <c r="D89" s="317"/>
      <c r="E89" s="312"/>
      <c r="F89" s="117" t="e">
        <f>E89/E95</f>
        <v>#DIV/0!</v>
      </c>
      <c r="G89" s="503"/>
      <c r="H89" s="504"/>
    </row>
    <row r="90" spans="1:8" x14ac:dyDescent="0.35">
      <c r="A90" s="95"/>
      <c r="B90" s="97"/>
      <c r="C90" s="97"/>
      <c r="D90" s="317"/>
      <c r="E90" s="312"/>
      <c r="F90" s="117" t="e">
        <f>E90/E95</f>
        <v>#DIV/0!</v>
      </c>
      <c r="G90" s="503"/>
      <c r="H90" s="504"/>
    </row>
    <row r="91" spans="1:8" x14ac:dyDescent="0.35">
      <c r="A91" s="95"/>
      <c r="B91" s="97"/>
      <c r="C91" s="97"/>
      <c r="D91" s="317"/>
      <c r="E91" s="312"/>
      <c r="F91" s="117" t="e">
        <f>E91/E95</f>
        <v>#DIV/0!</v>
      </c>
      <c r="G91" s="503"/>
      <c r="H91" s="504"/>
    </row>
    <row r="92" spans="1:8" x14ac:dyDescent="0.35">
      <c r="A92" s="95"/>
      <c r="B92" s="97"/>
      <c r="C92" s="97"/>
      <c r="D92" s="317"/>
      <c r="E92" s="312"/>
      <c r="F92" s="117" t="e">
        <f>E92/E95</f>
        <v>#DIV/0!</v>
      </c>
      <c r="G92" s="503"/>
      <c r="H92" s="504"/>
    </row>
    <row r="93" spans="1:8" x14ac:dyDescent="0.35">
      <c r="A93" s="95"/>
      <c r="B93" s="97"/>
      <c r="C93" s="97"/>
      <c r="D93" s="317"/>
      <c r="E93" s="312"/>
      <c r="F93" s="117" t="e">
        <f>E93/E95</f>
        <v>#DIV/0!</v>
      </c>
      <c r="G93" s="503"/>
      <c r="H93" s="504"/>
    </row>
    <row r="94" spans="1:8" x14ac:dyDescent="0.35">
      <c r="A94" s="95"/>
      <c r="B94" s="97"/>
      <c r="C94" s="97"/>
      <c r="D94" s="318"/>
      <c r="E94" s="319"/>
      <c r="F94" s="117" t="e">
        <f>E94/E95</f>
        <v>#DIV/0!</v>
      </c>
      <c r="G94" s="507"/>
      <c r="H94" s="508"/>
    </row>
    <row r="95" spans="1:8" x14ac:dyDescent="0.35">
      <c r="A95" s="95"/>
      <c r="B95" s="97"/>
      <c r="C95" s="203"/>
      <c r="D95" s="203" t="s">
        <v>322</v>
      </c>
      <c r="E95" s="204">
        <f>SUM(E89:E94)</f>
        <v>0</v>
      </c>
      <c r="F95" s="118"/>
      <c r="G95" s="205" t="s">
        <v>305</v>
      </c>
      <c r="H95" s="323"/>
    </row>
    <row r="96" spans="1:8" x14ac:dyDescent="0.35">
      <c r="A96" s="95"/>
      <c r="B96" s="97"/>
      <c r="C96" s="97"/>
      <c r="D96" s="97"/>
      <c r="E96" s="118"/>
      <c r="F96" s="118"/>
      <c r="G96" s="118"/>
      <c r="H96" s="190"/>
    </row>
    <row r="97" spans="1:8" x14ac:dyDescent="0.35">
      <c r="A97" s="95"/>
      <c r="B97" s="97" t="s">
        <v>319</v>
      </c>
      <c r="C97" s="97"/>
      <c r="D97" s="97"/>
      <c r="E97" s="118"/>
      <c r="F97" s="118"/>
      <c r="G97" s="118"/>
      <c r="H97" s="190"/>
    </row>
    <row r="98" spans="1:8" x14ac:dyDescent="0.35">
      <c r="A98" s="95"/>
      <c r="B98" s="97"/>
      <c r="C98" s="202" t="e">
        <f>IF(F68="Yes", "Complete Analysis", "N/A - Do Not Complete")</f>
        <v>#DIV/0!</v>
      </c>
      <c r="D98" s="317"/>
      <c r="E98" s="312"/>
      <c r="F98" s="117" t="e">
        <f>E98/E104</f>
        <v>#DIV/0!</v>
      </c>
      <c r="G98" s="503"/>
      <c r="H98" s="504"/>
    </row>
    <row r="99" spans="1:8" x14ac:dyDescent="0.35">
      <c r="A99" s="95"/>
      <c r="B99" s="97"/>
      <c r="C99" s="97"/>
      <c r="D99" s="317"/>
      <c r="E99" s="312"/>
      <c r="F99" s="117" t="e">
        <f>E99/E104</f>
        <v>#DIV/0!</v>
      </c>
      <c r="G99" s="503"/>
      <c r="H99" s="504"/>
    </row>
    <row r="100" spans="1:8" x14ac:dyDescent="0.35">
      <c r="A100" s="95"/>
      <c r="B100" s="97"/>
      <c r="C100" s="97"/>
      <c r="D100" s="317"/>
      <c r="E100" s="312"/>
      <c r="F100" s="117" t="e">
        <f>E100/E104</f>
        <v>#DIV/0!</v>
      </c>
      <c r="G100" s="503"/>
      <c r="H100" s="504"/>
    </row>
    <row r="101" spans="1:8" x14ac:dyDescent="0.35">
      <c r="A101" s="95"/>
      <c r="B101" s="97"/>
      <c r="C101" s="97"/>
      <c r="D101" s="317"/>
      <c r="E101" s="312"/>
      <c r="F101" s="117" t="e">
        <f>E101/E104</f>
        <v>#DIV/0!</v>
      </c>
      <c r="G101" s="503"/>
      <c r="H101" s="504"/>
    </row>
    <row r="102" spans="1:8" x14ac:dyDescent="0.35">
      <c r="A102" s="95"/>
      <c r="B102" s="97"/>
      <c r="C102" s="97"/>
      <c r="D102" s="317"/>
      <c r="E102" s="312"/>
      <c r="F102" s="117" t="e">
        <f>E102/E104</f>
        <v>#DIV/0!</v>
      </c>
      <c r="G102" s="503"/>
      <c r="H102" s="504"/>
    </row>
    <row r="103" spans="1:8" x14ac:dyDescent="0.35">
      <c r="A103" s="95"/>
      <c r="B103" s="97"/>
      <c r="C103" s="97"/>
      <c r="D103" s="318"/>
      <c r="E103" s="319"/>
      <c r="F103" s="117" t="e">
        <f>E103/E104</f>
        <v>#DIV/0!</v>
      </c>
      <c r="G103" s="507"/>
      <c r="H103" s="508"/>
    </row>
    <row r="104" spans="1:8" x14ac:dyDescent="0.35">
      <c r="A104" s="95"/>
      <c r="B104" s="97"/>
      <c r="C104" s="97"/>
      <c r="D104" s="203" t="s">
        <v>323</v>
      </c>
      <c r="E104" s="204">
        <f>SUM(E98:E103)</f>
        <v>0</v>
      </c>
      <c r="F104" s="118"/>
      <c r="G104" s="205" t="s">
        <v>305</v>
      </c>
      <c r="H104" s="323"/>
    </row>
    <row r="105" spans="1:8" x14ac:dyDescent="0.35">
      <c r="A105" s="95"/>
      <c r="B105" s="97"/>
      <c r="C105" s="97"/>
      <c r="D105" s="203"/>
      <c r="E105" s="177"/>
      <c r="F105" s="118"/>
      <c r="G105" s="205"/>
      <c r="H105" s="249"/>
    </row>
    <row r="106" spans="1:8" x14ac:dyDescent="0.35">
      <c r="A106" s="138"/>
      <c r="B106" s="97" t="s">
        <v>320</v>
      </c>
      <c r="C106" s="97"/>
      <c r="D106" s="97"/>
      <c r="E106" s="118"/>
      <c r="F106" s="118"/>
      <c r="G106" s="118"/>
      <c r="H106" s="190"/>
    </row>
    <row r="107" spans="1:8" x14ac:dyDescent="0.35">
      <c r="A107" s="138"/>
      <c r="B107" s="97"/>
      <c r="C107" s="202" t="e">
        <f>IF(G68="Yes", "Complete Analysis", "N/A - Do Not Complete")</f>
        <v>#DIV/0!</v>
      </c>
      <c r="D107" s="317"/>
      <c r="E107" s="312"/>
      <c r="F107" s="117" t="e">
        <f>E107/E113</f>
        <v>#DIV/0!</v>
      </c>
      <c r="G107" s="503"/>
      <c r="H107" s="504"/>
    </row>
    <row r="108" spans="1:8" x14ac:dyDescent="0.35">
      <c r="A108" s="138"/>
      <c r="B108" s="97"/>
      <c r="C108" s="97"/>
      <c r="D108" s="317"/>
      <c r="E108" s="312"/>
      <c r="F108" s="117" t="e">
        <f>E108/E113</f>
        <v>#DIV/0!</v>
      </c>
      <c r="G108" s="503"/>
      <c r="H108" s="504"/>
    </row>
    <row r="109" spans="1:8" x14ac:dyDescent="0.35">
      <c r="A109" s="138"/>
      <c r="B109" s="97"/>
      <c r="C109" s="97"/>
      <c r="D109" s="317"/>
      <c r="E109" s="312"/>
      <c r="F109" s="117" t="e">
        <f>E109/E113</f>
        <v>#DIV/0!</v>
      </c>
      <c r="G109" s="503"/>
      <c r="H109" s="504"/>
    </row>
    <row r="110" spans="1:8" x14ac:dyDescent="0.35">
      <c r="A110" s="138"/>
      <c r="B110" s="97"/>
      <c r="C110" s="97"/>
      <c r="D110" s="317"/>
      <c r="E110" s="312"/>
      <c r="F110" s="117" t="e">
        <f>E110/E113</f>
        <v>#DIV/0!</v>
      </c>
      <c r="G110" s="503"/>
      <c r="H110" s="504"/>
    </row>
    <row r="111" spans="1:8" x14ac:dyDescent="0.35">
      <c r="A111" s="138"/>
      <c r="B111" s="97"/>
      <c r="C111" s="97"/>
      <c r="D111" s="317"/>
      <c r="E111" s="312"/>
      <c r="F111" s="117" t="e">
        <f>E111/E113</f>
        <v>#DIV/0!</v>
      </c>
      <c r="G111" s="503"/>
      <c r="H111" s="504"/>
    </row>
    <row r="112" spans="1:8" x14ac:dyDescent="0.35">
      <c r="A112" s="138"/>
      <c r="B112" s="97"/>
      <c r="C112" s="97"/>
      <c r="D112" s="318"/>
      <c r="E112" s="319"/>
      <c r="F112" s="117" t="e">
        <f>E112/E113</f>
        <v>#DIV/0!</v>
      </c>
      <c r="G112" s="507"/>
      <c r="H112" s="508"/>
    </row>
    <row r="113" spans="1:8" x14ac:dyDescent="0.35">
      <c r="A113" s="138"/>
      <c r="B113" s="97"/>
      <c r="C113" s="97"/>
      <c r="D113" s="203" t="s">
        <v>324</v>
      </c>
      <c r="E113" s="204">
        <f>SUM(E107:E112)</f>
        <v>0</v>
      </c>
      <c r="F113" s="118"/>
      <c r="G113" s="205" t="s">
        <v>305</v>
      </c>
      <c r="H113" s="323"/>
    </row>
    <row r="114" spans="1:8" x14ac:dyDescent="0.35">
      <c r="A114" s="138"/>
      <c r="B114" s="97"/>
      <c r="C114" s="97"/>
      <c r="D114" s="97"/>
      <c r="E114" s="118"/>
      <c r="F114" s="118"/>
      <c r="G114" s="118"/>
      <c r="H114" s="190"/>
    </row>
    <row r="115" spans="1:8" x14ac:dyDescent="0.35">
      <c r="A115" s="138"/>
      <c r="B115" s="97" t="s">
        <v>321</v>
      </c>
      <c r="C115" s="97"/>
      <c r="D115" s="97"/>
      <c r="E115" s="118"/>
      <c r="F115" s="118"/>
      <c r="G115" s="118"/>
      <c r="H115" s="190"/>
    </row>
    <row r="116" spans="1:8" x14ac:dyDescent="0.35">
      <c r="A116" s="138"/>
      <c r="B116" s="97"/>
      <c r="C116" s="202" t="e">
        <f>IF(H68="Yes", "Complete Analysis", "N/A - Do Not Complete")</f>
        <v>#DIV/0!</v>
      </c>
      <c r="D116" s="317"/>
      <c r="E116" s="312"/>
      <c r="F116" s="117" t="e">
        <f>E116/E122</f>
        <v>#DIV/0!</v>
      </c>
      <c r="G116" s="503"/>
      <c r="H116" s="504"/>
    </row>
    <row r="117" spans="1:8" x14ac:dyDescent="0.35">
      <c r="A117" s="138"/>
      <c r="B117" s="97"/>
      <c r="C117" s="202"/>
      <c r="D117" s="317"/>
      <c r="E117" s="312"/>
      <c r="F117" s="117" t="e">
        <f>E117/E122</f>
        <v>#DIV/0!</v>
      </c>
      <c r="G117" s="503"/>
      <c r="H117" s="504"/>
    </row>
    <row r="118" spans="1:8" x14ac:dyDescent="0.35">
      <c r="A118" s="138"/>
      <c r="B118" s="97"/>
      <c r="C118" s="202"/>
      <c r="D118" s="317"/>
      <c r="E118" s="312"/>
      <c r="F118" s="117" t="e">
        <f>E118/E122</f>
        <v>#DIV/0!</v>
      </c>
      <c r="G118" s="503"/>
      <c r="H118" s="504"/>
    </row>
    <row r="119" spans="1:8" x14ac:dyDescent="0.35">
      <c r="A119" s="138"/>
      <c r="B119" s="97"/>
      <c r="C119" s="202"/>
      <c r="D119" s="317"/>
      <c r="E119" s="312"/>
      <c r="F119" s="117" t="e">
        <f>E119/E122</f>
        <v>#DIV/0!</v>
      </c>
      <c r="G119" s="503"/>
      <c r="H119" s="504"/>
    </row>
    <row r="120" spans="1:8" x14ac:dyDescent="0.35">
      <c r="A120" s="138"/>
      <c r="B120" s="97"/>
      <c r="C120" s="202"/>
      <c r="D120" s="317"/>
      <c r="E120" s="312"/>
      <c r="F120" s="117" t="e">
        <f>E120/E122</f>
        <v>#DIV/0!</v>
      </c>
      <c r="G120" s="503"/>
      <c r="H120" s="504"/>
    </row>
    <row r="121" spans="1:8" x14ac:dyDescent="0.35">
      <c r="A121" s="138"/>
      <c r="B121" s="97"/>
      <c r="C121" s="202"/>
      <c r="D121" s="318"/>
      <c r="E121" s="319"/>
      <c r="F121" s="117" t="e">
        <f>E121/E122</f>
        <v>#DIV/0!</v>
      </c>
      <c r="G121" s="507"/>
      <c r="H121" s="508"/>
    </row>
    <row r="122" spans="1:8" x14ac:dyDescent="0.35">
      <c r="A122" s="138"/>
      <c r="B122" s="97"/>
      <c r="C122" s="202"/>
      <c r="D122" s="203" t="s">
        <v>325</v>
      </c>
      <c r="E122" s="204">
        <f>SUM(E116:E121)</f>
        <v>0</v>
      </c>
      <c r="F122" s="117"/>
      <c r="G122" s="205" t="s">
        <v>305</v>
      </c>
      <c r="H122" s="323"/>
    </row>
    <row r="123" spans="1:8" ht="15" thickBot="1" x14ac:dyDescent="0.4">
      <c r="A123" s="154"/>
      <c r="B123" s="122"/>
      <c r="C123" s="208"/>
      <c r="D123" s="209"/>
      <c r="E123" s="209"/>
      <c r="F123" s="210"/>
      <c r="G123" s="123"/>
      <c r="H123" s="211"/>
    </row>
    <row r="124" spans="1:8" ht="15" thickBot="1" x14ac:dyDescent="0.4">
      <c r="A124" s="97"/>
      <c r="B124" s="97"/>
      <c r="C124" s="202"/>
      <c r="D124" s="97"/>
      <c r="E124" s="177"/>
      <c r="F124" s="118"/>
      <c r="G124" s="118"/>
      <c r="H124" s="118"/>
    </row>
    <row r="125" spans="1:8" ht="16" thickBot="1" x14ac:dyDescent="0.4">
      <c r="A125" s="469" t="s">
        <v>423</v>
      </c>
      <c r="B125" s="470"/>
      <c r="C125" s="470"/>
      <c r="D125" s="470"/>
      <c r="E125" s="470"/>
      <c r="F125" s="470"/>
      <c r="G125" s="470"/>
      <c r="H125" s="471"/>
    </row>
    <row r="126" spans="1:8" ht="15" customHeight="1" x14ac:dyDescent="0.35">
      <c r="A126" s="95" t="s">
        <v>134</v>
      </c>
      <c r="B126" s="250" t="s">
        <v>369</v>
      </c>
      <c r="C126" s="250"/>
      <c r="D126" s="250"/>
      <c r="E126" s="250"/>
      <c r="F126" s="250"/>
      <c r="G126" s="250"/>
      <c r="H126" s="251"/>
    </row>
    <row r="127" spans="1:8" x14ac:dyDescent="0.35">
      <c r="A127" s="138"/>
      <c r="B127" s="97"/>
      <c r="C127" s="97"/>
      <c r="D127" s="97"/>
      <c r="E127" s="97"/>
      <c r="F127" s="97"/>
      <c r="G127" s="97"/>
      <c r="H127" s="98"/>
    </row>
    <row r="128" spans="1:8" x14ac:dyDescent="0.35">
      <c r="A128" s="95"/>
      <c r="B128" s="100" t="s">
        <v>413</v>
      </c>
      <c r="C128" s="97"/>
      <c r="D128" s="483"/>
      <c r="E128" s="483"/>
      <c r="F128" s="483"/>
      <c r="G128" s="483"/>
      <c r="H128" s="484"/>
    </row>
    <row r="129" spans="1:8" x14ac:dyDescent="0.35">
      <c r="A129" s="95"/>
      <c r="B129" s="97"/>
      <c r="C129" s="169"/>
      <c r="D129" s="169"/>
      <c r="E129" s="169"/>
      <c r="F129" s="169"/>
      <c r="G129" s="169"/>
      <c r="H129" s="170"/>
    </row>
    <row r="130" spans="1:8" x14ac:dyDescent="0.35">
      <c r="A130" s="138"/>
      <c r="B130" s="97"/>
      <c r="C130" s="97"/>
      <c r="D130" s="97"/>
      <c r="E130" s="532" t="s">
        <v>290</v>
      </c>
      <c r="F130" s="533"/>
      <c r="G130" s="533"/>
      <c r="H130" s="534"/>
    </row>
    <row r="131" spans="1:8" x14ac:dyDescent="0.35">
      <c r="A131" s="138"/>
      <c r="B131" s="97"/>
      <c r="C131" s="97"/>
      <c r="D131" s="97"/>
      <c r="E131" s="103" t="s">
        <v>138</v>
      </c>
      <c r="F131" s="103" t="s">
        <v>138</v>
      </c>
      <c r="G131" s="103" t="s">
        <v>138</v>
      </c>
      <c r="H131" s="171" t="s">
        <v>138</v>
      </c>
    </row>
    <row r="132" spans="1:8" x14ac:dyDescent="0.35">
      <c r="A132" s="138"/>
      <c r="B132" s="97"/>
      <c r="C132" s="97"/>
      <c r="D132" s="97"/>
      <c r="E132" s="104" t="s">
        <v>257</v>
      </c>
      <c r="F132" s="104" t="s">
        <v>312</v>
      </c>
      <c r="G132" s="104" t="s">
        <v>313</v>
      </c>
      <c r="H132" s="105" t="s">
        <v>314</v>
      </c>
    </row>
    <row r="133" spans="1:8" x14ac:dyDescent="0.35">
      <c r="A133" s="138"/>
      <c r="B133" s="106" t="s">
        <v>199</v>
      </c>
      <c r="C133" s="107"/>
      <c r="D133" s="108"/>
      <c r="E133" s="111" t="s">
        <v>195</v>
      </c>
      <c r="F133" s="111" t="s">
        <v>259</v>
      </c>
      <c r="G133" s="111" t="s">
        <v>258</v>
      </c>
      <c r="H133" s="242" t="s">
        <v>315</v>
      </c>
    </row>
    <row r="134" spans="1:8" ht="22" customHeight="1" x14ac:dyDescent="0.35">
      <c r="A134" s="138"/>
      <c r="B134" s="113" t="s">
        <v>287</v>
      </c>
      <c r="C134" s="103"/>
      <c r="D134" s="103"/>
      <c r="E134" s="103"/>
      <c r="F134" s="103"/>
      <c r="G134" s="103"/>
      <c r="H134" s="171"/>
    </row>
    <row r="135" spans="1:8" ht="15" customHeight="1" x14ac:dyDescent="0.35">
      <c r="A135" s="138"/>
      <c r="B135" s="535"/>
      <c r="C135" s="535"/>
      <c r="D135" s="535"/>
      <c r="E135" s="317"/>
      <c r="F135" s="317"/>
      <c r="G135" s="342"/>
      <c r="H135" s="343"/>
    </row>
    <row r="136" spans="1:8" x14ac:dyDescent="0.35">
      <c r="A136" s="138"/>
      <c r="B136" s="511"/>
      <c r="C136" s="514"/>
      <c r="D136" s="512"/>
      <c r="E136" s="317"/>
      <c r="F136" s="317"/>
      <c r="G136" s="342"/>
      <c r="H136" s="343"/>
    </row>
    <row r="137" spans="1:8" x14ac:dyDescent="0.35">
      <c r="A137" s="138"/>
      <c r="B137" s="511"/>
      <c r="C137" s="514"/>
      <c r="D137" s="512"/>
      <c r="E137" s="317"/>
      <c r="F137" s="317"/>
      <c r="G137" s="342"/>
      <c r="H137" s="343"/>
    </row>
    <row r="138" spans="1:8" x14ac:dyDescent="0.35">
      <c r="A138" s="138"/>
      <c r="B138" s="511"/>
      <c r="C138" s="514"/>
      <c r="D138" s="512"/>
      <c r="E138" s="317"/>
      <c r="F138" s="317"/>
      <c r="G138" s="342"/>
      <c r="H138" s="343"/>
    </row>
    <row r="139" spans="1:8" x14ac:dyDescent="0.35">
      <c r="A139" s="138"/>
      <c r="B139" s="511"/>
      <c r="C139" s="514"/>
      <c r="D139" s="512"/>
      <c r="E139" s="317"/>
      <c r="F139" s="317"/>
      <c r="G139" s="342"/>
      <c r="H139" s="343"/>
    </row>
    <row r="140" spans="1:8" x14ac:dyDescent="0.35">
      <c r="A140" s="138"/>
      <c r="B140" s="511"/>
      <c r="C140" s="514"/>
      <c r="D140" s="512"/>
      <c r="E140" s="317"/>
      <c r="F140" s="317"/>
      <c r="G140" s="342"/>
      <c r="H140" s="343"/>
    </row>
    <row r="141" spans="1:8" x14ac:dyDescent="0.35">
      <c r="A141" s="138"/>
      <c r="B141" s="511"/>
      <c r="C141" s="514"/>
      <c r="D141" s="512"/>
      <c r="E141" s="317"/>
      <c r="F141" s="317"/>
      <c r="G141" s="342"/>
      <c r="H141" s="343"/>
    </row>
    <row r="142" spans="1:8" x14ac:dyDescent="0.35">
      <c r="A142" s="138"/>
      <c r="B142" s="511"/>
      <c r="C142" s="514"/>
      <c r="D142" s="512"/>
      <c r="E142" s="317"/>
      <c r="F142" s="317"/>
      <c r="G142" s="342"/>
      <c r="H142" s="343"/>
    </row>
    <row r="143" spans="1:8" x14ac:dyDescent="0.35">
      <c r="A143" s="138"/>
      <c r="B143" s="511"/>
      <c r="C143" s="514"/>
      <c r="D143" s="512"/>
      <c r="E143" s="317"/>
      <c r="F143" s="317"/>
      <c r="G143" s="342"/>
      <c r="H143" s="343"/>
    </row>
    <row r="144" spans="1:8" x14ac:dyDescent="0.35">
      <c r="A144" s="138"/>
      <c r="B144" s="511"/>
      <c r="C144" s="514"/>
      <c r="D144" s="512"/>
      <c r="E144" s="317"/>
      <c r="F144" s="317"/>
      <c r="G144" s="342"/>
      <c r="H144" s="343"/>
    </row>
    <row r="145" spans="1:8" x14ac:dyDescent="0.35">
      <c r="A145" s="138"/>
      <c r="B145" s="485" t="s">
        <v>153</v>
      </c>
      <c r="C145" s="486"/>
      <c r="D145" s="487"/>
      <c r="E145" s="317"/>
      <c r="F145" s="317"/>
      <c r="G145" s="342"/>
      <c r="H145" s="343"/>
    </row>
    <row r="146" spans="1:8" x14ac:dyDescent="0.35">
      <c r="A146" s="138"/>
      <c r="B146" s="511"/>
      <c r="C146" s="514"/>
      <c r="D146" s="512"/>
      <c r="E146" s="317"/>
      <c r="F146" s="317"/>
      <c r="G146" s="342"/>
      <c r="H146" s="343"/>
    </row>
    <row r="147" spans="1:8" ht="22" customHeight="1" x14ac:dyDescent="0.35">
      <c r="A147" s="138"/>
      <c r="B147" s="113" t="s">
        <v>288</v>
      </c>
      <c r="C147" s="146"/>
      <c r="D147" s="177"/>
      <c r="E147" s="177"/>
      <c r="F147" s="177"/>
      <c r="G147" s="178"/>
      <c r="H147" s="179"/>
    </row>
    <row r="148" spans="1:8" ht="15" customHeight="1" x14ac:dyDescent="0.35">
      <c r="A148" s="138"/>
      <c r="B148" s="511"/>
      <c r="C148" s="514"/>
      <c r="D148" s="512"/>
      <c r="E148" s="317"/>
      <c r="F148" s="317"/>
      <c r="G148" s="342"/>
      <c r="H148" s="343"/>
    </row>
    <row r="149" spans="1:8" x14ac:dyDescent="0.35">
      <c r="A149" s="138"/>
      <c r="B149" s="511"/>
      <c r="C149" s="514"/>
      <c r="D149" s="512"/>
      <c r="E149" s="317"/>
      <c r="F149" s="317"/>
      <c r="G149" s="342"/>
      <c r="H149" s="343"/>
    </row>
    <row r="150" spans="1:8" x14ac:dyDescent="0.35">
      <c r="A150" s="138"/>
      <c r="B150" s="511"/>
      <c r="C150" s="514"/>
      <c r="D150" s="512"/>
      <c r="E150" s="317"/>
      <c r="F150" s="317"/>
      <c r="G150" s="342"/>
      <c r="H150" s="343"/>
    </row>
    <row r="151" spans="1:8" x14ac:dyDescent="0.35">
      <c r="A151" s="138"/>
      <c r="B151" s="511"/>
      <c r="C151" s="514"/>
      <c r="D151" s="512"/>
      <c r="E151" s="317"/>
      <c r="F151" s="317"/>
      <c r="G151" s="342"/>
      <c r="H151" s="343"/>
    </row>
    <row r="152" spans="1:8" x14ac:dyDescent="0.35">
      <c r="A152" s="138"/>
      <c r="B152" s="511"/>
      <c r="C152" s="514"/>
      <c r="D152" s="512"/>
      <c r="E152" s="317"/>
      <c r="F152" s="317"/>
      <c r="G152" s="342"/>
      <c r="H152" s="343"/>
    </row>
    <row r="153" spans="1:8" x14ac:dyDescent="0.35">
      <c r="A153" s="138"/>
      <c r="B153" s="511"/>
      <c r="C153" s="514"/>
      <c r="D153" s="512"/>
      <c r="E153" s="317"/>
      <c r="F153" s="317"/>
      <c r="G153" s="342"/>
      <c r="H153" s="343"/>
    </row>
    <row r="154" spans="1:8" x14ac:dyDescent="0.35">
      <c r="A154" s="138"/>
      <c r="B154" s="511"/>
      <c r="C154" s="514"/>
      <c r="D154" s="512"/>
      <c r="E154" s="317"/>
      <c r="F154" s="317"/>
      <c r="G154" s="342"/>
      <c r="H154" s="343"/>
    </row>
    <row r="155" spans="1:8" x14ac:dyDescent="0.35">
      <c r="A155" s="138"/>
      <c r="B155" s="511"/>
      <c r="C155" s="514"/>
      <c r="D155" s="512"/>
      <c r="E155" s="317"/>
      <c r="F155" s="317"/>
      <c r="G155" s="342"/>
      <c r="H155" s="343"/>
    </row>
    <row r="156" spans="1:8" x14ac:dyDescent="0.35">
      <c r="A156" s="138"/>
      <c r="B156" s="511"/>
      <c r="C156" s="514"/>
      <c r="D156" s="512"/>
      <c r="E156" s="317"/>
      <c r="F156" s="317"/>
      <c r="G156" s="342"/>
      <c r="H156" s="343"/>
    </row>
    <row r="157" spans="1:8" x14ac:dyDescent="0.35">
      <c r="A157" s="138"/>
      <c r="B157" s="511"/>
      <c r="C157" s="514"/>
      <c r="D157" s="512"/>
      <c r="E157" s="317"/>
      <c r="F157" s="317"/>
      <c r="G157" s="342"/>
      <c r="H157" s="343"/>
    </row>
    <row r="158" spans="1:8" x14ac:dyDescent="0.35">
      <c r="A158" s="138"/>
      <c r="B158" s="485" t="s">
        <v>153</v>
      </c>
      <c r="C158" s="486"/>
      <c r="D158" s="487"/>
      <c r="E158" s="317"/>
      <c r="F158" s="317"/>
      <c r="G158" s="342"/>
      <c r="H158" s="343"/>
    </row>
    <row r="159" spans="1:8" x14ac:dyDescent="0.35">
      <c r="A159" s="138"/>
      <c r="B159" s="511"/>
      <c r="C159" s="514"/>
      <c r="D159" s="512"/>
      <c r="E159" s="317"/>
      <c r="F159" s="317"/>
      <c r="G159" s="342"/>
      <c r="H159" s="343"/>
    </row>
    <row r="160" spans="1:8" x14ac:dyDescent="0.35">
      <c r="A160" s="138"/>
      <c r="B160" s="180"/>
      <c r="C160" s="153"/>
      <c r="D160" s="252"/>
      <c r="E160" s="252"/>
      <c r="F160" s="252"/>
      <c r="G160" s="252"/>
      <c r="H160" s="253"/>
    </row>
    <row r="161" spans="1:8" x14ac:dyDescent="0.35">
      <c r="A161" s="95" t="s">
        <v>135</v>
      </c>
      <c r="B161" s="151" t="s">
        <v>336</v>
      </c>
      <c r="C161" s="152"/>
      <c r="D161" s="152"/>
      <c r="E161" s="153"/>
      <c r="F161" s="153"/>
      <c r="G161" s="153"/>
      <c r="H161" s="212"/>
    </row>
    <row r="162" spans="1:8" x14ac:dyDescent="0.35">
      <c r="A162" s="138"/>
      <c r="B162" s="480"/>
      <c r="C162" s="480"/>
      <c r="D162" s="480"/>
      <c r="E162" s="480"/>
      <c r="F162" s="480"/>
      <c r="G162" s="480"/>
      <c r="H162" s="481"/>
    </row>
    <row r="163" spans="1:8" x14ac:dyDescent="0.35">
      <c r="A163" s="138"/>
      <c r="B163" s="480"/>
      <c r="C163" s="480"/>
      <c r="D163" s="480"/>
      <c r="E163" s="480"/>
      <c r="F163" s="480"/>
      <c r="G163" s="480"/>
      <c r="H163" s="481"/>
    </row>
    <row r="164" spans="1:8" ht="15" thickBot="1" x14ac:dyDescent="0.4">
      <c r="A164" s="154"/>
      <c r="B164" s="214"/>
      <c r="C164" s="215"/>
      <c r="D164" s="215"/>
      <c r="E164" s="215"/>
      <c r="F164" s="215"/>
      <c r="G164" s="215"/>
      <c r="H164" s="254"/>
    </row>
    <row r="165" spans="1:8" x14ac:dyDescent="0.35">
      <c r="A165" s="97"/>
      <c r="B165" s="175"/>
      <c r="C165" s="153"/>
      <c r="D165" s="153"/>
      <c r="E165" s="153"/>
      <c r="F165" s="153"/>
      <c r="G165" s="153"/>
      <c r="H165" s="153"/>
    </row>
  </sheetData>
  <sheetProtection algorithmName="SHA-512" hashValue="dTXIlnGRpye2+psJ7iyrXi7Y1RP7AxFwjEhDStQTRfTeq+B3ymCEoK7LDZB/4bPlmcyL/RBIgqF5HzT+pKgVkQ==" saltValue="drtVSD1HynyfioZmR7QJkg==" spinCount="100000" sheet="1" objects="1" scenarios="1" insertRows="0"/>
  <mergeCells count="86">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E39:E50 E52:E64 E66:E69 B88:H95 E135:E146 E148:E159">
    <cfRule type="expression" dxfId="339" priority="5">
      <formula>$F$11="no"</formula>
    </cfRule>
  </conditionalFormatting>
  <conditionalFormatting sqref="F39:F50 F52:F64 F66:F69 B97:H104 F135:F146 F148:F159">
    <cfRule type="expression" dxfId="338" priority="4">
      <formula>$F$13="no"</formula>
    </cfRule>
  </conditionalFormatting>
  <conditionalFormatting sqref="G39:G50 G52:G64 G66:G69 B106:H113 G135:G146 G148:G159">
    <cfRule type="expression" dxfId="337" priority="3">
      <formula>$F$15="no"</formula>
    </cfRule>
  </conditionalFormatting>
  <conditionalFormatting sqref="H39:H50 H52:H64 H66:H69 B115:H122 H135:H146 H148:H159">
    <cfRule type="expression" dxfId="336" priority="2">
      <formula>$F$17="no"</formula>
    </cfRule>
  </conditionalFormatting>
  <conditionalFormatting sqref="A27:H164">
    <cfRule type="expression" dxfId="335" priority="1">
      <formula>AND($F$11="no",$F$13="no",$F$15="no",$F$17="no")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F15 F17 F11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164"/>
  <sheetViews>
    <sheetView showGridLines="0" zoomScaleNormal="100" workbookViewId="0">
      <pane ySplit="7" topLeftCell="A8" activePane="bottomLeft" state="frozen"/>
      <selection pane="bottomLeft" activeCell="I19" sqref="I19"/>
    </sheetView>
  </sheetViews>
  <sheetFormatPr defaultColWidth="9.1796875" defaultRowHeight="14.5" x14ac:dyDescent="0.35"/>
  <cols>
    <col min="1" max="1" width="3" style="64" customWidth="1"/>
    <col min="2" max="2" width="12.54296875" style="64" customWidth="1"/>
    <col min="3" max="3" width="45" style="64" customWidth="1"/>
    <col min="4" max="4" width="15.81640625" style="64" customWidth="1"/>
    <col min="5" max="8" width="18.1796875" style="64" customWidth="1"/>
    <col min="9" max="16384" width="9.1796875" style="64"/>
  </cols>
  <sheetData>
    <row r="1" spans="1:8" ht="18.75" customHeight="1" x14ac:dyDescent="0.45">
      <c r="A1" s="63" t="str">
        <f>'Cover and Instructions'!A1</f>
        <v>Georgia Families MHPAEA Parity</v>
      </c>
      <c r="H1" s="65" t="s">
        <v>571</v>
      </c>
    </row>
    <row r="2" spans="1:8" ht="26" x14ac:dyDescent="0.6">
      <c r="A2" s="66" t="s">
        <v>16</v>
      </c>
    </row>
    <row r="3" spans="1:8" ht="21" x14ac:dyDescent="0.5">
      <c r="A3" s="68" t="s">
        <v>362</v>
      </c>
    </row>
    <row r="5" spans="1:8" x14ac:dyDescent="0.35">
      <c r="A5" s="70" t="s">
        <v>0</v>
      </c>
      <c r="C5" s="71" t="str">
        <f>'Cover and Instructions'!$D$4</f>
        <v>CareSource</v>
      </c>
      <c r="D5" s="71"/>
      <c r="E5" s="71"/>
      <c r="F5" s="71"/>
      <c r="G5" s="71"/>
      <c r="H5" s="71"/>
    </row>
    <row r="6" spans="1:8" x14ac:dyDescent="0.35">
      <c r="A6" s="70" t="s">
        <v>514</v>
      </c>
      <c r="C6" s="71" t="str">
        <f>'Cover and Instructions'!D5</f>
        <v>Title XIX Adults</v>
      </c>
      <c r="D6" s="71"/>
      <c r="E6" s="71"/>
      <c r="F6" s="71"/>
      <c r="G6" s="71"/>
      <c r="H6" s="71"/>
    </row>
    <row r="7" spans="1:8" ht="15" thickBot="1" x14ac:dyDescent="0.4"/>
    <row r="8" spans="1:8" x14ac:dyDescent="0.35">
      <c r="A8" s="73" t="s">
        <v>375</v>
      </c>
      <c r="B8" s="74"/>
      <c r="C8" s="74"/>
      <c r="D8" s="74"/>
      <c r="E8" s="74"/>
      <c r="F8" s="74"/>
      <c r="G8" s="74"/>
      <c r="H8" s="75"/>
    </row>
    <row r="9" spans="1:8" ht="15" customHeight="1" x14ac:dyDescent="0.35">
      <c r="A9" s="76" t="s">
        <v>374</v>
      </c>
      <c r="B9" s="77"/>
      <c r="C9" s="77"/>
      <c r="D9" s="77"/>
      <c r="E9" s="77"/>
      <c r="F9" s="77"/>
      <c r="G9" s="77"/>
      <c r="H9" s="78"/>
    </row>
    <row r="10" spans="1:8" x14ac:dyDescent="0.35">
      <c r="A10" s="79"/>
      <c r="B10" s="80"/>
      <c r="C10" s="80"/>
      <c r="D10" s="80"/>
      <c r="E10" s="80"/>
      <c r="F10" s="80"/>
      <c r="G10" s="80"/>
      <c r="H10" s="81"/>
    </row>
    <row r="11" spans="1:8" x14ac:dyDescent="0.35">
      <c r="A11" s="82" t="s">
        <v>370</v>
      </c>
      <c r="B11" s="83" t="s">
        <v>420</v>
      </c>
      <c r="C11" s="80"/>
      <c r="D11" s="80"/>
      <c r="E11" s="80"/>
      <c r="F11" s="163" t="s">
        <v>372</v>
      </c>
      <c r="G11" s="86" t="str">
        <f>IF(F11="yes","  Complete Section 1 and Section 2","")</f>
        <v/>
      </c>
      <c r="H11" s="81"/>
    </row>
    <row r="12" spans="1:8" ht="6" customHeight="1" x14ac:dyDescent="0.35">
      <c r="A12" s="82"/>
      <c r="B12" s="83"/>
      <c r="C12" s="80"/>
      <c r="D12" s="80"/>
      <c r="E12" s="80"/>
      <c r="F12" s="80"/>
      <c r="G12" s="86"/>
      <c r="H12" s="81"/>
    </row>
    <row r="13" spans="1:8" x14ac:dyDescent="0.35">
      <c r="A13" s="82" t="s">
        <v>373</v>
      </c>
      <c r="B13" s="83" t="s">
        <v>421</v>
      </c>
      <c r="C13" s="80"/>
      <c r="D13" s="80"/>
      <c r="E13" s="80"/>
      <c r="F13" s="85" t="s">
        <v>372</v>
      </c>
      <c r="G13" s="86" t="str">
        <f>IF(F13="yes","  Complete Section 1 and Section 2","")</f>
        <v/>
      </c>
      <c r="H13" s="81"/>
    </row>
    <row r="14" spans="1:8" ht="6" customHeight="1" x14ac:dyDescent="0.35">
      <c r="A14" s="82"/>
      <c r="B14" s="83"/>
      <c r="C14" s="80"/>
      <c r="D14" s="80"/>
      <c r="E14" s="80"/>
      <c r="F14" s="80"/>
      <c r="G14" s="86"/>
      <c r="H14" s="81"/>
    </row>
    <row r="15" spans="1:8" x14ac:dyDescent="0.35">
      <c r="A15" s="82" t="s">
        <v>378</v>
      </c>
      <c r="B15" s="83" t="s">
        <v>422</v>
      </c>
      <c r="C15" s="80"/>
      <c r="D15" s="80"/>
      <c r="E15" s="80"/>
      <c r="F15" s="85" t="s">
        <v>372</v>
      </c>
      <c r="G15" s="86" t="str">
        <f>IF(F15="yes","  Complete Section 1 and Section 2","")</f>
        <v/>
      </c>
      <c r="H15" s="81"/>
    </row>
    <row r="16" spans="1:8" ht="6" customHeight="1" x14ac:dyDescent="0.35">
      <c r="A16" s="82"/>
      <c r="B16" s="83"/>
      <c r="C16" s="80"/>
      <c r="D16" s="80"/>
      <c r="E16" s="80"/>
      <c r="F16" s="80"/>
      <c r="G16" s="86"/>
      <c r="H16" s="81"/>
    </row>
    <row r="17" spans="1:8" x14ac:dyDescent="0.35">
      <c r="A17" s="82" t="s">
        <v>379</v>
      </c>
      <c r="B17" s="83" t="s">
        <v>403</v>
      </c>
      <c r="C17" s="80"/>
      <c r="D17" s="80"/>
      <c r="E17" s="80"/>
      <c r="F17" s="85" t="s">
        <v>372</v>
      </c>
      <c r="G17" s="86" t="str">
        <f>IF(F17="yes","  Complete Section 1 and Section 2","")</f>
        <v/>
      </c>
      <c r="H17" s="81"/>
    </row>
    <row r="18" spans="1:8" ht="5.25" customHeight="1" x14ac:dyDescent="0.35">
      <c r="A18" s="82"/>
      <c r="B18" s="83"/>
      <c r="C18" s="80"/>
      <c r="D18" s="80"/>
      <c r="E18" s="80"/>
      <c r="F18" s="80"/>
      <c r="G18" s="88"/>
      <c r="H18" s="81"/>
    </row>
    <row r="19" spans="1:8" x14ac:dyDescent="0.35">
      <c r="A19" s="82" t="s">
        <v>492</v>
      </c>
      <c r="B19" s="536" t="s">
        <v>573</v>
      </c>
      <c r="C19" s="536"/>
      <c r="D19" s="536"/>
      <c r="E19" s="536"/>
      <c r="F19" s="536"/>
      <c r="G19" s="536"/>
      <c r="H19" s="537"/>
    </row>
    <row r="20" spans="1:8" x14ac:dyDescent="0.35">
      <c r="A20" s="240"/>
      <c r="B20" s="536"/>
      <c r="C20" s="536"/>
      <c r="D20" s="536"/>
      <c r="E20" s="536"/>
      <c r="F20" s="536"/>
      <c r="G20" s="536"/>
      <c r="H20" s="537"/>
    </row>
    <row r="21" spans="1:8" x14ac:dyDescent="0.35">
      <c r="A21" s="240"/>
      <c r="B21" s="536"/>
      <c r="C21" s="536"/>
      <c r="D21" s="536"/>
      <c r="E21" s="536"/>
      <c r="F21" s="536"/>
      <c r="G21" s="536"/>
      <c r="H21" s="537"/>
    </row>
    <row r="22" spans="1:8" x14ac:dyDescent="0.35">
      <c r="A22" s="240"/>
      <c r="B22" s="536"/>
      <c r="C22" s="536"/>
      <c r="D22" s="536"/>
      <c r="E22" s="536"/>
      <c r="F22" s="536"/>
      <c r="G22" s="536"/>
      <c r="H22" s="537"/>
    </row>
    <row r="23" spans="1:8" x14ac:dyDescent="0.35">
      <c r="A23" s="82"/>
      <c r="B23" s="538"/>
      <c r="C23" s="539"/>
      <c r="D23" s="539"/>
      <c r="E23" s="539"/>
      <c r="F23" s="539"/>
      <c r="G23" s="539"/>
      <c r="H23" s="540"/>
    </row>
    <row r="24" spans="1:8" x14ac:dyDescent="0.35">
      <c r="A24" s="82"/>
      <c r="B24" s="541"/>
      <c r="C24" s="541"/>
      <c r="D24" s="541"/>
      <c r="E24" s="541"/>
      <c r="F24" s="541"/>
      <c r="G24" s="541"/>
      <c r="H24" s="542"/>
    </row>
    <row r="25" spans="1:8" ht="15" thickBot="1" x14ac:dyDescent="0.4">
      <c r="A25" s="89"/>
      <c r="B25" s="90"/>
      <c r="C25" s="91"/>
      <c r="D25" s="91"/>
      <c r="E25" s="91"/>
      <c r="F25" s="91"/>
      <c r="G25" s="92"/>
      <c r="H25" s="94"/>
    </row>
    <row r="26" spans="1:8" ht="15" thickBot="1" x14ac:dyDescent="0.4"/>
    <row r="27" spans="1:8" ht="16" thickBot="1" x14ac:dyDescent="0.4">
      <c r="A27" s="469" t="s">
        <v>404</v>
      </c>
      <c r="B27" s="470"/>
      <c r="C27" s="470"/>
      <c r="D27" s="470"/>
      <c r="E27" s="470"/>
      <c r="F27" s="470"/>
      <c r="G27" s="470"/>
      <c r="H27" s="471"/>
    </row>
    <row r="28" spans="1:8" x14ac:dyDescent="0.35">
      <c r="A28" s="95" t="s">
        <v>130</v>
      </c>
      <c r="B28" s="493" t="s">
        <v>360</v>
      </c>
      <c r="C28" s="493"/>
      <c r="D28" s="493"/>
      <c r="E28" s="493"/>
      <c r="F28" s="493"/>
      <c r="G28" s="493"/>
      <c r="H28" s="494"/>
    </row>
    <row r="29" spans="1:8" x14ac:dyDescent="0.35">
      <c r="A29" s="95"/>
      <c r="B29" s="495"/>
      <c r="C29" s="495"/>
      <c r="D29" s="495"/>
      <c r="E29" s="495"/>
      <c r="F29" s="495"/>
      <c r="G29" s="495"/>
      <c r="H29" s="496"/>
    </row>
    <row r="30" spans="1:8" x14ac:dyDescent="0.35">
      <c r="A30" s="95"/>
      <c r="B30" s="99" t="s">
        <v>309</v>
      </c>
      <c r="C30" s="169"/>
      <c r="D30" s="169"/>
      <c r="E30" s="169"/>
      <c r="F30" s="169"/>
      <c r="G30" s="169"/>
      <c r="H30" s="170"/>
    </row>
    <row r="31" spans="1:8" x14ac:dyDescent="0.35">
      <c r="A31" s="95"/>
      <c r="B31" s="97"/>
      <c r="C31" s="169"/>
      <c r="D31" s="169"/>
      <c r="E31" s="169"/>
      <c r="F31" s="169"/>
      <c r="G31" s="169"/>
      <c r="H31" s="170"/>
    </row>
    <row r="32" spans="1:8" x14ac:dyDescent="0.35">
      <c r="A32" s="95"/>
      <c r="B32" s="100" t="s">
        <v>413</v>
      </c>
      <c r="C32" s="97"/>
      <c r="D32" s="483"/>
      <c r="E32" s="483"/>
      <c r="F32" s="483"/>
      <c r="G32" s="483"/>
      <c r="H32" s="484"/>
    </row>
    <row r="33" spans="1:8" x14ac:dyDescent="0.35">
      <c r="A33" s="95"/>
      <c r="B33" s="97"/>
      <c r="C33" s="169"/>
      <c r="D33" s="169"/>
      <c r="E33" s="169"/>
      <c r="F33" s="169"/>
      <c r="G33" s="169"/>
      <c r="H33" s="170"/>
    </row>
    <row r="34" spans="1:8" ht="15" customHeight="1" x14ac:dyDescent="0.35">
      <c r="A34" s="138"/>
      <c r="B34" s="169"/>
      <c r="C34" s="169"/>
      <c r="D34" s="169"/>
      <c r="E34" s="497" t="s">
        <v>358</v>
      </c>
      <c r="F34" s="497"/>
      <c r="G34" s="497"/>
      <c r="H34" s="498"/>
    </row>
    <row r="35" spans="1:8" x14ac:dyDescent="0.35">
      <c r="A35" s="138"/>
      <c r="B35" s="97"/>
      <c r="C35" s="97"/>
      <c r="D35" s="97"/>
      <c r="E35" s="169" t="s">
        <v>311</v>
      </c>
      <c r="F35" s="169" t="s">
        <v>311</v>
      </c>
      <c r="G35" s="169" t="s">
        <v>311</v>
      </c>
      <c r="H35" s="170" t="s">
        <v>311</v>
      </c>
    </row>
    <row r="36" spans="1:8" x14ac:dyDescent="0.35">
      <c r="A36" s="138"/>
      <c r="B36" s="103"/>
      <c r="C36" s="103"/>
      <c r="D36" s="103" t="s">
        <v>165</v>
      </c>
      <c r="E36" s="104" t="s">
        <v>257</v>
      </c>
      <c r="F36" s="104" t="s">
        <v>312</v>
      </c>
      <c r="G36" s="104" t="s">
        <v>313</v>
      </c>
      <c r="H36" s="105" t="s">
        <v>314</v>
      </c>
    </row>
    <row r="37" spans="1:8" x14ac:dyDescent="0.35">
      <c r="A37" s="138"/>
      <c r="B37" s="106" t="s">
        <v>192</v>
      </c>
      <c r="C37" s="107"/>
      <c r="D37" s="107" t="s">
        <v>158</v>
      </c>
      <c r="E37" s="111" t="s">
        <v>195</v>
      </c>
      <c r="F37" s="111" t="s">
        <v>259</v>
      </c>
      <c r="G37" s="111" t="s">
        <v>258</v>
      </c>
      <c r="H37" s="242" t="s">
        <v>315</v>
      </c>
    </row>
    <row r="38" spans="1:8" ht="22" customHeight="1" x14ac:dyDescent="0.35">
      <c r="A38" s="138"/>
      <c r="B38" s="113" t="s">
        <v>287</v>
      </c>
      <c r="C38" s="103"/>
      <c r="D38" s="103"/>
      <c r="E38" s="103"/>
      <c r="F38" s="103"/>
      <c r="G38" s="103"/>
      <c r="H38" s="171"/>
    </row>
    <row r="39" spans="1:8" ht="15" customHeight="1" x14ac:dyDescent="0.35">
      <c r="A39" s="138"/>
      <c r="B39" s="482"/>
      <c r="C39" s="482"/>
      <c r="D39" s="312"/>
      <c r="E39" s="312"/>
      <c r="F39" s="312"/>
      <c r="G39" s="315"/>
      <c r="H39" s="316"/>
    </row>
    <row r="40" spans="1:8" x14ac:dyDescent="0.35">
      <c r="A40" s="138"/>
      <c r="B40" s="482"/>
      <c r="C40" s="482"/>
      <c r="D40" s="312"/>
      <c r="E40" s="312"/>
      <c r="F40" s="312"/>
      <c r="G40" s="315"/>
      <c r="H40" s="316"/>
    </row>
    <row r="41" spans="1:8" x14ac:dyDescent="0.35">
      <c r="A41" s="138"/>
      <c r="B41" s="482"/>
      <c r="C41" s="482"/>
      <c r="D41" s="312"/>
      <c r="E41" s="312"/>
      <c r="F41" s="312"/>
      <c r="G41" s="315"/>
      <c r="H41" s="316"/>
    </row>
    <row r="42" spans="1:8" x14ac:dyDescent="0.35">
      <c r="A42" s="138"/>
      <c r="B42" s="482"/>
      <c r="C42" s="482"/>
      <c r="D42" s="312"/>
      <c r="E42" s="312"/>
      <c r="F42" s="312"/>
      <c r="G42" s="315"/>
      <c r="H42" s="316"/>
    </row>
    <row r="43" spans="1:8" x14ac:dyDescent="0.35">
      <c r="A43" s="138"/>
      <c r="B43" s="482"/>
      <c r="C43" s="482"/>
      <c r="D43" s="312"/>
      <c r="E43" s="312"/>
      <c r="F43" s="312"/>
      <c r="G43" s="315"/>
      <c r="H43" s="316"/>
    </row>
    <row r="44" spans="1:8" x14ac:dyDescent="0.35">
      <c r="A44" s="138"/>
      <c r="B44" s="482"/>
      <c r="C44" s="482"/>
      <c r="D44" s="312"/>
      <c r="E44" s="312"/>
      <c r="F44" s="312"/>
      <c r="G44" s="315"/>
      <c r="H44" s="316"/>
    </row>
    <row r="45" spans="1:8" x14ac:dyDescent="0.35">
      <c r="A45" s="138"/>
      <c r="B45" s="482"/>
      <c r="C45" s="482"/>
      <c r="D45" s="312"/>
      <c r="E45" s="312"/>
      <c r="F45" s="312"/>
      <c r="G45" s="315"/>
      <c r="H45" s="316"/>
    </row>
    <row r="46" spans="1:8" x14ac:dyDescent="0.35">
      <c r="A46" s="138"/>
      <c r="B46" s="482"/>
      <c r="C46" s="482"/>
      <c r="D46" s="312"/>
      <c r="E46" s="312"/>
      <c r="F46" s="312"/>
      <c r="G46" s="315"/>
      <c r="H46" s="316"/>
    </row>
    <row r="47" spans="1:8" x14ac:dyDescent="0.35">
      <c r="A47" s="138"/>
      <c r="B47" s="482"/>
      <c r="C47" s="482"/>
      <c r="D47" s="312"/>
      <c r="E47" s="312"/>
      <c r="F47" s="312"/>
      <c r="G47" s="315"/>
      <c r="H47" s="316"/>
    </row>
    <row r="48" spans="1:8" x14ac:dyDescent="0.35">
      <c r="A48" s="138"/>
      <c r="B48" s="482"/>
      <c r="C48" s="482"/>
      <c r="D48" s="312"/>
      <c r="E48" s="312"/>
      <c r="F48" s="312"/>
      <c r="G48" s="315"/>
      <c r="H48" s="316"/>
    </row>
    <row r="49" spans="1:8" x14ac:dyDescent="0.35">
      <c r="A49" s="138"/>
      <c r="B49" s="518" t="s">
        <v>153</v>
      </c>
      <c r="C49" s="518"/>
      <c r="D49" s="312"/>
      <c r="E49" s="312"/>
      <c r="F49" s="312"/>
      <c r="G49" s="315"/>
      <c r="H49" s="316"/>
    </row>
    <row r="50" spans="1:8" x14ac:dyDescent="0.35">
      <c r="A50" s="138"/>
      <c r="B50" s="482"/>
      <c r="C50" s="482"/>
      <c r="D50" s="312"/>
      <c r="E50" s="312"/>
      <c r="F50" s="312"/>
      <c r="G50" s="315"/>
      <c r="H50" s="316"/>
    </row>
    <row r="51" spans="1:8" ht="22" customHeight="1" x14ac:dyDescent="0.35">
      <c r="A51" s="138"/>
      <c r="B51" s="113" t="s">
        <v>288</v>
      </c>
      <c r="C51" s="146"/>
      <c r="D51" s="177"/>
      <c r="E51" s="177"/>
      <c r="F51" s="177"/>
      <c r="G51" s="178"/>
      <c r="H51" s="179"/>
    </row>
    <row r="52" spans="1:8" x14ac:dyDescent="0.35">
      <c r="A52" s="138"/>
      <c r="B52" s="482"/>
      <c r="C52" s="482"/>
      <c r="D52" s="312"/>
      <c r="E52" s="312"/>
      <c r="F52" s="312"/>
      <c r="G52" s="315"/>
      <c r="H52" s="316"/>
    </row>
    <row r="53" spans="1:8" x14ac:dyDescent="0.35">
      <c r="A53" s="138"/>
      <c r="B53" s="482"/>
      <c r="C53" s="482"/>
      <c r="D53" s="312"/>
      <c r="E53" s="312"/>
      <c r="F53" s="312"/>
      <c r="G53" s="315"/>
      <c r="H53" s="316"/>
    </row>
    <row r="54" spans="1:8" x14ac:dyDescent="0.35">
      <c r="A54" s="138"/>
      <c r="B54" s="482"/>
      <c r="C54" s="482"/>
      <c r="D54" s="312"/>
      <c r="E54" s="312"/>
      <c r="F54" s="312"/>
      <c r="G54" s="315"/>
      <c r="H54" s="316"/>
    </row>
    <row r="55" spans="1:8" x14ac:dyDescent="0.35">
      <c r="A55" s="138"/>
      <c r="B55" s="482"/>
      <c r="C55" s="482"/>
      <c r="D55" s="312"/>
      <c r="E55" s="312"/>
      <c r="F55" s="312"/>
      <c r="G55" s="315"/>
      <c r="H55" s="316"/>
    </row>
    <row r="56" spans="1:8" x14ac:dyDescent="0.35">
      <c r="A56" s="138"/>
      <c r="B56" s="482"/>
      <c r="C56" s="482"/>
      <c r="D56" s="312"/>
      <c r="E56" s="312"/>
      <c r="F56" s="312"/>
      <c r="G56" s="315"/>
      <c r="H56" s="316"/>
    </row>
    <row r="57" spans="1:8" x14ac:dyDescent="0.35">
      <c r="A57" s="138"/>
      <c r="B57" s="482"/>
      <c r="C57" s="482"/>
      <c r="D57" s="312"/>
      <c r="E57" s="312"/>
      <c r="F57" s="312"/>
      <c r="G57" s="315"/>
      <c r="H57" s="316"/>
    </row>
    <row r="58" spans="1:8" x14ac:dyDescent="0.35">
      <c r="A58" s="138"/>
      <c r="B58" s="482"/>
      <c r="C58" s="482"/>
      <c r="D58" s="312"/>
      <c r="E58" s="312"/>
      <c r="F58" s="312"/>
      <c r="G58" s="315"/>
      <c r="H58" s="316"/>
    </row>
    <row r="59" spans="1:8" x14ac:dyDescent="0.35">
      <c r="A59" s="138"/>
      <c r="B59" s="482"/>
      <c r="C59" s="482"/>
      <c r="D59" s="312"/>
      <c r="E59" s="312"/>
      <c r="F59" s="312"/>
      <c r="G59" s="315"/>
      <c r="H59" s="316"/>
    </row>
    <row r="60" spans="1:8" x14ac:dyDescent="0.35">
      <c r="A60" s="138"/>
      <c r="B60" s="482"/>
      <c r="C60" s="482"/>
      <c r="D60" s="312"/>
      <c r="E60" s="312"/>
      <c r="F60" s="312"/>
      <c r="G60" s="315"/>
      <c r="H60" s="316"/>
    </row>
    <row r="61" spans="1:8" x14ac:dyDescent="0.35">
      <c r="A61" s="138"/>
      <c r="B61" s="482"/>
      <c r="C61" s="482"/>
      <c r="D61" s="312"/>
      <c r="E61" s="312"/>
      <c r="F61" s="312"/>
      <c r="G61" s="315"/>
      <c r="H61" s="316"/>
    </row>
    <row r="62" spans="1:8" x14ac:dyDescent="0.35">
      <c r="A62" s="138"/>
      <c r="B62" s="518" t="s">
        <v>153</v>
      </c>
      <c r="C62" s="518"/>
      <c r="D62" s="312"/>
      <c r="E62" s="312"/>
      <c r="F62" s="312"/>
      <c r="G62" s="315"/>
      <c r="H62" s="316"/>
    </row>
    <row r="63" spans="1:8" x14ac:dyDescent="0.35">
      <c r="A63" s="138"/>
      <c r="B63" s="482"/>
      <c r="C63" s="482"/>
      <c r="D63" s="312"/>
      <c r="E63" s="312"/>
      <c r="F63" s="312"/>
      <c r="G63" s="315"/>
      <c r="H63" s="316"/>
    </row>
    <row r="64" spans="1:8" x14ac:dyDescent="0.35">
      <c r="A64" s="138"/>
      <c r="B64" s="180"/>
      <c r="C64" s="153"/>
      <c r="D64" s="182">
        <f>SUM(D39:D63)</f>
        <v>0</v>
      </c>
      <c r="E64" s="182">
        <f>SUM(E39:E63)</f>
        <v>0</v>
      </c>
      <c r="F64" s="182">
        <f>SUM(F39:F63)</f>
        <v>0</v>
      </c>
      <c r="G64" s="182">
        <f>SUM(G39:G63)</f>
        <v>0</v>
      </c>
      <c r="H64" s="243">
        <f>SUM(H39:H63)</f>
        <v>0</v>
      </c>
    </row>
    <row r="65" spans="1:8" x14ac:dyDescent="0.35">
      <c r="A65" s="95" t="s">
        <v>131</v>
      </c>
      <c r="B65" s="100" t="s">
        <v>297</v>
      </c>
      <c r="C65" s="153"/>
      <c r="D65" s="184"/>
      <c r="E65" s="184"/>
      <c r="F65" s="184"/>
      <c r="G65" s="178"/>
      <c r="H65" s="179"/>
    </row>
    <row r="66" spans="1:8" x14ac:dyDescent="0.35">
      <c r="A66" s="138"/>
      <c r="B66" s="97"/>
      <c r="C66" s="97" t="s">
        <v>283</v>
      </c>
      <c r="D66" s="182">
        <f>D64</f>
        <v>0</v>
      </c>
      <c r="E66" s="182">
        <f t="shared" ref="E66:H66" si="0">E64</f>
        <v>0</v>
      </c>
      <c r="F66" s="182">
        <f t="shared" si="0"/>
        <v>0</v>
      </c>
      <c r="G66" s="182">
        <f t="shared" si="0"/>
        <v>0</v>
      </c>
      <c r="H66" s="243">
        <f t="shared" si="0"/>
        <v>0</v>
      </c>
    </row>
    <row r="67" spans="1:8" x14ac:dyDescent="0.35">
      <c r="A67" s="138"/>
      <c r="B67" s="97"/>
      <c r="C67" s="97" t="s">
        <v>284</v>
      </c>
      <c r="D67" s="97"/>
      <c r="E67" s="117" t="e">
        <f>E64/D64</f>
        <v>#DIV/0!</v>
      </c>
      <c r="F67" s="117" t="e">
        <f>F64/D64</f>
        <v>#DIV/0!</v>
      </c>
      <c r="G67" s="117" t="e">
        <f>G64/D64</f>
        <v>#DIV/0!</v>
      </c>
      <c r="H67" s="188" t="e">
        <f>H64/D64</f>
        <v>#DIV/0!</v>
      </c>
    </row>
    <row r="68" spans="1:8" x14ac:dyDescent="0.35">
      <c r="A68" s="138"/>
      <c r="B68" s="97"/>
      <c r="C68" s="189" t="s">
        <v>298</v>
      </c>
      <c r="D68" s="97"/>
      <c r="E68" s="118" t="e">
        <f>IF(E67&gt;=(2/3),"Yes","No")</f>
        <v>#DIV/0!</v>
      </c>
      <c r="F68" s="118" t="e">
        <f>IF(F67&gt;=(2/3),"Yes","No")</f>
        <v>#DIV/0!</v>
      </c>
      <c r="G68" s="118" t="e">
        <f>IF(G67&gt;=(2/3),"Yes","No")</f>
        <v>#DIV/0!</v>
      </c>
      <c r="H68" s="190" t="e">
        <f>IF(H67&gt;=(2/3),"Yes","No")</f>
        <v>#DIV/0!</v>
      </c>
    </row>
    <row r="69" spans="1:8" x14ac:dyDescent="0.35">
      <c r="A69" s="138"/>
      <c r="B69" s="97"/>
      <c r="C69" s="97"/>
      <c r="D69" s="97"/>
      <c r="E69" s="193" t="e">
        <f>IF(E68="No", "Note A", "Note B")</f>
        <v>#DIV/0!</v>
      </c>
      <c r="F69" s="193" t="e">
        <f>IF(F68="No", "Note A", "Note B")</f>
        <v>#DIV/0!</v>
      </c>
      <c r="G69" s="193" t="e">
        <f>IF(G68="No", "Note A", "Note B")</f>
        <v>#DIV/0!</v>
      </c>
      <c r="H69" s="226" t="e">
        <f>IF(H68="No", "Note A", "Note B")</f>
        <v>#DIV/0!</v>
      </c>
    </row>
    <row r="70" spans="1:8" x14ac:dyDescent="0.35">
      <c r="A70" s="138"/>
      <c r="B70" s="97"/>
      <c r="C70" s="97"/>
      <c r="D70" s="97"/>
      <c r="E70" s="193"/>
      <c r="F70" s="193"/>
      <c r="G70" s="193"/>
      <c r="H70" s="226"/>
    </row>
    <row r="71" spans="1:8" ht="15" customHeight="1" x14ac:dyDescent="0.35">
      <c r="A71" s="138"/>
      <c r="B71" s="194" t="s">
        <v>291</v>
      </c>
      <c r="C71" s="180" t="s">
        <v>316</v>
      </c>
      <c r="D71" s="180"/>
      <c r="E71" s="180"/>
      <c r="F71" s="180"/>
      <c r="G71" s="180"/>
      <c r="H71" s="195"/>
    </row>
    <row r="72" spans="1:8" ht="30.75" customHeight="1" x14ac:dyDescent="0.35">
      <c r="A72" s="138"/>
      <c r="B72" s="255" t="s">
        <v>292</v>
      </c>
      <c r="C72" s="543" t="s">
        <v>353</v>
      </c>
      <c r="D72" s="543"/>
      <c r="E72" s="543"/>
      <c r="F72" s="543"/>
      <c r="G72" s="543"/>
      <c r="H72" s="544"/>
    </row>
    <row r="73" spans="1:8" x14ac:dyDescent="0.35">
      <c r="A73" s="138"/>
      <c r="B73" s="196"/>
      <c r="C73" s="244"/>
      <c r="D73" s="244"/>
      <c r="E73" s="244"/>
      <c r="F73" s="244"/>
      <c r="G73" s="244"/>
      <c r="H73" s="245"/>
    </row>
    <row r="74" spans="1:8" x14ac:dyDescent="0.35">
      <c r="A74" s="95" t="s">
        <v>132</v>
      </c>
      <c r="B74" s="100" t="s">
        <v>293</v>
      </c>
      <c r="C74" s="97"/>
      <c r="D74" s="97"/>
      <c r="E74" s="118"/>
      <c r="F74" s="118"/>
      <c r="G74" s="118"/>
      <c r="H74" s="190"/>
    </row>
    <row r="75" spans="1:8" x14ac:dyDescent="0.35">
      <c r="A75" s="138"/>
      <c r="B75" s="495" t="s">
        <v>367</v>
      </c>
      <c r="C75" s="495"/>
      <c r="D75" s="495"/>
      <c r="E75" s="495"/>
      <c r="F75" s="495"/>
      <c r="G75" s="495"/>
      <c r="H75" s="496"/>
    </row>
    <row r="76" spans="1:8" x14ac:dyDescent="0.35">
      <c r="A76" s="95"/>
      <c r="B76" s="495"/>
      <c r="C76" s="495"/>
      <c r="D76" s="495"/>
      <c r="E76" s="495"/>
      <c r="F76" s="495"/>
      <c r="G76" s="495"/>
      <c r="H76" s="496"/>
    </row>
    <row r="77" spans="1:8" x14ac:dyDescent="0.35">
      <c r="A77" s="95"/>
      <c r="B77" s="97"/>
      <c r="C77" s="97"/>
      <c r="D77" s="97"/>
      <c r="E77" s="118"/>
      <c r="F77" s="118"/>
      <c r="G77" s="118"/>
      <c r="H77" s="190"/>
    </row>
    <row r="78" spans="1:8" x14ac:dyDescent="0.35">
      <c r="A78" s="95"/>
      <c r="B78" s="495" t="s">
        <v>364</v>
      </c>
      <c r="C78" s="495"/>
      <c r="D78" s="495"/>
      <c r="E78" s="495"/>
      <c r="F78" s="495"/>
      <c r="G78" s="495"/>
      <c r="H78" s="496"/>
    </row>
    <row r="79" spans="1:8" x14ac:dyDescent="0.35">
      <c r="A79" s="95"/>
      <c r="B79" s="495"/>
      <c r="C79" s="495"/>
      <c r="D79" s="495"/>
      <c r="E79" s="495"/>
      <c r="F79" s="495"/>
      <c r="G79" s="495"/>
      <c r="H79" s="496"/>
    </row>
    <row r="80" spans="1:8" x14ac:dyDescent="0.35">
      <c r="A80" s="95"/>
      <c r="B80" s="495"/>
      <c r="C80" s="495"/>
      <c r="D80" s="495"/>
      <c r="E80" s="495"/>
      <c r="F80" s="495"/>
      <c r="G80" s="495"/>
      <c r="H80" s="496"/>
    </row>
    <row r="81" spans="1:8" x14ac:dyDescent="0.35">
      <c r="A81" s="95"/>
      <c r="B81" s="495"/>
      <c r="C81" s="495"/>
      <c r="D81" s="495"/>
      <c r="E81" s="495"/>
      <c r="F81" s="495"/>
      <c r="G81" s="495"/>
      <c r="H81" s="496"/>
    </row>
    <row r="82" spans="1:8" x14ac:dyDescent="0.35">
      <c r="A82" s="95"/>
      <c r="B82" s="97"/>
      <c r="C82" s="97"/>
      <c r="D82" s="97"/>
      <c r="E82" s="118"/>
      <c r="F82" s="118"/>
      <c r="G82" s="118"/>
      <c r="H82" s="190"/>
    </row>
    <row r="83" spans="1:8" x14ac:dyDescent="0.35">
      <c r="A83" s="95"/>
      <c r="B83" s="100" t="s">
        <v>413</v>
      </c>
      <c r="C83" s="97"/>
      <c r="D83" s="483"/>
      <c r="E83" s="483"/>
      <c r="F83" s="483"/>
      <c r="G83" s="483"/>
      <c r="H83" s="484"/>
    </row>
    <row r="84" spans="1:8" x14ac:dyDescent="0.35">
      <c r="A84" s="95"/>
      <c r="B84" s="97"/>
      <c r="C84" s="169"/>
      <c r="D84" s="169"/>
      <c r="E84" s="169"/>
      <c r="F84" s="169"/>
      <c r="G84" s="169"/>
      <c r="H84" s="170"/>
    </row>
    <row r="85" spans="1:8" x14ac:dyDescent="0.35">
      <c r="A85" s="95"/>
      <c r="B85" s="97"/>
      <c r="C85" s="97"/>
      <c r="D85" s="101"/>
      <c r="E85" s="197"/>
      <c r="F85" s="197"/>
      <c r="G85" s="197"/>
      <c r="H85" s="198"/>
    </row>
    <row r="86" spans="1:8" x14ac:dyDescent="0.35">
      <c r="A86" s="95"/>
      <c r="B86" s="97"/>
      <c r="C86" s="97"/>
      <c r="D86" s="101" t="s">
        <v>366</v>
      </c>
      <c r="E86" s="197" t="s">
        <v>295</v>
      </c>
      <c r="F86" s="197" t="s">
        <v>300</v>
      </c>
      <c r="G86" s="197"/>
      <c r="H86" s="198"/>
    </row>
    <row r="87" spans="1:8" x14ac:dyDescent="0.35">
      <c r="A87" s="95"/>
      <c r="B87" s="199" t="s">
        <v>365</v>
      </c>
      <c r="C87" s="108"/>
      <c r="D87" s="200" t="s">
        <v>303</v>
      </c>
      <c r="E87" s="201" t="s">
        <v>296</v>
      </c>
      <c r="F87" s="201" t="s">
        <v>299</v>
      </c>
      <c r="G87" s="246" t="s">
        <v>304</v>
      </c>
      <c r="H87" s="247"/>
    </row>
    <row r="88" spans="1:8" x14ac:dyDescent="0.35">
      <c r="A88" s="95"/>
      <c r="B88" s="189" t="s">
        <v>318</v>
      </c>
      <c r="C88" s="97"/>
      <c r="D88" s="97"/>
      <c r="E88" s="118"/>
      <c r="F88" s="97"/>
      <c r="G88" s="118"/>
      <c r="H88" s="190"/>
    </row>
    <row r="89" spans="1:8" x14ac:dyDescent="0.35">
      <c r="A89" s="95"/>
      <c r="B89" s="97"/>
      <c r="C89" s="202" t="e">
        <f>IF(E68="Yes", "Complete Analysis", "N/A - Do Not Complete")</f>
        <v>#DIV/0!</v>
      </c>
      <c r="D89" s="317"/>
      <c r="E89" s="312"/>
      <c r="F89" s="117" t="e">
        <f>E89/E95</f>
        <v>#DIV/0!</v>
      </c>
      <c r="G89" s="503"/>
      <c r="H89" s="504"/>
    </row>
    <row r="90" spans="1:8" x14ac:dyDescent="0.35">
      <c r="A90" s="95"/>
      <c r="B90" s="97"/>
      <c r="C90" s="97"/>
      <c r="D90" s="317"/>
      <c r="E90" s="312"/>
      <c r="F90" s="117" t="e">
        <f>E90/E95</f>
        <v>#DIV/0!</v>
      </c>
      <c r="G90" s="503"/>
      <c r="H90" s="504"/>
    </row>
    <row r="91" spans="1:8" x14ac:dyDescent="0.35">
      <c r="A91" s="95"/>
      <c r="B91" s="97"/>
      <c r="C91" s="97"/>
      <c r="D91" s="317"/>
      <c r="E91" s="312"/>
      <c r="F91" s="117" t="e">
        <f>E91/E95</f>
        <v>#DIV/0!</v>
      </c>
      <c r="G91" s="503"/>
      <c r="H91" s="504"/>
    </row>
    <row r="92" spans="1:8" x14ac:dyDescent="0.35">
      <c r="A92" s="95"/>
      <c r="B92" s="97"/>
      <c r="C92" s="97"/>
      <c r="D92" s="317"/>
      <c r="E92" s="312"/>
      <c r="F92" s="117" t="e">
        <f>E92/E95</f>
        <v>#DIV/0!</v>
      </c>
      <c r="G92" s="503"/>
      <c r="H92" s="504"/>
    </row>
    <row r="93" spans="1:8" x14ac:dyDescent="0.35">
      <c r="A93" s="95"/>
      <c r="B93" s="97"/>
      <c r="C93" s="97"/>
      <c r="D93" s="317"/>
      <c r="E93" s="312"/>
      <c r="F93" s="117" t="e">
        <f>E93/E95</f>
        <v>#DIV/0!</v>
      </c>
      <c r="G93" s="503"/>
      <c r="H93" s="504"/>
    </row>
    <row r="94" spans="1:8" x14ac:dyDescent="0.35">
      <c r="A94" s="95"/>
      <c r="B94" s="97"/>
      <c r="C94" s="97"/>
      <c r="D94" s="318"/>
      <c r="E94" s="319"/>
      <c r="F94" s="117" t="e">
        <f>E94/E95</f>
        <v>#DIV/0!</v>
      </c>
      <c r="G94" s="507"/>
      <c r="H94" s="508"/>
    </row>
    <row r="95" spans="1:8" x14ac:dyDescent="0.35">
      <c r="A95" s="95"/>
      <c r="B95" s="97"/>
      <c r="C95" s="203"/>
      <c r="D95" s="203" t="s">
        <v>322</v>
      </c>
      <c r="E95" s="204">
        <f>SUM(E89:E94)</f>
        <v>0</v>
      </c>
      <c r="F95" s="118"/>
      <c r="G95" s="205" t="s">
        <v>305</v>
      </c>
      <c r="H95" s="323"/>
    </row>
    <row r="96" spans="1:8" x14ac:dyDescent="0.35">
      <c r="A96" s="95"/>
      <c r="B96" s="97"/>
      <c r="C96" s="97"/>
      <c r="D96" s="97"/>
      <c r="E96" s="118"/>
      <c r="F96" s="118"/>
      <c r="G96" s="118"/>
      <c r="H96" s="190"/>
    </row>
    <row r="97" spans="1:8" x14ac:dyDescent="0.35">
      <c r="A97" s="95"/>
      <c r="B97" s="97" t="s">
        <v>319</v>
      </c>
      <c r="C97" s="97"/>
      <c r="D97" s="97"/>
      <c r="E97" s="118"/>
      <c r="F97" s="118"/>
      <c r="G97" s="118"/>
      <c r="H97" s="190"/>
    </row>
    <row r="98" spans="1:8" x14ac:dyDescent="0.35">
      <c r="A98" s="95"/>
      <c r="B98" s="97"/>
      <c r="C98" s="202" t="e">
        <f>IF(F68="Yes", "Complete Analysis", "N/A - Do Not Complete")</f>
        <v>#DIV/0!</v>
      </c>
      <c r="D98" s="317"/>
      <c r="E98" s="312"/>
      <c r="F98" s="117" t="e">
        <f>E98/E104</f>
        <v>#DIV/0!</v>
      </c>
      <c r="G98" s="503"/>
      <c r="H98" s="504"/>
    </row>
    <row r="99" spans="1:8" x14ac:dyDescent="0.35">
      <c r="A99" s="95"/>
      <c r="B99" s="97"/>
      <c r="C99" s="97"/>
      <c r="D99" s="317"/>
      <c r="E99" s="312"/>
      <c r="F99" s="117" t="e">
        <f>E99/E104</f>
        <v>#DIV/0!</v>
      </c>
      <c r="G99" s="503"/>
      <c r="H99" s="504"/>
    </row>
    <row r="100" spans="1:8" x14ac:dyDescent="0.35">
      <c r="A100" s="95"/>
      <c r="B100" s="97"/>
      <c r="C100" s="97"/>
      <c r="D100" s="317"/>
      <c r="E100" s="312"/>
      <c r="F100" s="117" t="e">
        <f>E100/E104</f>
        <v>#DIV/0!</v>
      </c>
      <c r="G100" s="503"/>
      <c r="H100" s="504"/>
    </row>
    <row r="101" spans="1:8" x14ac:dyDescent="0.35">
      <c r="A101" s="95"/>
      <c r="B101" s="97"/>
      <c r="C101" s="97"/>
      <c r="D101" s="317"/>
      <c r="E101" s="312"/>
      <c r="F101" s="117" t="e">
        <f>E101/E104</f>
        <v>#DIV/0!</v>
      </c>
      <c r="G101" s="503"/>
      <c r="H101" s="504"/>
    </row>
    <row r="102" spans="1:8" x14ac:dyDescent="0.35">
      <c r="A102" s="95"/>
      <c r="B102" s="97"/>
      <c r="C102" s="97"/>
      <c r="D102" s="317"/>
      <c r="E102" s="312"/>
      <c r="F102" s="117" t="e">
        <f>E102/E104</f>
        <v>#DIV/0!</v>
      </c>
      <c r="G102" s="503"/>
      <c r="H102" s="504"/>
    </row>
    <row r="103" spans="1:8" x14ac:dyDescent="0.35">
      <c r="A103" s="95"/>
      <c r="B103" s="97"/>
      <c r="C103" s="97"/>
      <c r="D103" s="318"/>
      <c r="E103" s="319"/>
      <c r="F103" s="117" t="e">
        <f>E103/E104</f>
        <v>#DIV/0!</v>
      </c>
      <c r="G103" s="507"/>
      <c r="H103" s="508"/>
    </row>
    <row r="104" spans="1:8" x14ac:dyDescent="0.35">
      <c r="A104" s="95"/>
      <c r="B104" s="97"/>
      <c r="C104" s="97"/>
      <c r="D104" s="203" t="s">
        <v>323</v>
      </c>
      <c r="E104" s="204">
        <f>SUM(E98:E103)</f>
        <v>0</v>
      </c>
      <c r="F104" s="118"/>
      <c r="G104" s="205" t="s">
        <v>305</v>
      </c>
      <c r="H104" s="323"/>
    </row>
    <row r="105" spans="1:8" x14ac:dyDescent="0.35">
      <c r="A105" s="95"/>
      <c r="B105" s="97"/>
      <c r="C105" s="97"/>
      <c r="D105" s="203"/>
      <c r="E105" s="177"/>
      <c r="F105" s="118"/>
      <c r="G105" s="205"/>
      <c r="H105" s="249"/>
    </row>
    <row r="106" spans="1:8" x14ac:dyDescent="0.35">
      <c r="A106" s="138"/>
      <c r="B106" s="97" t="s">
        <v>320</v>
      </c>
      <c r="C106" s="97"/>
      <c r="D106" s="97"/>
      <c r="E106" s="118"/>
      <c r="F106" s="118"/>
      <c r="G106" s="118"/>
      <c r="H106" s="190"/>
    </row>
    <row r="107" spans="1:8" x14ac:dyDescent="0.35">
      <c r="A107" s="138"/>
      <c r="B107" s="97"/>
      <c r="C107" s="202" t="e">
        <f>IF(G68="Yes", "Complete Analysis", "N/A - Do Not Complete")</f>
        <v>#DIV/0!</v>
      </c>
      <c r="D107" s="317"/>
      <c r="E107" s="312"/>
      <c r="F107" s="117" t="e">
        <f>E107/E113</f>
        <v>#DIV/0!</v>
      </c>
      <c r="G107" s="503"/>
      <c r="H107" s="504"/>
    </row>
    <row r="108" spans="1:8" x14ac:dyDescent="0.35">
      <c r="A108" s="138"/>
      <c r="B108" s="97"/>
      <c r="C108" s="97"/>
      <c r="D108" s="317"/>
      <c r="E108" s="312"/>
      <c r="F108" s="117" t="e">
        <f>E108/E113</f>
        <v>#DIV/0!</v>
      </c>
      <c r="G108" s="503"/>
      <c r="H108" s="504"/>
    </row>
    <row r="109" spans="1:8" x14ac:dyDescent="0.35">
      <c r="A109" s="138"/>
      <c r="B109" s="97"/>
      <c r="C109" s="97"/>
      <c r="D109" s="317"/>
      <c r="E109" s="312"/>
      <c r="F109" s="117" t="e">
        <f>E109/E113</f>
        <v>#DIV/0!</v>
      </c>
      <c r="G109" s="503"/>
      <c r="H109" s="504"/>
    </row>
    <row r="110" spans="1:8" x14ac:dyDescent="0.35">
      <c r="A110" s="138"/>
      <c r="B110" s="97"/>
      <c r="C110" s="97"/>
      <c r="D110" s="317"/>
      <c r="E110" s="312"/>
      <c r="F110" s="117" t="e">
        <f>E110/E113</f>
        <v>#DIV/0!</v>
      </c>
      <c r="G110" s="503"/>
      <c r="H110" s="504"/>
    </row>
    <row r="111" spans="1:8" x14ac:dyDescent="0.35">
      <c r="A111" s="138"/>
      <c r="B111" s="97"/>
      <c r="C111" s="97"/>
      <c r="D111" s="317"/>
      <c r="E111" s="312"/>
      <c r="F111" s="117" t="e">
        <f>E111/E113</f>
        <v>#DIV/0!</v>
      </c>
      <c r="G111" s="503"/>
      <c r="H111" s="504"/>
    </row>
    <row r="112" spans="1:8" x14ac:dyDescent="0.35">
      <c r="A112" s="138"/>
      <c r="B112" s="97"/>
      <c r="C112" s="97"/>
      <c r="D112" s="318"/>
      <c r="E112" s="319"/>
      <c r="F112" s="117" t="e">
        <f>E112/E113</f>
        <v>#DIV/0!</v>
      </c>
      <c r="G112" s="507"/>
      <c r="H112" s="508"/>
    </row>
    <row r="113" spans="1:8" x14ac:dyDescent="0.35">
      <c r="A113" s="138"/>
      <c r="B113" s="97"/>
      <c r="C113" s="97"/>
      <c r="D113" s="203" t="s">
        <v>324</v>
      </c>
      <c r="E113" s="204">
        <f>SUM(E107:E112)</f>
        <v>0</v>
      </c>
      <c r="F113" s="118"/>
      <c r="G113" s="205" t="s">
        <v>305</v>
      </c>
      <c r="H113" s="323"/>
    </row>
    <row r="114" spans="1:8" x14ac:dyDescent="0.35">
      <c r="A114" s="138"/>
      <c r="B114" s="97"/>
      <c r="C114" s="97"/>
      <c r="D114" s="97"/>
      <c r="E114" s="118"/>
      <c r="F114" s="118"/>
      <c r="G114" s="118"/>
      <c r="H114" s="190"/>
    </row>
    <row r="115" spans="1:8" x14ac:dyDescent="0.35">
      <c r="A115" s="138"/>
      <c r="B115" s="97" t="s">
        <v>321</v>
      </c>
      <c r="C115" s="97"/>
      <c r="D115" s="97"/>
      <c r="E115" s="118"/>
      <c r="F115" s="118"/>
      <c r="G115" s="118"/>
      <c r="H115" s="190"/>
    </row>
    <row r="116" spans="1:8" x14ac:dyDescent="0.35">
      <c r="A116" s="138"/>
      <c r="B116" s="97"/>
      <c r="C116" s="202" t="e">
        <f>IF(H68="Yes", "Complete Analysis", "N/A - Do Not Complete")</f>
        <v>#DIV/0!</v>
      </c>
      <c r="D116" s="317"/>
      <c r="E116" s="312"/>
      <c r="F116" s="117" t="e">
        <f>E116/E122</f>
        <v>#DIV/0!</v>
      </c>
      <c r="G116" s="503"/>
      <c r="H116" s="504"/>
    </row>
    <row r="117" spans="1:8" x14ac:dyDescent="0.35">
      <c r="A117" s="138"/>
      <c r="B117" s="97"/>
      <c r="C117" s="202"/>
      <c r="D117" s="317"/>
      <c r="E117" s="312"/>
      <c r="F117" s="117" t="e">
        <f>E117/E122</f>
        <v>#DIV/0!</v>
      </c>
      <c r="G117" s="503"/>
      <c r="H117" s="504"/>
    </row>
    <row r="118" spans="1:8" x14ac:dyDescent="0.35">
      <c r="A118" s="138"/>
      <c r="B118" s="97"/>
      <c r="C118" s="202"/>
      <c r="D118" s="317"/>
      <c r="E118" s="312"/>
      <c r="F118" s="117" t="e">
        <f>E118/E122</f>
        <v>#DIV/0!</v>
      </c>
      <c r="G118" s="503"/>
      <c r="H118" s="504"/>
    </row>
    <row r="119" spans="1:8" x14ac:dyDescent="0.35">
      <c r="A119" s="138"/>
      <c r="B119" s="97"/>
      <c r="C119" s="202"/>
      <c r="D119" s="317"/>
      <c r="E119" s="312"/>
      <c r="F119" s="117" t="e">
        <f>E119/E122</f>
        <v>#DIV/0!</v>
      </c>
      <c r="G119" s="503"/>
      <c r="H119" s="504"/>
    </row>
    <row r="120" spans="1:8" x14ac:dyDescent="0.35">
      <c r="A120" s="138"/>
      <c r="B120" s="97"/>
      <c r="C120" s="202"/>
      <c r="D120" s="317"/>
      <c r="E120" s="312"/>
      <c r="F120" s="117" t="e">
        <f>E120/E122</f>
        <v>#DIV/0!</v>
      </c>
      <c r="G120" s="503"/>
      <c r="H120" s="504"/>
    </row>
    <row r="121" spans="1:8" x14ac:dyDescent="0.35">
      <c r="A121" s="138"/>
      <c r="B121" s="97"/>
      <c r="C121" s="202"/>
      <c r="D121" s="318"/>
      <c r="E121" s="319"/>
      <c r="F121" s="117" t="e">
        <f>E121/E122</f>
        <v>#DIV/0!</v>
      </c>
      <c r="G121" s="507"/>
      <c r="H121" s="508"/>
    </row>
    <row r="122" spans="1:8" x14ac:dyDescent="0.35">
      <c r="A122" s="138"/>
      <c r="B122" s="97"/>
      <c r="C122" s="202"/>
      <c r="D122" s="203" t="s">
        <v>325</v>
      </c>
      <c r="E122" s="204">
        <f>SUM(E116:E121)</f>
        <v>0</v>
      </c>
      <c r="F122" s="117"/>
      <c r="G122" s="205" t="s">
        <v>305</v>
      </c>
      <c r="H122" s="323"/>
    </row>
    <row r="123" spans="1:8" ht="15" thickBot="1" x14ac:dyDescent="0.4">
      <c r="A123" s="154"/>
      <c r="B123" s="122"/>
      <c r="C123" s="208"/>
      <c r="D123" s="209"/>
      <c r="E123" s="209"/>
      <c r="F123" s="210"/>
      <c r="G123" s="123"/>
      <c r="H123" s="211"/>
    </row>
    <row r="124" spans="1:8" ht="15" thickBot="1" x14ac:dyDescent="0.4">
      <c r="A124" s="97"/>
      <c r="B124" s="97"/>
      <c r="C124" s="202"/>
      <c r="D124" s="97"/>
      <c r="E124" s="177"/>
      <c r="F124" s="118"/>
      <c r="G124" s="118"/>
      <c r="H124" s="118"/>
    </row>
    <row r="125" spans="1:8" ht="16" thickBot="1" x14ac:dyDescent="0.4">
      <c r="A125" s="469" t="s">
        <v>405</v>
      </c>
      <c r="B125" s="470"/>
      <c r="C125" s="470"/>
      <c r="D125" s="470"/>
      <c r="E125" s="470"/>
      <c r="F125" s="470"/>
      <c r="G125" s="470"/>
      <c r="H125" s="471"/>
    </row>
    <row r="126" spans="1:8" ht="15" customHeight="1" x14ac:dyDescent="0.35">
      <c r="A126" s="95" t="s">
        <v>134</v>
      </c>
      <c r="B126" s="250" t="s">
        <v>369</v>
      </c>
      <c r="C126" s="250"/>
      <c r="D126" s="250"/>
      <c r="E126" s="250"/>
      <c r="F126" s="250"/>
      <c r="G126" s="250"/>
      <c r="H126" s="251"/>
    </row>
    <row r="127" spans="1:8" x14ac:dyDescent="0.35">
      <c r="A127" s="138"/>
      <c r="B127" s="97"/>
      <c r="C127" s="97"/>
      <c r="D127" s="97"/>
      <c r="E127" s="97"/>
      <c r="F127" s="97"/>
      <c r="G127" s="97"/>
      <c r="H127" s="98"/>
    </row>
    <row r="128" spans="1:8" x14ac:dyDescent="0.35">
      <c r="A128" s="95"/>
      <c r="B128" s="100" t="s">
        <v>413</v>
      </c>
      <c r="C128" s="97"/>
      <c r="D128" s="483"/>
      <c r="E128" s="483"/>
      <c r="F128" s="483"/>
      <c r="G128" s="483"/>
      <c r="H128" s="484"/>
    </row>
    <row r="129" spans="1:8" x14ac:dyDescent="0.35">
      <c r="A129" s="95"/>
      <c r="B129" s="97"/>
      <c r="C129" s="169"/>
      <c r="D129" s="169"/>
      <c r="E129" s="169"/>
      <c r="F129" s="169"/>
      <c r="G129" s="169"/>
      <c r="H129" s="170"/>
    </row>
    <row r="130" spans="1:8" x14ac:dyDescent="0.35">
      <c r="A130" s="138"/>
      <c r="B130" s="97"/>
      <c r="C130" s="97"/>
      <c r="D130" s="97"/>
      <c r="E130" s="532" t="s">
        <v>290</v>
      </c>
      <c r="F130" s="533"/>
      <c r="G130" s="533"/>
      <c r="H130" s="534"/>
    </row>
    <row r="131" spans="1:8" x14ac:dyDescent="0.35">
      <c r="A131" s="138"/>
      <c r="B131" s="97"/>
      <c r="C131" s="97"/>
      <c r="D131" s="97"/>
      <c r="E131" s="103" t="s">
        <v>138</v>
      </c>
      <c r="F131" s="103" t="s">
        <v>138</v>
      </c>
      <c r="G131" s="103" t="s">
        <v>138</v>
      </c>
      <c r="H131" s="171" t="s">
        <v>138</v>
      </c>
    </row>
    <row r="132" spans="1:8" x14ac:dyDescent="0.35">
      <c r="A132" s="138"/>
      <c r="B132" s="97"/>
      <c r="C132" s="97"/>
      <c r="D132" s="97"/>
      <c r="E132" s="104" t="s">
        <v>257</v>
      </c>
      <c r="F132" s="104" t="s">
        <v>312</v>
      </c>
      <c r="G132" s="104" t="s">
        <v>313</v>
      </c>
      <c r="H132" s="105" t="s">
        <v>314</v>
      </c>
    </row>
    <row r="133" spans="1:8" x14ac:dyDescent="0.35">
      <c r="A133" s="138"/>
      <c r="B133" s="106" t="s">
        <v>200</v>
      </c>
      <c r="C133" s="107"/>
      <c r="D133" s="108"/>
      <c r="E133" s="111" t="s">
        <v>195</v>
      </c>
      <c r="F133" s="111" t="s">
        <v>259</v>
      </c>
      <c r="G133" s="111" t="s">
        <v>258</v>
      </c>
      <c r="H133" s="242" t="s">
        <v>315</v>
      </c>
    </row>
    <row r="134" spans="1:8" ht="22" customHeight="1" x14ac:dyDescent="0.35">
      <c r="A134" s="138"/>
      <c r="B134" s="113" t="s">
        <v>287</v>
      </c>
      <c r="C134" s="103"/>
      <c r="D134" s="103"/>
      <c r="E134" s="103"/>
      <c r="F134" s="103"/>
      <c r="G134" s="103"/>
      <c r="H134" s="171"/>
    </row>
    <row r="135" spans="1:8" ht="15" customHeight="1" x14ac:dyDescent="0.35">
      <c r="A135" s="138"/>
      <c r="B135" s="511"/>
      <c r="C135" s="514"/>
      <c r="D135" s="512"/>
      <c r="E135" s="317"/>
      <c r="F135" s="317"/>
      <c r="G135" s="342"/>
      <c r="H135" s="343"/>
    </row>
    <row r="136" spans="1:8" x14ac:dyDescent="0.35">
      <c r="A136" s="138"/>
      <c r="B136" s="511"/>
      <c r="C136" s="514"/>
      <c r="D136" s="512"/>
      <c r="E136" s="317"/>
      <c r="F136" s="317"/>
      <c r="G136" s="342"/>
      <c r="H136" s="343"/>
    </row>
    <row r="137" spans="1:8" x14ac:dyDescent="0.35">
      <c r="A137" s="138"/>
      <c r="B137" s="511"/>
      <c r="C137" s="514"/>
      <c r="D137" s="512"/>
      <c r="E137" s="317"/>
      <c r="F137" s="317"/>
      <c r="G137" s="342"/>
      <c r="H137" s="343"/>
    </row>
    <row r="138" spans="1:8" x14ac:dyDescent="0.35">
      <c r="A138" s="138"/>
      <c r="B138" s="511"/>
      <c r="C138" s="514"/>
      <c r="D138" s="512"/>
      <c r="E138" s="317"/>
      <c r="F138" s="317"/>
      <c r="G138" s="342"/>
      <c r="H138" s="343"/>
    </row>
    <row r="139" spans="1:8" x14ac:dyDescent="0.35">
      <c r="A139" s="138"/>
      <c r="B139" s="511"/>
      <c r="C139" s="514"/>
      <c r="D139" s="512"/>
      <c r="E139" s="317"/>
      <c r="F139" s="317"/>
      <c r="G139" s="342"/>
      <c r="H139" s="343"/>
    </row>
    <row r="140" spans="1:8" x14ac:dyDescent="0.35">
      <c r="A140" s="138"/>
      <c r="B140" s="511"/>
      <c r="C140" s="514"/>
      <c r="D140" s="512"/>
      <c r="E140" s="317"/>
      <c r="F140" s="317"/>
      <c r="G140" s="342"/>
      <c r="H140" s="343"/>
    </row>
    <row r="141" spans="1:8" x14ac:dyDescent="0.35">
      <c r="A141" s="138"/>
      <c r="B141" s="511"/>
      <c r="C141" s="514"/>
      <c r="D141" s="512"/>
      <c r="E141" s="317"/>
      <c r="F141" s="317"/>
      <c r="G141" s="342"/>
      <c r="H141" s="343"/>
    </row>
    <row r="142" spans="1:8" x14ac:dyDescent="0.35">
      <c r="A142" s="138"/>
      <c r="B142" s="511"/>
      <c r="C142" s="514"/>
      <c r="D142" s="512"/>
      <c r="E142" s="317"/>
      <c r="F142" s="317"/>
      <c r="G142" s="342"/>
      <c r="H142" s="343"/>
    </row>
    <row r="143" spans="1:8" x14ac:dyDescent="0.35">
      <c r="A143" s="138"/>
      <c r="B143" s="511"/>
      <c r="C143" s="514"/>
      <c r="D143" s="512"/>
      <c r="E143" s="317"/>
      <c r="F143" s="317"/>
      <c r="G143" s="342"/>
      <c r="H143" s="343"/>
    </row>
    <row r="144" spans="1:8" x14ac:dyDescent="0.35">
      <c r="A144" s="138"/>
      <c r="B144" s="511"/>
      <c r="C144" s="514"/>
      <c r="D144" s="512"/>
      <c r="E144" s="317"/>
      <c r="F144" s="317"/>
      <c r="G144" s="342"/>
      <c r="H144" s="343"/>
    </row>
    <row r="145" spans="1:8" x14ac:dyDescent="0.35">
      <c r="A145" s="138"/>
      <c r="B145" s="485" t="s">
        <v>153</v>
      </c>
      <c r="C145" s="486"/>
      <c r="D145" s="487"/>
      <c r="E145" s="317"/>
      <c r="F145" s="317"/>
      <c r="G145" s="342"/>
      <c r="H145" s="343"/>
    </row>
    <row r="146" spans="1:8" x14ac:dyDescent="0.35">
      <c r="A146" s="138"/>
      <c r="B146" s="511"/>
      <c r="C146" s="514"/>
      <c r="D146" s="512"/>
      <c r="E146" s="317"/>
      <c r="F146" s="317"/>
      <c r="G146" s="342"/>
      <c r="H146" s="343"/>
    </row>
    <row r="147" spans="1:8" ht="22" customHeight="1" x14ac:dyDescent="0.35">
      <c r="A147" s="138"/>
      <c r="B147" s="113" t="s">
        <v>288</v>
      </c>
      <c r="C147" s="146"/>
      <c r="D147" s="177"/>
      <c r="E147" s="177"/>
      <c r="F147" s="177"/>
      <c r="G147" s="178"/>
      <c r="H147" s="179"/>
    </row>
    <row r="148" spans="1:8" ht="15" customHeight="1" x14ac:dyDescent="0.35">
      <c r="A148" s="138"/>
      <c r="B148" s="511"/>
      <c r="C148" s="514"/>
      <c r="D148" s="512"/>
      <c r="E148" s="317"/>
      <c r="F148" s="317"/>
      <c r="G148" s="342"/>
      <c r="H148" s="343"/>
    </row>
    <row r="149" spans="1:8" x14ac:dyDescent="0.35">
      <c r="A149" s="138"/>
      <c r="B149" s="511"/>
      <c r="C149" s="514"/>
      <c r="D149" s="512"/>
      <c r="E149" s="317"/>
      <c r="F149" s="317"/>
      <c r="G149" s="342"/>
      <c r="H149" s="343"/>
    </row>
    <row r="150" spans="1:8" x14ac:dyDescent="0.35">
      <c r="A150" s="138"/>
      <c r="B150" s="511"/>
      <c r="C150" s="514"/>
      <c r="D150" s="512"/>
      <c r="E150" s="317"/>
      <c r="F150" s="317"/>
      <c r="G150" s="342"/>
      <c r="H150" s="343"/>
    </row>
    <row r="151" spans="1:8" x14ac:dyDescent="0.35">
      <c r="A151" s="138"/>
      <c r="B151" s="511"/>
      <c r="C151" s="514"/>
      <c r="D151" s="512"/>
      <c r="E151" s="317"/>
      <c r="F151" s="317"/>
      <c r="G151" s="342"/>
      <c r="H151" s="343"/>
    </row>
    <row r="152" spans="1:8" x14ac:dyDescent="0.35">
      <c r="A152" s="138"/>
      <c r="B152" s="511"/>
      <c r="C152" s="514"/>
      <c r="D152" s="512"/>
      <c r="E152" s="317"/>
      <c r="F152" s="317"/>
      <c r="G152" s="342"/>
      <c r="H152" s="343"/>
    </row>
    <row r="153" spans="1:8" x14ac:dyDescent="0.35">
      <c r="A153" s="138"/>
      <c r="B153" s="511"/>
      <c r="C153" s="514"/>
      <c r="D153" s="512"/>
      <c r="E153" s="317"/>
      <c r="F153" s="317"/>
      <c r="G153" s="342"/>
      <c r="H153" s="343"/>
    </row>
    <row r="154" spans="1:8" x14ac:dyDescent="0.35">
      <c r="A154" s="138"/>
      <c r="B154" s="511"/>
      <c r="C154" s="514"/>
      <c r="D154" s="512"/>
      <c r="E154" s="317"/>
      <c r="F154" s="317"/>
      <c r="G154" s="342"/>
      <c r="H154" s="343"/>
    </row>
    <row r="155" spans="1:8" x14ac:dyDescent="0.35">
      <c r="A155" s="138"/>
      <c r="B155" s="511"/>
      <c r="C155" s="514"/>
      <c r="D155" s="512"/>
      <c r="E155" s="317"/>
      <c r="F155" s="317"/>
      <c r="G155" s="342"/>
      <c r="H155" s="343"/>
    </row>
    <row r="156" spans="1:8" x14ac:dyDescent="0.35">
      <c r="A156" s="138"/>
      <c r="B156" s="511"/>
      <c r="C156" s="514"/>
      <c r="D156" s="512"/>
      <c r="E156" s="317"/>
      <c r="F156" s="317"/>
      <c r="G156" s="342"/>
      <c r="H156" s="343"/>
    </row>
    <row r="157" spans="1:8" x14ac:dyDescent="0.35">
      <c r="A157" s="138"/>
      <c r="B157" s="511"/>
      <c r="C157" s="514"/>
      <c r="D157" s="512"/>
      <c r="E157" s="317"/>
      <c r="F157" s="317"/>
      <c r="G157" s="342"/>
      <c r="H157" s="343"/>
    </row>
    <row r="158" spans="1:8" x14ac:dyDescent="0.35">
      <c r="A158" s="138"/>
      <c r="B158" s="485" t="s">
        <v>153</v>
      </c>
      <c r="C158" s="486"/>
      <c r="D158" s="487"/>
      <c r="E158" s="317"/>
      <c r="F158" s="317"/>
      <c r="G158" s="342"/>
      <c r="H158" s="343"/>
    </row>
    <row r="159" spans="1:8" x14ac:dyDescent="0.35">
      <c r="A159" s="138"/>
      <c r="B159" s="511"/>
      <c r="C159" s="514"/>
      <c r="D159" s="512"/>
      <c r="E159" s="317"/>
      <c r="F159" s="317"/>
      <c r="G159" s="342"/>
      <c r="H159" s="343"/>
    </row>
    <row r="160" spans="1:8" x14ac:dyDescent="0.35">
      <c r="A160" s="138"/>
      <c r="B160" s="180"/>
      <c r="C160" s="153"/>
      <c r="D160" s="252"/>
      <c r="E160" s="252"/>
      <c r="F160" s="252"/>
      <c r="G160" s="252"/>
      <c r="H160" s="253"/>
    </row>
    <row r="161" spans="1:8" x14ac:dyDescent="0.35">
      <c r="A161" s="95" t="s">
        <v>135</v>
      </c>
      <c r="B161" s="151" t="s">
        <v>336</v>
      </c>
      <c r="C161" s="152"/>
      <c r="D161" s="152"/>
      <c r="E161" s="153"/>
      <c r="F161" s="153"/>
      <c r="G161" s="153"/>
      <c r="H161" s="212"/>
    </row>
    <row r="162" spans="1:8" x14ac:dyDescent="0.35">
      <c r="A162" s="138"/>
      <c r="B162" s="480"/>
      <c r="C162" s="480"/>
      <c r="D162" s="480"/>
      <c r="E162" s="480"/>
      <c r="F162" s="480"/>
      <c r="G162" s="480"/>
      <c r="H162" s="481"/>
    </row>
    <row r="163" spans="1:8" x14ac:dyDescent="0.35">
      <c r="A163" s="138"/>
      <c r="B163" s="480"/>
      <c r="C163" s="480"/>
      <c r="D163" s="480"/>
      <c r="E163" s="480"/>
      <c r="F163" s="480"/>
      <c r="G163" s="480"/>
      <c r="H163" s="481"/>
    </row>
    <row r="164" spans="1:8" ht="15" thickBot="1" x14ac:dyDescent="0.4">
      <c r="A164" s="154"/>
      <c r="B164" s="214"/>
      <c r="C164" s="215"/>
      <c r="D164" s="215"/>
      <c r="E164" s="215"/>
      <c r="F164" s="215"/>
      <c r="G164" s="215"/>
      <c r="H164" s="254"/>
    </row>
  </sheetData>
  <sheetProtection algorithmName="SHA-512" hashValue="LHo3c6R+9f4LLFNRLSVW/7CPD+QbxEO0qV7XB63s4mFCE4vF5q/JYDBonVC+PoCnfBgDbovSqlB8ZZURd01LuQ==" saltValue="Mz8nvtCUZ/oPWcJi2lksCA==" spinCount="100000" sheet="1" objects="1" scenarios="1" insertRows="0"/>
  <mergeCells count="8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C72:H72"/>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E39:E50 E52:E64 E66:E69 B88:H95 E135:E146 E148:E159">
    <cfRule type="expression" dxfId="334" priority="5">
      <formula>$F$11="no"</formula>
    </cfRule>
  </conditionalFormatting>
  <conditionalFormatting sqref="F39:F50 F52:F64 F66:F69 B97:H104 F135:F146 F148:F159">
    <cfRule type="expression" dxfId="333" priority="4">
      <formula>$F$13="no"</formula>
    </cfRule>
  </conditionalFormatting>
  <conditionalFormatting sqref="G39:G50 G52:G64 G66:G69 B106:H113 G135:G146 G148:G159">
    <cfRule type="expression" dxfId="332" priority="3">
      <formula>$F$15="no"</formula>
    </cfRule>
  </conditionalFormatting>
  <conditionalFormatting sqref="H39:H50 H52:H64 H66:H69 B115:H122 H135:H146 H148:H159">
    <cfRule type="expression" dxfId="331" priority="2">
      <formula>$F$17="no"</formula>
    </cfRule>
  </conditionalFormatting>
  <conditionalFormatting sqref="A27:H164">
    <cfRule type="expression" dxfId="330" priority="1">
      <formula>AND($F$11="no",$F$13="no",$F$15="no",$F$17="no")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F11 F17 F13 F15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EE4C4-6930-4DD4-A5B9-C0DA85D0021C}">
  <sheetPr>
    <tabColor rgb="FF92D050"/>
  </sheetPr>
  <dimension ref="A1:O151"/>
  <sheetViews>
    <sheetView showGridLines="0" zoomScaleNormal="100" workbookViewId="0">
      <selection activeCell="L34" sqref="L34"/>
    </sheetView>
  </sheetViews>
  <sheetFormatPr defaultColWidth="9.08984375" defaultRowHeight="14.5" x14ac:dyDescent="0.35"/>
  <cols>
    <col min="1" max="1" width="3" style="64" customWidth="1"/>
    <col min="2" max="2" width="13" style="64" customWidth="1"/>
    <col min="3" max="3" width="39.90625" style="64" customWidth="1"/>
    <col min="4" max="8" width="18.453125" style="64" customWidth="1"/>
    <col min="9" max="9" width="2.7265625" style="64" customWidth="1"/>
    <col min="10" max="16384" width="9.08984375" style="64"/>
  </cols>
  <sheetData>
    <row r="1" spans="1:10" ht="18.75" customHeight="1" x14ac:dyDescent="0.45">
      <c r="A1" s="63" t="str">
        <f>'[2]Cover and Instructions'!A1</f>
        <v>Georgia Families MHPAEA Parity</v>
      </c>
      <c r="H1" s="65" t="s">
        <v>571</v>
      </c>
    </row>
    <row r="2" spans="1:10" ht="26" x14ac:dyDescent="0.6">
      <c r="A2" s="66" t="s">
        <v>16</v>
      </c>
    </row>
    <row r="3" spans="1:10" ht="21" x14ac:dyDescent="0.5">
      <c r="A3" s="68" t="s">
        <v>435</v>
      </c>
    </row>
    <row r="5" spans="1:10" x14ac:dyDescent="0.35">
      <c r="A5" s="70" t="s">
        <v>0</v>
      </c>
      <c r="C5" s="71" t="str">
        <f>'[2]Cover and Instructions'!$D$4</f>
        <v>CareSource</v>
      </c>
      <c r="D5" s="71"/>
      <c r="E5" s="71"/>
      <c r="F5" s="71"/>
      <c r="G5" s="71"/>
      <c r="H5" s="71"/>
    </row>
    <row r="6" spans="1:10" x14ac:dyDescent="0.35">
      <c r="A6" s="70" t="s">
        <v>514</v>
      </c>
      <c r="C6" s="71" t="str">
        <f>'[2]Cover and Instructions'!D5</f>
        <v>Title XIX Adults</v>
      </c>
      <c r="D6" s="71"/>
      <c r="E6" s="71"/>
      <c r="F6" s="71"/>
      <c r="G6" s="71"/>
      <c r="H6" s="71"/>
    </row>
    <row r="7" spans="1:10" ht="15" thickBot="1" x14ac:dyDescent="0.4"/>
    <row r="8" spans="1:10" x14ac:dyDescent="0.35">
      <c r="A8" s="73" t="s">
        <v>375</v>
      </c>
      <c r="B8" s="74"/>
      <c r="C8" s="74"/>
      <c r="D8" s="74"/>
      <c r="E8" s="74"/>
      <c r="F8" s="74"/>
      <c r="G8" s="74"/>
      <c r="H8" s="75"/>
    </row>
    <row r="9" spans="1:10" ht="15" customHeight="1" x14ac:dyDescent="0.35">
      <c r="A9" s="76" t="s">
        <v>374</v>
      </c>
      <c r="B9" s="447"/>
      <c r="C9" s="447"/>
      <c r="D9" s="447"/>
      <c r="E9" s="447"/>
      <c r="F9" s="447"/>
      <c r="G9" s="447"/>
      <c r="H9" s="78"/>
    </row>
    <row r="10" spans="1:10" x14ac:dyDescent="0.35">
      <c r="A10" s="79"/>
      <c r="B10" s="84"/>
      <c r="C10" s="84"/>
      <c r="D10" s="84"/>
      <c r="E10" s="84"/>
      <c r="F10" s="84"/>
      <c r="G10" s="84"/>
      <c r="H10" s="81"/>
    </row>
    <row r="11" spans="1:10" x14ac:dyDescent="0.35">
      <c r="A11" s="82" t="s">
        <v>370</v>
      </c>
      <c r="B11" s="404" t="s">
        <v>436</v>
      </c>
      <c r="C11" s="84"/>
      <c r="D11" s="84"/>
      <c r="E11" s="84"/>
      <c r="F11" s="163" t="s">
        <v>372</v>
      </c>
      <c r="G11" s="403" t="str">
        <f>IF(F11="yes","  Complete Section 1 and Section 2","")</f>
        <v/>
      </c>
      <c r="H11" s="81"/>
    </row>
    <row r="12" spans="1:10" ht="6" customHeight="1" x14ac:dyDescent="0.35">
      <c r="A12" s="82"/>
      <c r="B12" s="404"/>
      <c r="C12" s="84"/>
      <c r="D12" s="84"/>
      <c r="E12" s="84"/>
      <c r="F12" s="84"/>
      <c r="G12" s="84"/>
      <c r="H12" s="81"/>
    </row>
    <row r="13" spans="1:10" x14ac:dyDescent="0.35">
      <c r="A13" s="82" t="s">
        <v>373</v>
      </c>
      <c r="B13" s="404" t="s">
        <v>437</v>
      </c>
      <c r="C13" s="84"/>
      <c r="D13" s="84"/>
      <c r="E13" s="84"/>
      <c r="F13" s="85" t="s">
        <v>372</v>
      </c>
      <c r="G13" s="403" t="str">
        <f>IF(F13="yes","  Complete Section 1 and Section 2","")</f>
        <v/>
      </c>
      <c r="H13" s="81"/>
    </row>
    <row r="14" spans="1:10" ht="6" customHeight="1" x14ac:dyDescent="0.35">
      <c r="A14" s="82"/>
      <c r="B14" s="404"/>
      <c r="C14" s="84"/>
      <c r="D14" s="84"/>
      <c r="E14" s="84"/>
      <c r="F14" s="84"/>
      <c r="G14" s="84"/>
      <c r="H14" s="81"/>
    </row>
    <row r="15" spans="1:10" x14ac:dyDescent="0.35">
      <c r="A15" s="82" t="s">
        <v>378</v>
      </c>
      <c r="B15" s="404" t="s">
        <v>438</v>
      </c>
      <c r="C15" s="84"/>
      <c r="D15" s="84"/>
      <c r="E15" s="84"/>
      <c r="F15" s="85" t="s">
        <v>372</v>
      </c>
      <c r="G15" s="403" t="str">
        <f>IF(F15="yes","  Complete Section 1 and Section 2","")</f>
        <v/>
      </c>
      <c r="H15" s="81"/>
      <c r="J15" s="166"/>
    </row>
    <row r="16" spans="1:10" ht="6" customHeight="1" x14ac:dyDescent="0.35">
      <c r="A16" s="82"/>
      <c r="B16" s="404"/>
      <c r="C16" s="84"/>
      <c r="D16" s="84"/>
      <c r="E16" s="84"/>
      <c r="F16" s="84"/>
      <c r="G16" s="84"/>
      <c r="H16" s="81"/>
      <c r="J16" s="166"/>
    </row>
    <row r="17" spans="1:8" x14ac:dyDescent="0.35">
      <c r="A17" s="82" t="s">
        <v>379</v>
      </c>
      <c r="B17" s="404" t="s">
        <v>439</v>
      </c>
      <c r="C17" s="84"/>
      <c r="D17" s="84"/>
      <c r="E17" s="84"/>
      <c r="F17" s="85" t="s">
        <v>372</v>
      </c>
      <c r="G17" s="403" t="str">
        <f>IF(F17="yes","  Complete Section 1 and Section 2","")</f>
        <v/>
      </c>
      <c r="H17" s="81"/>
    </row>
    <row r="18" spans="1:8" ht="6" customHeight="1" x14ac:dyDescent="0.35">
      <c r="A18" s="82"/>
      <c r="B18" s="404"/>
      <c r="C18" s="84"/>
      <c r="D18" s="84"/>
      <c r="E18" s="84"/>
      <c r="F18" s="84"/>
      <c r="G18" s="84"/>
      <c r="H18" s="256"/>
    </row>
    <row r="19" spans="1:8" x14ac:dyDescent="0.35">
      <c r="A19" s="82" t="s">
        <v>492</v>
      </c>
      <c r="B19" s="547" t="s">
        <v>573</v>
      </c>
      <c r="C19" s="547"/>
      <c r="D19" s="547"/>
      <c r="E19" s="547"/>
      <c r="F19" s="547"/>
      <c r="G19" s="547"/>
      <c r="H19" s="537"/>
    </row>
    <row r="20" spans="1:8" x14ac:dyDescent="0.35">
      <c r="A20" s="240"/>
      <c r="B20" s="547"/>
      <c r="C20" s="547"/>
      <c r="D20" s="547"/>
      <c r="E20" s="547"/>
      <c r="F20" s="547"/>
      <c r="G20" s="547"/>
      <c r="H20" s="537"/>
    </row>
    <row r="21" spans="1:8" x14ac:dyDescent="0.35">
      <c r="A21" s="240"/>
      <c r="B21" s="547"/>
      <c r="C21" s="547"/>
      <c r="D21" s="547"/>
      <c r="E21" s="547"/>
      <c r="F21" s="547"/>
      <c r="G21" s="547"/>
      <c r="H21" s="537"/>
    </row>
    <row r="22" spans="1:8" x14ac:dyDescent="0.35">
      <c r="A22" s="240"/>
      <c r="B22" s="547"/>
      <c r="C22" s="547"/>
      <c r="D22" s="547"/>
      <c r="E22" s="547"/>
      <c r="F22" s="547"/>
      <c r="G22" s="547"/>
      <c r="H22" s="537"/>
    </row>
    <row r="23" spans="1:8" x14ac:dyDescent="0.35">
      <c r="A23" s="82"/>
      <c r="B23" s="501" t="s">
        <v>609</v>
      </c>
      <c r="C23" s="548"/>
      <c r="D23" s="548"/>
      <c r="E23" s="548"/>
      <c r="F23" s="548"/>
      <c r="G23" s="548"/>
      <c r="H23" s="549"/>
    </row>
    <row r="24" spans="1:8" x14ac:dyDescent="0.35">
      <c r="A24" s="82"/>
      <c r="B24" s="550"/>
      <c r="C24" s="550"/>
      <c r="D24" s="550"/>
      <c r="E24" s="550"/>
      <c r="F24" s="550"/>
      <c r="G24" s="550"/>
      <c r="H24" s="551"/>
    </row>
    <row r="25" spans="1:8" ht="15" thickBot="1" x14ac:dyDescent="0.4">
      <c r="A25" s="89"/>
      <c r="B25" s="90"/>
      <c r="C25" s="91"/>
      <c r="D25" s="91"/>
      <c r="E25" s="91"/>
      <c r="F25" s="91"/>
      <c r="G25" s="91"/>
      <c r="H25" s="257"/>
    </row>
    <row r="26" spans="1:8" ht="15" thickBot="1" x14ac:dyDescent="0.4"/>
    <row r="27" spans="1:8" ht="16" thickBot="1" x14ac:dyDescent="0.4">
      <c r="A27" s="469" t="s">
        <v>406</v>
      </c>
      <c r="B27" s="470"/>
      <c r="C27" s="470"/>
      <c r="D27" s="470"/>
      <c r="E27" s="470"/>
      <c r="F27" s="470"/>
      <c r="G27" s="470"/>
      <c r="H27" s="471"/>
    </row>
    <row r="28" spans="1:8" x14ac:dyDescent="0.35">
      <c r="A28" s="95" t="s">
        <v>130</v>
      </c>
      <c r="B28" s="493" t="s">
        <v>360</v>
      </c>
      <c r="C28" s="493"/>
      <c r="D28" s="493"/>
      <c r="E28" s="493"/>
      <c r="F28" s="493"/>
      <c r="G28" s="493"/>
      <c r="H28" s="494"/>
    </row>
    <row r="29" spans="1:8" x14ac:dyDescent="0.35">
      <c r="A29" s="95"/>
      <c r="B29" s="529"/>
      <c r="C29" s="529"/>
      <c r="D29" s="529"/>
      <c r="E29" s="529"/>
      <c r="F29" s="529"/>
      <c r="G29" s="529"/>
      <c r="H29" s="496"/>
    </row>
    <row r="30" spans="1:8" x14ac:dyDescent="0.35">
      <c r="A30" s="95"/>
      <c r="B30" s="407" t="s">
        <v>309</v>
      </c>
      <c r="C30" s="241"/>
      <c r="D30" s="241"/>
      <c r="E30" s="241"/>
      <c r="F30" s="241"/>
      <c r="G30" s="241"/>
      <c r="H30" s="102"/>
    </row>
    <row r="31" spans="1:8" x14ac:dyDescent="0.35">
      <c r="A31" s="95"/>
      <c r="C31" s="241"/>
      <c r="D31" s="241"/>
      <c r="E31" s="241"/>
      <c r="F31" s="241"/>
      <c r="G31" s="241"/>
      <c r="H31" s="102"/>
    </row>
    <row r="32" spans="1:8" x14ac:dyDescent="0.35">
      <c r="A32" s="95"/>
      <c r="B32" s="70" t="s">
        <v>413</v>
      </c>
      <c r="C32" s="241"/>
      <c r="D32" s="241"/>
      <c r="E32" s="545"/>
      <c r="F32" s="545"/>
      <c r="G32" s="545"/>
      <c r="H32" s="546"/>
    </row>
    <row r="33" spans="1:10" x14ac:dyDescent="0.35">
      <c r="A33" s="95"/>
      <c r="C33" s="241"/>
      <c r="D33" s="241"/>
      <c r="E33" s="241"/>
      <c r="F33" s="241"/>
      <c r="G33" s="241"/>
      <c r="H33" s="102"/>
    </row>
    <row r="34" spans="1:10" ht="15" customHeight="1" x14ac:dyDescent="0.35">
      <c r="A34" s="138"/>
      <c r="B34" s="241"/>
      <c r="C34" s="241"/>
      <c r="D34" s="241"/>
      <c r="E34" s="527" t="s">
        <v>358</v>
      </c>
      <c r="F34" s="527"/>
      <c r="G34" s="527"/>
      <c r="H34" s="498"/>
    </row>
    <row r="35" spans="1:10" x14ac:dyDescent="0.35">
      <c r="A35" s="138"/>
      <c r="E35" s="241" t="s">
        <v>311</v>
      </c>
      <c r="F35" s="241" t="s">
        <v>311</v>
      </c>
      <c r="G35" s="241" t="s">
        <v>311</v>
      </c>
      <c r="H35" s="102" t="s">
        <v>311</v>
      </c>
      <c r="J35" s="241"/>
    </row>
    <row r="36" spans="1:10" x14ac:dyDescent="0.35">
      <c r="A36" s="138"/>
      <c r="B36" s="408"/>
      <c r="C36" s="408"/>
      <c r="D36" s="408" t="s">
        <v>180</v>
      </c>
      <c r="E36" s="408" t="s">
        <v>440</v>
      </c>
      <c r="F36" s="408" t="s">
        <v>440</v>
      </c>
      <c r="G36" s="408" t="s">
        <v>440</v>
      </c>
      <c r="H36" s="171" t="s">
        <v>314</v>
      </c>
      <c r="J36" s="408"/>
    </row>
    <row r="37" spans="1:10" x14ac:dyDescent="0.35">
      <c r="A37" s="138"/>
      <c r="B37" s="409" t="s">
        <v>193</v>
      </c>
      <c r="C37" s="107"/>
      <c r="D37" s="107" t="s">
        <v>158</v>
      </c>
      <c r="E37" s="107" t="s">
        <v>195</v>
      </c>
      <c r="F37" s="107" t="s">
        <v>442</v>
      </c>
      <c r="G37" s="107" t="s">
        <v>441</v>
      </c>
      <c r="H37" s="172" t="s">
        <v>315</v>
      </c>
      <c r="J37" s="408"/>
    </row>
    <row r="38" spans="1:10" ht="22.15" customHeight="1" x14ac:dyDescent="0.35">
      <c r="A38" s="138"/>
      <c r="B38" s="411" t="s">
        <v>287</v>
      </c>
      <c r="C38" s="408"/>
      <c r="D38" s="408"/>
      <c r="E38" s="408"/>
      <c r="F38" s="408"/>
      <c r="G38" s="408"/>
      <c r="H38" s="171"/>
    </row>
    <row r="39" spans="1:10" x14ac:dyDescent="0.35">
      <c r="A39" s="138"/>
      <c r="B39" s="553"/>
      <c r="C39" s="553"/>
      <c r="D39" s="412"/>
      <c r="E39" s="412"/>
      <c r="F39" s="312"/>
      <c r="G39" s="412"/>
      <c r="H39" s="415"/>
      <c r="J39" s="176"/>
    </row>
    <row r="40" spans="1:10" x14ac:dyDescent="0.35">
      <c r="A40" s="138"/>
      <c r="B40" s="553"/>
      <c r="C40" s="553"/>
      <c r="D40" s="412"/>
      <c r="E40" s="412"/>
      <c r="F40" s="312"/>
      <c r="G40" s="412"/>
      <c r="H40" s="415"/>
    </row>
    <row r="41" spans="1:10" x14ac:dyDescent="0.35">
      <c r="A41" s="138"/>
      <c r="B41" s="553"/>
      <c r="C41" s="553"/>
      <c r="D41" s="312"/>
      <c r="E41" s="312"/>
      <c r="F41" s="312"/>
      <c r="G41" s="414"/>
      <c r="H41" s="415"/>
    </row>
    <row r="42" spans="1:10" x14ac:dyDescent="0.35">
      <c r="A42" s="138"/>
      <c r="B42" s="518" t="s">
        <v>153</v>
      </c>
      <c r="C42" s="518"/>
      <c r="D42" s="312"/>
      <c r="E42" s="312"/>
      <c r="F42" s="312"/>
      <c r="G42" s="414"/>
      <c r="H42" s="415"/>
    </row>
    <row r="43" spans="1:10" x14ac:dyDescent="0.35">
      <c r="A43" s="138"/>
      <c r="B43" s="482"/>
      <c r="C43" s="482"/>
      <c r="D43" s="312"/>
      <c r="E43" s="312"/>
      <c r="F43" s="312"/>
      <c r="G43" s="414"/>
      <c r="H43" s="415"/>
    </row>
    <row r="44" spans="1:10" ht="22.15" customHeight="1" x14ac:dyDescent="0.35">
      <c r="A44" s="138"/>
      <c r="B44" s="411" t="s">
        <v>288</v>
      </c>
      <c r="C44" s="416"/>
      <c r="D44" s="417"/>
      <c r="E44" s="417"/>
      <c r="F44" s="417"/>
      <c r="G44" s="418"/>
      <c r="H44" s="419"/>
    </row>
    <row r="45" spans="1:10" x14ac:dyDescent="0.35">
      <c r="A45" s="138"/>
      <c r="B45" s="482"/>
      <c r="C45" s="482"/>
      <c r="D45" s="312"/>
      <c r="E45" s="312"/>
      <c r="F45" s="312"/>
      <c r="G45" s="414"/>
      <c r="H45" s="415"/>
    </row>
    <row r="46" spans="1:10" x14ac:dyDescent="0.35">
      <c r="A46" s="138"/>
      <c r="B46" s="511"/>
      <c r="C46" s="512"/>
      <c r="D46" s="312"/>
      <c r="E46" s="312"/>
      <c r="F46" s="312"/>
      <c r="G46" s="414"/>
      <c r="H46" s="415"/>
    </row>
    <row r="47" spans="1:10" x14ac:dyDescent="0.35">
      <c r="A47" s="138"/>
      <c r="B47" s="511"/>
      <c r="C47" s="512"/>
      <c r="D47" s="312"/>
      <c r="E47" s="312"/>
      <c r="F47" s="312"/>
      <c r="G47" s="414"/>
      <c r="H47" s="415"/>
    </row>
    <row r="48" spans="1:10" x14ac:dyDescent="0.35">
      <c r="A48" s="138"/>
      <c r="B48" s="485" t="s">
        <v>153</v>
      </c>
      <c r="C48" s="487"/>
      <c r="D48" s="312"/>
      <c r="E48" s="312"/>
      <c r="F48" s="312"/>
      <c r="G48" s="414"/>
      <c r="H48" s="415"/>
    </row>
    <row r="49" spans="1:8" x14ac:dyDescent="0.35">
      <c r="A49" s="138"/>
      <c r="B49" s="482"/>
      <c r="C49" s="482"/>
      <c r="D49" s="312"/>
      <c r="E49" s="312"/>
      <c r="F49" s="312"/>
      <c r="G49" s="414"/>
      <c r="H49" s="415"/>
    </row>
    <row r="50" spans="1:8" x14ac:dyDescent="0.35">
      <c r="A50" s="138"/>
      <c r="B50" s="420"/>
      <c r="C50" s="421"/>
      <c r="D50" s="422">
        <f>SUM(D39:D49)</f>
        <v>0</v>
      </c>
      <c r="E50" s="448">
        <f>SUM(E39:E49)</f>
        <v>0</v>
      </c>
      <c r="F50" s="258">
        <f>SUM(F39:F49)</f>
        <v>0</v>
      </c>
      <c r="G50" s="448">
        <f>SUM(G39:G49)</f>
        <v>0</v>
      </c>
      <c r="H50" s="259">
        <f>SUM(H39:H49)</f>
        <v>0</v>
      </c>
    </row>
    <row r="51" spans="1:8" x14ac:dyDescent="0.35">
      <c r="A51" s="95" t="s">
        <v>131</v>
      </c>
      <c r="B51" s="70" t="s">
        <v>297</v>
      </c>
      <c r="C51" s="421"/>
      <c r="D51" s="425"/>
      <c r="E51" s="425"/>
      <c r="F51" s="425"/>
      <c r="G51" s="418"/>
      <c r="H51" s="419"/>
    </row>
    <row r="52" spans="1:8" x14ac:dyDescent="0.35">
      <c r="A52" s="138"/>
      <c r="C52" s="64" t="s">
        <v>283</v>
      </c>
      <c r="D52" s="422">
        <f>D50</f>
        <v>0</v>
      </c>
      <c r="E52" s="422">
        <f t="shared" ref="E52:H52" si="0">E50</f>
        <v>0</v>
      </c>
      <c r="F52" s="423">
        <f t="shared" si="0"/>
        <v>0</v>
      </c>
      <c r="G52" s="422">
        <f t="shared" si="0"/>
        <v>0</v>
      </c>
      <c r="H52" s="243">
        <f t="shared" si="0"/>
        <v>0</v>
      </c>
    </row>
    <row r="53" spans="1:8" x14ac:dyDescent="0.35">
      <c r="A53" s="138"/>
      <c r="C53" s="64" t="s">
        <v>284</v>
      </c>
      <c r="E53" s="117" t="e">
        <f>E52/D52</f>
        <v>#DIV/0!</v>
      </c>
      <c r="F53" s="117" t="e">
        <f>F52/D52</f>
        <v>#DIV/0!</v>
      </c>
      <c r="G53" s="117" t="e">
        <f>G52/D52</f>
        <v>#DIV/0!</v>
      </c>
      <c r="H53" s="188" t="e">
        <f>H52/D52</f>
        <v>#DIV/0!</v>
      </c>
    </row>
    <row r="54" spans="1:8" x14ac:dyDescent="0.35">
      <c r="A54" s="138"/>
      <c r="C54" s="64" t="s">
        <v>298</v>
      </c>
      <c r="E54" s="118" t="e">
        <f t="shared" ref="E54:H54" si="1">IF(E53&gt;=(2/3),"Yes","No")</f>
        <v>#DIV/0!</v>
      </c>
      <c r="F54" s="118" t="e">
        <f t="shared" si="1"/>
        <v>#DIV/0!</v>
      </c>
      <c r="G54" s="118" t="e">
        <f t="shared" si="1"/>
        <v>#DIV/0!</v>
      </c>
      <c r="H54" s="190" t="e">
        <f t="shared" si="1"/>
        <v>#DIV/0!</v>
      </c>
    </row>
    <row r="55" spans="1:8" x14ac:dyDescent="0.35">
      <c r="A55" s="138"/>
      <c r="E55" s="193" t="e">
        <f t="shared" ref="E55:H55" si="2">IF(E54="No", "Note A", "Note B")</f>
        <v>#DIV/0!</v>
      </c>
      <c r="F55" s="193" t="e">
        <f t="shared" si="2"/>
        <v>#DIV/0!</v>
      </c>
      <c r="G55" s="193" t="e">
        <f t="shared" si="2"/>
        <v>#DIV/0!</v>
      </c>
      <c r="H55" s="226" t="e">
        <f t="shared" si="2"/>
        <v>#DIV/0!</v>
      </c>
    </row>
    <row r="56" spans="1:8" x14ac:dyDescent="0.35">
      <c r="A56" s="138"/>
      <c r="E56" s="193"/>
      <c r="F56" s="193"/>
      <c r="G56" s="193"/>
      <c r="H56" s="226"/>
    </row>
    <row r="57" spans="1:8" ht="15" customHeight="1" x14ac:dyDescent="0.35">
      <c r="A57" s="138"/>
      <c r="B57" s="430" t="s">
        <v>291</v>
      </c>
      <c r="C57" s="420" t="s">
        <v>316</v>
      </c>
      <c r="D57" s="420"/>
      <c r="E57" s="420"/>
      <c r="F57" s="420"/>
      <c r="G57" s="420"/>
      <c r="H57" s="245"/>
    </row>
    <row r="58" spans="1:8" ht="30.15" customHeight="1" x14ac:dyDescent="0.35">
      <c r="A58" s="138"/>
      <c r="B58" s="449" t="s">
        <v>292</v>
      </c>
      <c r="C58" s="552" t="s">
        <v>353</v>
      </c>
      <c r="D58" s="552"/>
      <c r="E58" s="552"/>
      <c r="F58" s="552"/>
      <c r="G58" s="552"/>
      <c r="H58" s="544"/>
    </row>
    <row r="59" spans="1:8" x14ac:dyDescent="0.35">
      <c r="A59" s="138"/>
      <c r="B59" s="431"/>
      <c r="C59" s="420"/>
      <c r="D59" s="420"/>
      <c r="E59" s="420"/>
      <c r="F59" s="420"/>
      <c r="G59" s="420"/>
      <c r="H59" s="245"/>
    </row>
    <row r="60" spans="1:8" x14ac:dyDescent="0.35">
      <c r="A60" s="95" t="s">
        <v>132</v>
      </c>
      <c r="B60" s="70" t="s">
        <v>293</v>
      </c>
      <c r="E60" s="118"/>
      <c r="F60" s="118"/>
      <c r="G60" s="118"/>
      <c r="H60" s="190"/>
    </row>
    <row r="61" spans="1:8" x14ac:dyDescent="0.35">
      <c r="A61" s="138"/>
      <c r="B61" s="529" t="s">
        <v>367</v>
      </c>
      <c r="C61" s="529"/>
      <c r="D61" s="529"/>
      <c r="E61" s="529"/>
      <c r="F61" s="529"/>
      <c r="G61" s="529"/>
      <c r="H61" s="496"/>
    </row>
    <row r="62" spans="1:8" x14ac:dyDescent="0.35">
      <c r="A62" s="95"/>
      <c r="B62" s="529"/>
      <c r="C62" s="529"/>
      <c r="D62" s="529"/>
      <c r="E62" s="529"/>
      <c r="F62" s="529"/>
      <c r="G62" s="529"/>
      <c r="H62" s="496"/>
    </row>
    <row r="63" spans="1:8" x14ac:dyDescent="0.35">
      <c r="A63" s="95"/>
      <c r="E63" s="118"/>
      <c r="F63" s="118"/>
      <c r="G63" s="118"/>
      <c r="H63" s="190"/>
    </row>
    <row r="64" spans="1:8" x14ac:dyDescent="0.35">
      <c r="A64" s="95"/>
      <c r="B64" s="529" t="s">
        <v>364</v>
      </c>
      <c r="C64" s="529"/>
      <c r="D64" s="529"/>
      <c r="E64" s="529"/>
      <c r="F64" s="529"/>
      <c r="G64" s="529"/>
      <c r="H64" s="496"/>
    </row>
    <row r="65" spans="1:10" x14ac:dyDescent="0.35">
      <c r="A65" s="95"/>
      <c r="B65" s="529"/>
      <c r="C65" s="529"/>
      <c r="D65" s="529"/>
      <c r="E65" s="529"/>
      <c r="F65" s="529"/>
      <c r="G65" s="529"/>
      <c r="H65" s="496"/>
    </row>
    <row r="66" spans="1:10" x14ac:dyDescent="0.35">
      <c r="A66" s="95"/>
      <c r="B66" s="529"/>
      <c r="C66" s="529"/>
      <c r="D66" s="529"/>
      <c r="E66" s="529"/>
      <c r="F66" s="529"/>
      <c r="G66" s="529"/>
      <c r="H66" s="496"/>
    </row>
    <row r="67" spans="1:10" x14ac:dyDescent="0.35">
      <c r="A67" s="95"/>
      <c r="B67" s="529"/>
      <c r="C67" s="529"/>
      <c r="D67" s="529"/>
      <c r="E67" s="529"/>
      <c r="F67" s="529"/>
      <c r="G67" s="529"/>
      <c r="H67" s="496"/>
    </row>
    <row r="68" spans="1:10" x14ac:dyDescent="0.35">
      <c r="A68" s="95"/>
      <c r="E68" s="118"/>
      <c r="F68" s="118"/>
      <c r="G68" s="118"/>
      <c r="H68" s="190"/>
    </row>
    <row r="69" spans="1:10" x14ac:dyDescent="0.35">
      <c r="A69" s="95"/>
      <c r="B69" s="70" t="s">
        <v>413</v>
      </c>
      <c r="C69" s="241"/>
      <c r="D69" s="241"/>
      <c r="E69" s="530"/>
      <c r="F69" s="530"/>
      <c r="G69" s="530"/>
      <c r="H69" s="484"/>
      <c r="J69" s="176"/>
    </row>
    <row r="70" spans="1:10" x14ac:dyDescent="0.35">
      <c r="A70" s="95"/>
      <c r="D70" s="241"/>
      <c r="E70" s="197"/>
      <c r="F70" s="197"/>
      <c r="G70" s="197"/>
      <c r="H70" s="198"/>
    </row>
    <row r="71" spans="1:10" x14ac:dyDescent="0.35">
      <c r="A71" s="95"/>
      <c r="D71" s="241" t="s">
        <v>366</v>
      </c>
      <c r="E71" s="197" t="s">
        <v>295</v>
      </c>
      <c r="F71" s="197" t="s">
        <v>300</v>
      </c>
      <c r="G71" s="197"/>
      <c r="H71" s="198"/>
    </row>
    <row r="72" spans="1:10" x14ac:dyDescent="0.35">
      <c r="A72" s="95"/>
      <c r="B72" s="199" t="s">
        <v>365</v>
      </c>
      <c r="C72" s="108"/>
      <c r="D72" s="200" t="s">
        <v>303</v>
      </c>
      <c r="E72" s="399" t="s">
        <v>296</v>
      </c>
      <c r="F72" s="399" t="s">
        <v>299</v>
      </c>
      <c r="G72" s="246" t="s">
        <v>304</v>
      </c>
      <c r="H72" s="247"/>
    </row>
    <row r="73" spans="1:10" x14ac:dyDescent="0.35">
      <c r="A73" s="95"/>
      <c r="B73" s="64" t="s">
        <v>458</v>
      </c>
      <c r="E73" s="118"/>
      <c r="G73" s="118"/>
      <c r="H73" s="190"/>
    </row>
    <row r="74" spans="1:10" x14ac:dyDescent="0.35">
      <c r="A74" s="95"/>
      <c r="C74" s="432" t="e">
        <f>IF(E54="Yes", "Complete Analysis", "N/A - Do Not Complete")</f>
        <v>#DIV/0!</v>
      </c>
      <c r="D74" s="324"/>
      <c r="E74" s="412"/>
      <c r="F74" s="117" t="e">
        <f t="shared" ref="F74:F75" si="3">E74/$E$80</f>
        <v>#DIV/0!</v>
      </c>
      <c r="G74" s="503"/>
      <c r="H74" s="504"/>
    </row>
    <row r="75" spans="1:10" x14ac:dyDescent="0.35">
      <c r="A75" s="95"/>
      <c r="D75" s="324"/>
      <c r="E75" s="412"/>
      <c r="F75" s="117" t="e">
        <f t="shared" si="3"/>
        <v>#DIV/0!</v>
      </c>
      <c r="G75" s="503"/>
      <c r="H75" s="504"/>
    </row>
    <row r="76" spans="1:10" x14ac:dyDescent="0.35">
      <c r="A76" s="95"/>
      <c r="D76" s="317"/>
      <c r="E76" s="312"/>
      <c r="F76" s="117" t="e">
        <f>E76/$E$80</f>
        <v>#DIV/0!</v>
      </c>
      <c r="G76" s="503"/>
      <c r="H76" s="504"/>
    </row>
    <row r="77" spans="1:10" x14ac:dyDescent="0.35">
      <c r="A77" s="95"/>
      <c r="D77" s="317"/>
      <c r="E77" s="312"/>
      <c r="F77" s="117" t="e">
        <f>E77/E80</f>
        <v>#DIV/0!</v>
      </c>
      <c r="G77" s="503"/>
      <c r="H77" s="504"/>
    </row>
    <row r="78" spans="1:10" x14ac:dyDescent="0.35">
      <c r="A78" s="95"/>
      <c r="D78" s="317"/>
      <c r="E78" s="312"/>
      <c r="F78" s="117" t="e">
        <f>E78/E80</f>
        <v>#DIV/0!</v>
      </c>
      <c r="G78" s="503"/>
      <c r="H78" s="504"/>
    </row>
    <row r="79" spans="1:10" x14ac:dyDescent="0.35">
      <c r="A79" s="95"/>
      <c r="D79" s="318"/>
      <c r="E79" s="319"/>
      <c r="F79" s="117" t="e">
        <f>E79/E80</f>
        <v>#DIV/0!</v>
      </c>
      <c r="G79" s="507"/>
      <c r="H79" s="508"/>
    </row>
    <row r="80" spans="1:10" x14ac:dyDescent="0.35">
      <c r="A80" s="95"/>
      <c r="C80" s="433"/>
      <c r="D80" s="433" t="s">
        <v>322</v>
      </c>
      <c r="E80" s="439">
        <f>SUM(E74:E79)</f>
        <v>0</v>
      </c>
      <c r="F80" s="118"/>
      <c r="G80" s="239" t="s">
        <v>473</v>
      </c>
      <c r="H80" s="344"/>
      <c r="J80" s="176"/>
    </row>
    <row r="81" spans="1:8" x14ac:dyDescent="0.35">
      <c r="A81" s="95"/>
      <c r="C81" s="433"/>
      <c r="D81" s="433"/>
      <c r="E81" s="229"/>
      <c r="F81" s="118"/>
      <c r="G81" s="239" t="s">
        <v>472</v>
      </c>
      <c r="H81" s="345"/>
    </row>
    <row r="82" spans="1:8" x14ac:dyDescent="0.35">
      <c r="A82" s="95"/>
      <c r="E82" s="118"/>
      <c r="F82" s="118"/>
      <c r="G82" s="118"/>
      <c r="H82" s="190"/>
    </row>
    <row r="83" spans="1:8" x14ac:dyDescent="0.35">
      <c r="A83" s="95"/>
      <c r="B83" s="64" t="s">
        <v>459</v>
      </c>
      <c r="E83" s="118"/>
      <c r="F83" s="118"/>
      <c r="G83" s="118"/>
      <c r="H83" s="190"/>
    </row>
    <row r="84" spans="1:8" x14ac:dyDescent="0.35">
      <c r="A84" s="95"/>
      <c r="C84" s="432" t="e">
        <f>IF(F54="Yes", "Complete Analysis", "N/A - Do Not Complete")</f>
        <v>#DIV/0!</v>
      </c>
      <c r="D84" s="317"/>
      <c r="E84" s="312"/>
      <c r="F84" s="117" t="e">
        <f>E84/E90</f>
        <v>#DIV/0!</v>
      </c>
      <c r="G84" s="503"/>
      <c r="H84" s="504"/>
    </row>
    <row r="85" spans="1:8" x14ac:dyDescent="0.35">
      <c r="A85" s="95"/>
      <c r="D85" s="317"/>
      <c r="E85" s="312"/>
      <c r="F85" s="117" t="e">
        <f>E85/E90</f>
        <v>#DIV/0!</v>
      </c>
      <c r="G85" s="503"/>
      <c r="H85" s="504"/>
    </row>
    <row r="86" spans="1:8" x14ac:dyDescent="0.35">
      <c r="A86" s="95"/>
      <c r="D86" s="317"/>
      <c r="E86" s="312"/>
      <c r="F86" s="117" t="e">
        <f>E86/E90</f>
        <v>#DIV/0!</v>
      </c>
      <c r="G86" s="503"/>
      <c r="H86" s="504"/>
    </row>
    <row r="87" spans="1:8" x14ac:dyDescent="0.35">
      <c r="A87" s="95"/>
      <c r="D87" s="317"/>
      <c r="E87" s="312"/>
      <c r="F87" s="117" t="e">
        <f>E87/E90</f>
        <v>#DIV/0!</v>
      </c>
      <c r="G87" s="503"/>
      <c r="H87" s="504"/>
    </row>
    <row r="88" spans="1:8" x14ac:dyDescent="0.35">
      <c r="A88" s="95"/>
      <c r="D88" s="317"/>
      <c r="E88" s="312"/>
      <c r="F88" s="117" t="e">
        <f>E88/E90</f>
        <v>#DIV/0!</v>
      </c>
      <c r="G88" s="503"/>
      <c r="H88" s="504"/>
    </row>
    <row r="89" spans="1:8" x14ac:dyDescent="0.35">
      <c r="A89" s="95"/>
      <c r="D89" s="318"/>
      <c r="E89" s="319"/>
      <c r="F89" s="117" t="e">
        <f>E89/E90</f>
        <v>#DIV/0!</v>
      </c>
      <c r="G89" s="507"/>
      <c r="H89" s="508"/>
    </row>
    <row r="90" spans="1:8" x14ac:dyDescent="0.35">
      <c r="A90" s="95"/>
      <c r="D90" s="433" t="s">
        <v>323</v>
      </c>
      <c r="E90" s="434">
        <f>SUM(E84:E89)</f>
        <v>0</v>
      </c>
      <c r="F90" s="118"/>
      <c r="G90" s="205" t="s">
        <v>305</v>
      </c>
      <c r="H90" s="323"/>
    </row>
    <row r="91" spans="1:8" x14ac:dyDescent="0.35">
      <c r="A91" s="95"/>
      <c r="D91" s="433"/>
      <c r="E91" s="417"/>
      <c r="F91" s="118"/>
      <c r="G91" s="205"/>
      <c r="H91" s="249"/>
    </row>
    <row r="92" spans="1:8" x14ac:dyDescent="0.35">
      <c r="A92" s="138"/>
      <c r="B92" s="64" t="s">
        <v>460</v>
      </c>
      <c r="E92" s="118"/>
      <c r="F92" s="118"/>
      <c r="G92" s="118"/>
      <c r="H92" s="190"/>
    </row>
    <row r="93" spans="1:8" x14ac:dyDescent="0.35">
      <c r="A93" s="138"/>
      <c r="C93" s="432" t="e">
        <f>IF(G54="Yes", "Complete Analysis", "N/A - Do Not Complete")</f>
        <v>#DIV/0!</v>
      </c>
      <c r="D93" s="317"/>
      <c r="E93" s="312"/>
      <c r="F93" s="117" t="e">
        <f>E93/E99</f>
        <v>#DIV/0!</v>
      </c>
      <c r="G93" s="503"/>
      <c r="H93" s="504"/>
    </row>
    <row r="94" spans="1:8" x14ac:dyDescent="0.35">
      <c r="A94" s="138"/>
      <c r="D94" s="317"/>
      <c r="E94" s="312"/>
      <c r="F94" s="117" t="e">
        <f>E94/E99</f>
        <v>#DIV/0!</v>
      </c>
      <c r="G94" s="503"/>
      <c r="H94" s="504"/>
    </row>
    <row r="95" spans="1:8" x14ac:dyDescent="0.35">
      <c r="A95" s="138"/>
      <c r="D95" s="317"/>
      <c r="E95" s="312"/>
      <c r="F95" s="117" t="e">
        <f>E95/E99</f>
        <v>#DIV/0!</v>
      </c>
      <c r="G95" s="503"/>
      <c r="H95" s="504"/>
    </row>
    <row r="96" spans="1:8" x14ac:dyDescent="0.35">
      <c r="A96" s="138"/>
      <c r="D96" s="317"/>
      <c r="E96" s="312"/>
      <c r="F96" s="117" t="e">
        <f>E96/E99</f>
        <v>#DIV/0!</v>
      </c>
      <c r="G96" s="503"/>
      <c r="H96" s="504"/>
    </row>
    <row r="97" spans="1:8" x14ac:dyDescent="0.35">
      <c r="A97" s="138"/>
      <c r="D97" s="317"/>
      <c r="E97" s="312"/>
      <c r="F97" s="117" t="e">
        <f>E97/E99</f>
        <v>#DIV/0!</v>
      </c>
      <c r="G97" s="503"/>
      <c r="H97" s="504"/>
    </row>
    <row r="98" spans="1:8" x14ac:dyDescent="0.35">
      <c r="A98" s="138"/>
      <c r="D98" s="318"/>
      <c r="E98" s="319"/>
      <c r="F98" s="117" t="e">
        <f>E98/E99</f>
        <v>#DIV/0!</v>
      </c>
      <c r="G98" s="507"/>
      <c r="H98" s="508"/>
    </row>
    <row r="99" spans="1:8" x14ac:dyDescent="0.35">
      <c r="A99" s="138"/>
      <c r="D99" s="433" t="s">
        <v>324</v>
      </c>
      <c r="E99" s="434">
        <f>SUM(E93:E98)</f>
        <v>0</v>
      </c>
      <c r="F99" s="118"/>
      <c r="G99" s="205" t="s">
        <v>305</v>
      </c>
      <c r="H99" s="323"/>
    </row>
    <row r="100" spans="1:8" x14ac:dyDescent="0.35">
      <c r="A100" s="138"/>
      <c r="E100" s="118"/>
      <c r="F100" s="118"/>
      <c r="G100" s="118"/>
      <c r="H100" s="190"/>
    </row>
    <row r="101" spans="1:8" x14ac:dyDescent="0.35">
      <c r="A101" s="138"/>
      <c r="B101" s="64" t="s">
        <v>321</v>
      </c>
      <c r="E101" s="118"/>
      <c r="F101" s="118"/>
      <c r="G101" s="118"/>
      <c r="H101" s="190"/>
    </row>
    <row r="102" spans="1:8" x14ac:dyDescent="0.35">
      <c r="A102" s="138"/>
      <c r="C102" s="432" t="e">
        <f>IF(H54="Yes", "Complete Analysis", "N/A - Do Not Complete")</f>
        <v>#DIV/0!</v>
      </c>
      <c r="D102" s="317"/>
      <c r="E102" s="312"/>
      <c r="F102" s="117" t="e">
        <f>E102/E108</f>
        <v>#DIV/0!</v>
      </c>
      <c r="G102" s="503"/>
      <c r="H102" s="504"/>
    </row>
    <row r="103" spans="1:8" x14ac:dyDescent="0.35">
      <c r="A103" s="138"/>
      <c r="C103" s="432"/>
      <c r="D103" s="317"/>
      <c r="E103" s="312"/>
      <c r="F103" s="117" t="e">
        <f>E103/E108</f>
        <v>#DIV/0!</v>
      </c>
      <c r="G103" s="503"/>
      <c r="H103" s="504"/>
    </row>
    <row r="104" spans="1:8" x14ac:dyDescent="0.35">
      <c r="A104" s="138"/>
      <c r="C104" s="432"/>
      <c r="D104" s="317"/>
      <c r="E104" s="312"/>
      <c r="F104" s="117" t="e">
        <f>E104/E108</f>
        <v>#DIV/0!</v>
      </c>
      <c r="G104" s="503"/>
      <c r="H104" s="504"/>
    </row>
    <row r="105" spans="1:8" x14ac:dyDescent="0.35">
      <c r="A105" s="138"/>
      <c r="C105" s="432"/>
      <c r="D105" s="317"/>
      <c r="E105" s="312"/>
      <c r="F105" s="117" t="e">
        <f>E105/E108</f>
        <v>#DIV/0!</v>
      </c>
      <c r="G105" s="503"/>
      <c r="H105" s="504"/>
    </row>
    <row r="106" spans="1:8" x14ac:dyDescent="0.35">
      <c r="A106" s="138"/>
      <c r="C106" s="432"/>
      <c r="D106" s="317"/>
      <c r="E106" s="312"/>
      <c r="F106" s="117" t="e">
        <f>E106/E108</f>
        <v>#DIV/0!</v>
      </c>
      <c r="G106" s="503"/>
      <c r="H106" s="504"/>
    </row>
    <row r="107" spans="1:8" x14ac:dyDescent="0.35">
      <c r="A107" s="138"/>
      <c r="C107" s="432"/>
      <c r="D107" s="318"/>
      <c r="E107" s="319"/>
      <c r="F107" s="117" t="e">
        <f>E107/E108</f>
        <v>#DIV/0!</v>
      </c>
      <c r="G107" s="507"/>
      <c r="H107" s="508"/>
    </row>
    <row r="108" spans="1:8" x14ac:dyDescent="0.35">
      <c r="A108" s="138"/>
      <c r="C108" s="432"/>
      <c r="D108" s="433" t="s">
        <v>325</v>
      </c>
      <c r="E108" s="434">
        <f>SUM(E102:E107)</f>
        <v>0</v>
      </c>
      <c r="F108" s="117"/>
      <c r="G108" s="205" t="s">
        <v>305</v>
      </c>
      <c r="H108" s="323"/>
    </row>
    <row r="109" spans="1:8" ht="15" thickBot="1" x14ac:dyDescent="0.4">
      <c r="A109" s="154"/>
      <c r="B109" s="122"/>
      <c r="C109" s="208"/>
      <c r="D109" s="440"/>
      <c r="E109" s="440"/>
      <c r="F109" s="210"/>
      <c r="G109" s="123"/>
      <c r="H109" s="211"/>
    </row>
    <row r="110" spans="1:8" ht="15" thickBot="1" x14ac:dyDescent="0.4">
      <c r="C110" s="432"/>
      <c r="E110" s="417"/>
      <c r="F110" s="118"/>
      <c r="G110" s="118"/>
      <c r="H110" s="118"/>
    </row>
    <row r="111" spans="1:8" ht="16" thickBot="1" x14ac:dyDescent="0.4">
      <c r="A111" s="469" t="s">
        <v>434</v>
      </c>
      <c r="B111" s="470"/>
      <c r="C111" s="470"/>
      <c r="D111" s="470"/>
      <c r="E111" s="470"/>
      <c r="F111" s="470"/>
      <c r="G111" s="470"/>
      <c r="H111" s="471"/>
    </row>
    <row r="112" spans="1:8" ht="15" customHeight="1" x14ac:dyDescent="0.35">
      <c r="A112" s="95" t="s">
        <v>134</v>
      </c>
      <c r="B112" s="96" t="s">
        <v>369</v>
      </c>
      <c r="C112" s="96"/>
      <c r="D112" s="96"/>
      <c r="E112" s="96"/>
      <c r="F112" s="96"/>
      <c r="G112" s="96"/>
      <c r="H112" s="450"/>
    </row>
    <row r="113" spans="1:8" x14ac:dyDescent="0.35">
      <c r="A113" s="138"/>
      <c r="H113" s="98"/>
    </row>
    <row r="114" spans="1:8" x14ac:dyDescent="0.35">
      <c r="A114" s="95"/>
      <c r="B114" s="70" t="s">
        <v>413</v>
      </c>
      <c r="C114" s="241"/>
      <c r="D114" s="241"/>
      <c r="E114" s="545"/>
      <c r="F114" s="545"/>
      <c r="G114" s="545"/>
      <c r="H114" s="546"/>
    </row>
    <row r="115" spans="1:8" x14ac:dyDescent="0.35">
      <c r="A115" s="95"/>
      <c r="C115" s="241"/>
      <c r="D115" s="241"/>
      <c r="E115" s="241"/>
      <c r="F115" s="241"/>
      <c r="G115" s="241"/>
      <c r="H115" s="102"/>
    </row>
    <row r="116" spans="1:8" x14ac:dyDescent="0.35">
      <c r="A116" s="138"/>
      <c r="E116" s="527" t="s">
        <v>290</v>
      </c>
      <c r="F116" s="527"/>
      <c r="G116" s="527"/>
      <c r="H116" s="498"/>
    </row>
    <row r="117" spans="1:8" x14ac:dyDescent="0.35">
      <c r="A117" s="138"/>
      <c r="E117" s="408" t="s">
        <v>138</v>
      </c>
      <c r="F117" s="408" t="s">
        <v>138</v>
      </c>
      <c r="G117" s="408" t="s">
        <v>138</v>
      </c>
      <c r="H117" s="171" t="s">
        <v>138</v>
      </c>
    </row>
    <row r="118" spans="1:8" x14ac:dyDescent="0.35">
      <c r="A118" s="138"/>
      <c r="E118" s="408" t="s">
        <v>257</v>
      </c>
      <c r="F118" s="408" t="s">
        <v>440</v>
      </c>
      <c r="G118" s="408" t="s">
        <v>440</v>
      </c>
      <c r="H118" s="171" t="s">
        <v>314</v>
      </c>
    </row>
    <row r="119" spans="1:8" x14ac:dyDescent="0.35">
      <c r="A119" s="138"/>
      <c r="B119" s="409" t="s">
        <v>201</v>
      </c>
      <c r="C119" s="107"/>
      <c r="D119" s="108"/>
      <c r="E119" s="107" t="s">
        <v>195</v>
      </c>
      <c r="F119" s="107" t="s">
        <v>442</v>
      </c>
      <c r="G119" s="107" t="s">
        <v>441</v>
      </c>
      <c r="H119" s="172" t="s">
        <v>315</v>
      </c>
    </row>
    <row r="120" spans="1:8" ht="22.15" customHeight="1" x14ac:dyDescent="0.35">
      <c r="A120" s="138"/>
      <c r="B120" s="411" t="s">
        <v>287</v>
      </c>
      <c r="C120" s="408"/>
      <c r="D120" s="408"/>
      <c r="E120" s="408"/>
      <c r="F120" s="408"/>
      <c r="G120" s="408"/>
      <c r="H120" s="171"/>
    </row>
    <row r="121" spans="1:8" x14ac:dyDescent="0.35">
      <c r="A121" s="138"/>
      <c r="B121" s="488"/>
      <c r="C121" s="488"/>
      <c r="D121" s="488"/>
      <c r="E121" s="346"/>
      <c r="F121" s="329"/>
      <c r="G121" s="398"/>
      <c r="H121" s="330"/>
    </row>
    <row r="122" spans="1:8" x14ac:dyDescent="0.35">
      <c r="A122" s="138"/>
      <c r="B122" s="482"/>
      <c r="C122" s="482"/>
      <c r="D122" s="482"/>
      <c r="E122" s="346"/>
      <c r="F122" s="329"/>
      <c r="G122" s="398"/>
      <c r="H122" s="330"/>
    </row>
    <row r="123" spans="1:8" x14ac:dyDescent="0.35">
      <c r="A123" s="138"/>
      <c r="B123" s="482"/>
      <c r="C123" s="482"/>
      <c r="D123" s="482"/>
      <c r="E123" s="346"/>
      <c r="F123" s="329"/>
      <c r="G123" s="398"/>
      <c r="H123" s="330"/>
    </row>
    <row r="124" spans="1:8" x14ac:dyDescent="0.35">
      <c r="A124" s="138"/>
      <c r="B124" s="482"/>
      <c r="C124" s="482"/>
      <c r="D124" s="482"/>
      <c r="E124" s="329"/>
      <c r="F124" s="329"/>
      <c r="G124" s="398"/>
      <c r="H124" s="330"/>
    </row>
    <row r="125" spans="1:8" x14ac:dyDescent="0.35">
      <c r="A125" s="138"/>
      <c r="B125" s="482"/>
      <c r="C125" s="482"/>
      <c r="D125" s="482"/>
      <c r="E125" s="329"/>
      <c r="F125" s="329"/>
      <c r="G125" s="398"/>
      <c r="H125" s="330"/>
    </row>
    <row r="126" spans="1:8" x14ac:dyDescent="0.35">
      <c r="A126" s="138"/>
      <c r="B126" s="482"/>
      <c r="C126" s="482"/>
      <c r="D126" s="482"/>
      <c r="E126" s="329"/>
      <c r="F126" s="329"/>
      <c r="G126" s="398"/>
      <c r="H126" s="330"/>
    </row>
    <row r="127" spans="1:8" x14ac:dyDescent="0.35">
      <c r="A127" s="138"/>
      <c r="B127" s="511"/>
      <c r="C127" s="514"/>
      <c r="D127" s="512"/>
      <c r="E127" s="329"/>
      <c r="F127" s="329"/>
      <c r="G127" s="398"/>
      <c r="H127" s="330"/>
    </row>
    <row r="128" spans="1:8" x14ac:dyDescent="0.35">
      <c r="A128" s="138"/>
      <c r="B128" s="511"/>
      <c r="C128" s="514"/>
      <c r="D128" s="512"/>
      <c r="E128" s="329"/>
      <c r="F128" s="329"/>
      <c r="G128" s="398"/>
      <c r="H128" s="330"/>
    </row>
    <row r="129" spans="1:8" x14ac:dyDescent="0.35">
      <c r="A129" s="138"/>
      <c r="B129" s="511"/>
      <c r="C129" s="514"/>
      <c r="D129" s="512"/>
      <c r="E129" s="329"/>
      <c r="F129" s="329"/>
      <c r="G129" s="398"/>
      <c r="H129" s="330"/>
    </row>
    <row r="130" spans="1:8" x14ac:dyDescent="0.35">
      <c r="A130" s="138"/>
      <c r="B130" s="511"/>
      <c r="C130" s="514"/>
      <c r="D130" s="512"/>
      <c r="E130" s="329"/>
      <c r="F130" s="329"/>
      <c r="G130" s="398"/>
      <c r="H130" s="330"/>
    </row>
    <row r="131" spans="1:8" x14ac:dyDescent="0.35">
      <c r="A131" s="138"/>
      <c r="B131" s="555" t="s">
        <v>153</v>
      </c>
      <c r="C131" s="556"/>
      <c r="D131" s="557"/>
      <c r="E131" s="329"/>
      <c r="F131" s="329"/>
      <c r="G131" s="398"/>
      <c r="H131" s="330"/>
    </row>
    <row r="132" spans="1:8" x14ac:dyDescent="0.35">
      <c r="A132" s="138"/>
      <c r="B132" s="482"/>
      <c r="C132" s="482"/>
      <c r="D132" s="482"/>
      <c r="E132" s="329"/>
      <c r="F132" s="329"/>
      <c r="G132" s="398"/>
      <c r="H132" s="330"/>
    </row>
    <row r="133" spans="1:8" ht="22.15" customHeight="1" x14ac:dyDescent="0.35">
      <c r="A133" s="138"/>
      <c r="B133" s="411" t="s">
        <v>288</v>
      </c>
      <c r="C133" s="416"/>
      <c r="D133" s="417"/>
      <c r="E133" s="417"/>
      <c r="F133" s="417"/>
      <c r="G133" s="418"/>
      <c r="H133" s="419"/>
    </row>
    <row r="134" spans="1:8" x14ac:dyDescent="0.35">
      <c r="A134" s="138"/>
      <c r="B134" s="482"/>
      <c r="C134" s="482"/>
      <c r="D134" s="482"/>
      <c r="E134" s="329"/>
      <c r="F134" s="329"/>
      <c r="G134" s="329"/>
      <c r="H134" s="330"/>
    </row>
    <row r="135" spans="1:8" x14ac:dyDescent="0.35">
      <c r="A135" s="138"/>
      <c r="B135" s="491"/>
      <c r="C135" s="554"/>
      <c r="D135" s="492"/>
      <c r="E135" s="329"/>
      <c r="F135" s="329"/>
      <c r="G135" s="329"/>
      <c r="H135" s="330"/>
    </row>
    <row r="136" spans="1:8" x14ac:dyDescent="0.35">
      <c r="A136" s="138"/>
      <c r="B136" s="491"/>
      <c r="C136" s="554"/>
      <c r="D136" s="492"/>
      <c r="E136" s="329"/>
      <c r="F136" s="329"/>
      <c r="G136" s="329"/>
      <c r="H136" s="330"/>
    </row>
    <row r="137" spans="1:8" x14ac:dyDescent="0.35">
      <c r="A137" s="138"/>
      <c r="B137" s="491"/>
      <c r="C137" s="554"/>
      <c r="D137" s="492"/>
      <c r="E137" s="329"/>
      <c r="F137" s="329"/>
      <c r="G137" s="329"/>
      <c r="H137" s="330"/>
    </row>
    <row r="138" spans="1:8" x14ac:dyDescent="0.35">
      <c r="A138" s="138"/>
      <c r="B138" s="491"/>
      <c r="C138" s="554"/>
      <c r="D138" s="492"/>
      <c r="E138" s="329"/>
      <c r="F138" s="329"/>
      <c r="G138" s="329"/>
      <c r="H138" s="330"/>
    </row>
    <row r="139" spans="1:8" x14ac:dyDescent="0.35">
      <c r="A139" s="138"/>
      <c r="B139" s="491"/>
      <c r="C139" s="554"/>
      <c r="D139" s="492"/>
      <c r="E139" s="329"/>
      <c r="F139" s="329"/>
      <c r="G139" s="329"/>
      <c r="H139" s="330"/>
    </row>
    <row r="140" spans="1:8" x14ac:dyDescent="0.35">
      <c r="A140" s="138"/>
      <c r="B140" s="491"/>
      <c r="C140" s="554"/>
      <c r="D140" s="492"/>
      <c r="E140" s="329"/>
      <c r="F140" s="329"/>
      <c r="G140" s="329"/>
      <c r="H140" s="330"/>
    </row>
    <row r="141" spans="1:8" x14ac:dyDescent="0.35">
      <c r="A141" s="138"/>
      <c r="B141" s="491"/>
      <c r="C141" s="554"/>
      <c r="D141" s="492"/>
      <c r="E141" s="329"/>
      <c r="F141" s="329"/>
      <c r="G141" s="329"/>
      <c r="H141" s="330"/>
    </row>
    <row r="142" spans="1:8" x14ac:dyDescent="0.35">
      <c r="A142" s="138"/>
      <c r="B142" s="491"/>
      <c r="C142" s="554"/>
      <c r="D142" s="492"/>
      <c r="E142" s="329"/>
      <c r="F142" s="329"/>
      <c r="G142" s="329"/>
      <c r="H142" s="330"/>
    </row>
    <row r="143" spans="1:8" x14ac:dyDescent="0.35">
      <c r="A143" s="138"/>
      <c r="B143" s="491"/>
      <c r="C143" s="554"/>
      <c r="D143" s="492"/>
      <c r="E143" s="329"/>
      <c r="F143" s="329"/>
      <c r="G143" s="329"/>
      <c r="H143" s="330"/>
    </row>
    <row r="144" spans="1:8" x14ac:dyDescent="0.35">
      <c r="A144" s="138"/>
      <c r="B144" s="555" t="s">
        <v>153</v>
      </c>
      <c r="C144" s="556"/>
      <c r="D144" s="557"/>
      <c r="E144" s="329"/>
      <c r="F144" s="329"/>
      <c r="G144" s="329"/>
      <c r="H144" s="330"/>
    </row>
    <row r="145" spans="1:15" x14ac:dyDescent="0.35">
      <c r="A145" s="138"/>
      <c r="B145" s="482"/>
      <c r="C145" s="482"/>
      <c r="D145" s="482"/>
      <c r="E145" s="329"/>
      <c r="F145" s="329"/>
      <c r="G145" s="329"/>
      <c r="H145" s="330"/>
    </row>
    <row r="146" spans="1:15" x14ac:dyDescent="0.35">
      <c r="A146" s="138"/>
      <c r="B146" s="441"/>
      <c r="C146" s="441"/>
      <c r="D146" s="441"/>
      <c r="E146" s="421"/>
      <c r="F146" s="421"/>
      <c r="G146" s="421"/>
      <c r="H146" s="442"/>
    </row>
    <row r="147" spans="1:15" x14ac:dyDescent="0.35">
      <c r="A147" s="95" t="s">
        <v>135</v>
      </c>
      <c r="B147" s="443" t="s">
        <v>336</v>
      </c>
      <c r="C147" s="441"/>
      <c r="D147" s="441"/>
      <c r="E147" s="421"/>
      <c r="F147" s="421"/>
      <c r="G147" s="421"/>
      <c r="H147" s="442"/>
      <c r="J147" s="176"/>
    </row>
    <row r="148" spans="1:15" x14ac:dyDescent="0.35">
      <c r="A148" s="138"/>
      <c r="B148" s="513"/>
      <c r="C148" s="513"/>
      <c r="D148" s="513"/>
      <c r="E148" s="513"/>
      <c r="F148" s="513"/>
      <c r="G148" s="513"/>
      <c r="H148" s="481"/>
      <c r="I148" s="260"/>
      <c r="J148" s="261"/>
      <c r="K148" s="261"/>
      <c r="L148" s="261"/>
      <c r="M148" s="261"/>
      <c r="N148" s="261"/>
      <c r="O148" s="261"/>
    </row>
    <row r="149" spans="1:15" ht="71" customHeight="1" x14ac:dyDescent="0.35">
      <c r="A149" s="138"/>
      <c r="B149" s="513"/>
      <c r="C149" s="513"/>
      <c r="D149" s="513"/>
      <c r="E149" s="513"/>
      <c r="F149" s="513"/>
      <c r="G149" s="513"/>
      <c r="H149" s="481"/>
      <c r="I149" s="260"/>
      <c r="J149" s="261"/>
      <c r="K149" s="261"/>
      <c r="L149" s="261"/>
      <c r="M149" s="261"/>
      <c r="N149" s="261"/>
      <c r="O149" s="261"/>
    </row>
    <row r="150" spans="1:15" ht="15" thickBot="1" x14ac:dyDescent="0.4">
      <c r="A150" s="154"/>
      <c r="B150" s="444"/>
      <c r="C150" s="445"/>
      <c r="D150" s="445"/>
      <c r="E150" s="445"/>
      <c r="F150" s="445"/>
      <c r="G150" s="445"/>
      <c r="H150" s="451"/>
    </row>
    <row r="151" spans="1:15" x14ac:dyDescent="0.35">
      <c r="B151" s="410"/>
      <c r="C151" s="421"/>
      <c r="D151" s="421"/>
      <c r="E151" s="421"/>
      <c r="F151" s="421"/>
      <c r="G151" s="421"/>
      <c r="H151" s="421"/>
    </row>
  </sheetData>
  <sheetProtection algorithmName="SHA-512" hashValue="VYV1BEynBOQL1QRIMTIq/IkastleN2LBWFTyCsCu2wcmE4xVipoF3MxVjq15ks3oJkW/8cNiGKqfftzIPzORxw==" saltValue="P3if3BXkEzGeECVVc5oo1g==" spinCount="100000" sheet="1" objects="1" scenarios="1" insertRows="0"/>
  <mergeCells count="73">
    <mergeCell ref="B148:H149"/>
    <mergeCell ref="B140:D140"/>
    <mergeCell ref="B141:D141"/>
    <mergeCell ref="B142:D142"/>
    <mergeCell ref="B143:D143"/>
    <mergeCell ref="B144:D144"/>
    <mergeCell ref="B145:D145"/>
    <mergeCell ref="B139:D139"/>
    <mergeCell ref="B127:D127"/>
    <mergeCell ref="B128:D128"/>
    <mergeCell ref="B129:D129"/>
    <mergeCell ref="B130:D130"/>
    <mergeCell ref="B131:D131"/>
    <mergeCell ref="B132:D132"/>
    <mergeCell ref="B134:D134"/>
    <mergeCell ref="B135:D135"/>
    <mergeCell ref="B136:D136"/>
    <mergeCell ref="B137:D137"/>
    <mergeCell ref="B138:D138"/>
    <mergeCell ref="B126:D126"/>
    <mergeCell ref="G105:H105"/>
    <mergeCell ref="G106:H106"/>
    <mergeCell ref="G107:H107"/>
    <mergeCell ref="A111:H111"/>
    <mergeCell ref="E114:H114"/>
    <mergeCell ref="E116:H116"/>
    <mergeCell ref="B121:D121"/>
    <mergeCell ref="B122:D122"/>
    <mergeCell ref="B123:D123"/>
    <mergeCell ref="B124:D124"/>
    <mergeCell ref="B125:D125"/>
    <mergeCell ref="G104:H104"/>
    <mergeCell ref="G87:H87"/>
    <mergeCell ref="G88:H88"/>
    <mergeCell ref="G89:H89"/>
    <mergeCell ref="G93:H93"/>
    <mergeCell ref="G94:H94"/>
    <mergeCell ref="G95:H95"/>
    <mergeCell ref="G96:H96"/>
    <mergeCell ref="G97:H97"/>
    <mergeCell ref="G98:H98"/>
    <mergeCell ref="G102:H102"/>
    <mergeCell ref="G103:H103"/>
    <mergeCell ref="G86:H86"/>
    <mergeCell ref="B61:H62"/>
    <mergeCell ref="B64:H67"/>
    <mergeCell ref="E69:H69"/>
    <mergeCell ref="G74:H74"/>
    <mergeCell ref="G75:H75"/>
    <mergeCell ref="G76:H76"/>
    <mergeCell ref="G77:H77"/>
    <mergeCell ref="G78:H78"/>
    <mergeCell ref="G79:H79"/>
    <mergeCell ref="G84:H84"/>
    <mergeCell ref="G85:H85"/>
    <mergeCell ref="C58:H58"/>
    <mergeCell ref="E34:H34"/>
    <mergeCell ref="B39:C39"/>
    <mergeCell ref="B40:C40"/>
    <mergeCell ref="B41:C41"/>
    <mergeCell ref="B42:C42"/>
    <mergeCell ref="B43:C43"/>
    <mergeCell ref="B45:C45"/>
    <mergeCell ref="B46:C46"/>
    <mergeCell ref="B47:C47"/>
    <mergeCell ref="B48:C48"/>
    <mergeCell ref="B49:C49"/>
    <mergeCell ref="E32:H32"/>
    <mergeCell ref="B19:H22"/>
    <mergeCell ref="B23:H23"/>
    <mergeCell ref="B24:H24"/>
    <mergeCell ref="A27:H27"/>
    <mergeCell ref="B28:H29"/>
  </mergeCells>
  <conditionalFormatting sqref="E52:E55 E134:E145 E45:E50 E39:E43 E121:E132 B73:H81">
    <cfRule type="expression" dxfId="329" priority="2">
      <formula>$F$11="no"</formula>
    </cfRule>
  </conditionalFormatting>
  <conditionalFormatting sqref="F52:F55 F134:F145 B83:H90 F45:F50 F39:F43 F121:F132">
    <cfRule type="expression" dxfId="328" priority="3">
      <formula>$F$13="no"</formula>
    </cfRule>
  </conditionalFormatting>
  <conditionalFormatting sqref="G52:G55 G134:G145 B92:H99 G45:G50 G39:G43 G121:G132">
    <cfRule type="expression" dxfId="327" priority="4">
      <formula>$F$15="no"</formula>
    </cfRule>
  </conditionalFormatting>
  <conditionalFormatting sqref="H52:H55 H134:H145 B101:H108 H45:H50 H39:H43 H121:H132">
    <cfRule type="expression" dxfId="326" priority="5">
      <formula>$F$17="no"</formula>
    </cfRule>
  </conditionalFormatting>
  <conditionalFormatting sqref="A27:H150">
    <cfRule type="expression" dxfId="325" priority="1">
      <formula>AND($F$11="no",$F$13="no",$F$15="no",$F$17="no")</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2"/>
  <sheetViews>
    <sheetView showGridLines="0" zoomScaleNormal="100" workbookViewId="0">
      <pane ySplit="4" topLeftCell="A5" activePane="bottomLeft" state="frozen"/>
      <selection pane="bottomLeft" activeCell="A2" sqref="A2"/>
    </sheetView>
  </sheetViews>
  <sheetFormatPr defaultRowHeight="14.5" x14ac:dyDescent="0.35"/>
  <cols>
    <col min="2" max="2" width="49" customWidth="1"/>
    <col min="3" max="3" width="7.54296875" customWidth="1"/>
    <col min="4" max="4" width="49" customWidth="1"/>
  </cols>
  <sheetData>
    <row r="1" spans="1:5" ht="18.5" x14ac:dyDescent="0.45">
      <c r="A1" s="2" t="str">
        <f>'Cover and Instructions'!A1</f>
        <v>Georgia Families MHPAEA Parity</v>
      </c>
      <c r="E1" s="62" t="s">
        <v>571</v>
      </c>
    </row>
    <row r="2" spans="1:5" ht="26" x14ac:dyDescent="0.6">
      <c r="A2" s="3" t="s">
        <v>16</v>
      </c>
    </row>
    <row r="3" spans="1:5" ht="21" x14ac:dyDescent="0.5">
      <c r="A3" s="7" t="s">
        <v>19</v>
      </c>
    </row>
    <row r="5" spans="1:5" x14ac:dyDescent="0.35">
      <c r="A5" s="12" t="s">
        <v>85</v>
      </c>
    </row>
    <row r="6" spans="1:5" x14ac:dyDescent="0.35">
      <c r="A6" s="8"/>
    </row>
    <row r="7" spans="1:5" x14ac:dyDescent="0.35">
      <c r="A7" s="454" t="s">
        <v>22</v>
      </c>
      <c r="B7" s="454"/>
      <c r="C7" s="454"/>
      <c r="D7" s="454"/>
      <c r="E7" s="454"/>
    </row>
    <row r="8" spans="1:5" x14ac:dyDescent="0.35">
      <c r="A8" s="454"/>
      <c r="B8" s="454"/>
      <c r="C8" s="454"/>
      <c r="D8" s="454"/>
      <c r="E8" s="454"/>
    </row>
    <row r="9" spans="1:5" x14ac:dyDescent="0.35">
      <c r="A9" s="6"/>
      <c r="B9" s="6"/>
      <c r="C9" s="6"/>
      <c r="D9" s="6"/>
      <c r="E9" s="6"/>
    </row>
    <row r="10" spans="1:5" x14ac:dyDescent="0.35">
      <c r="A10" s="454" t="s">
        <v>21</v>
      </c>
      <c r="B10" s="454"/>
      <c r="C10" s="454"/>
      <c r="D10" s="454"/>
      <c r="E10" s="454"/>
    </row>
    <row r="11" spans="1:5" x14ac:dyDescent="0.35">
      <c r="A11" s="454"/>
      <c r="B11" s="454"/>
      <c r="C11" s="454"/>
      <c r="D11" s="454"/>
      <c r="E11" s="454"/>
    </row>
    <row r="12" spans="1:5" x14ac:dyDescent="0.35">
      <c r="A12" s="6"/>
      <c r="B12" s="6"/>
      <c r="C12" s="6"/>
      <c r="D12" s="6"/>
      <c r="E12" s="6"/>
    </row>
    <row r="13" spans="1:5" x14ac:dyDescent="0.35">
      <c r="A13" s="454" t="s">
        <v>20</v>
      </c>
      <c r="B13" s="454"/>
      <c r="C13" s="454"/>
      <c r="D13" s="454"/>
      <c r="E13" s="454"/>
    </row>
    <row r="14" spans="1:5" x14ac:dyDescent="0.35">
      <c r="A14" s="454"/>
      <c r="B14" s="454"/>
      <c r="C14" s="454"/>
      <c r="D14" s="454"/>
      <c r="E14" s="454"/>
    </row>
    <row r="15" spans="1:5" x14ac:dyDescent="0.35">
      <c r="A15" s="6"/>
      <c r="B15" s="6"/>
      <c r="C15" s="6"/>
      <c r="D15" s="6"/>
      <c r="E15" s="6"/>
    </row>
    <row r="16" spans="1:5" x14ac:dyDescent="0.35">
      <c r="A16" s="454" t="s">
        <v>102</v>
      </c>
      <c r="B16" s="454"/>
      <c r="C16" s="454"/>
      <c r="D16" s="454"/>
      <c r="E16" s="454"/>
    </row>
    <row r="17" spans="1:5" x14ac:dyDescent="0.35">
      <c r="A17" s="454"/>
      <c r="B17" s="454"/>
      <c r="C17" s="454"/>
      <c r="D17" s="454"/>
      <c r="E17" s="454"/>
    </row>
    <row r="18" spans="1:5" x14ac:dyDescent="0.35">
      <c r="A18" s="454"/>
      <c r="B18" s="454"/>
      <c r="C18" s="454"/>
      <c r="D18" s="454"/>
      <c r="E18" s="454"/>
    </row>
    <row r="19" spans="1:5" x14ac:dyDescent="0.35">
      <c r="A19" s="454" t="s">
        <v>103</v>
      </c>
      <c r="B19" s="454"/>
      <c r="C19" s="454"/>
      <c r="D19" s="454"/>
      <c r="E19" s="454"/>
    </row>
    <row r="20" spans="1:5" x14ac:dyDescent="0.35">
      <c r="A20" s="454"/>
      <c r="B20" s="454"/>
      <c r="C20" s="454"/>
      <c r="D20" s="454"/>
      <c r="E20" s="454"/>
    </row>
    <row r="21" spans="1:5" x14ac:dyDescent="0.35">
      <c r="A21" s="6"/>
      <c r="B21" s="6"/>
      <c r="C21" s="6"/>
      <c r="D21" s="6"/>
      <c r="E21" s="6"/>
    </row>
    <row r="22" spans="1:5" x14ac:dyDescent="0.35">
      <c r="A22" s="454" t="s">
        <v>104</v>
      </c>
      <c r="B22" s="454"/>
      <c r="C22" s="454"/>
      <c r="D22" s="454"/>
      <c r="E22" s="454"/>
    </row>
    <row r="23" spans="1:5" x14ac:dyDescent="0.35">
      <c r="A23" s="454"/>
      <c r="B23" s="454"/>
      <c r="C23" s="454"/>
      <c r="D23" s="454"/>
      <c r="E23" s="454"/>
    </row>
    <row r="24" spans="1:5" x14ac:dyDescent="0.35">
      <c r="A24" s="6"/>
      <c r="B24" s="6"/>
      <c r="C24" s="6"/>
      <c r="D24" s="6"/>
      <c r="E24" s="6"/>
    </row>
    <row r="25" spans="1:5" x14ac:dyDescent="0.35">
      <c r="A25" s="454" t="s">
        <v>105</v>
      </c>
      <c r="B25" s="454"/>
      <c r="C25" s="454"/>
      <c r="D25" s="454"/>
      <c r="E25" s="454"/>
    </row>
    <row r="26" spans="1:5" x14ac:dyDescent="0.35">
      <c r="A26" s="454"/>
      <c r="B26" s="454"/>
      <c r="C26" s="454"/>
      <c r="D26" s="454"/>
      <c r="E26" s="454"/>
    </row>
    <row r="27" spans="1:5" x14ac:dyDescent="0.35">
      <c r="A27" s="454"/>
      <c r="B27" s="454"/>
      <c r="C27" s="454"/>
      <c r="D27" s="454"/>
      <c r="E27" s="454"/>
    </row>
    <row r="28" spans="1:5" x14ac:dyDescent="0.35">
      <c r="A28" s="454"/>
      <c r="B28" s="454"/>
      <c r="C28" s="454"/>
      <c r="D28" s="454"/>
      <c r="E28" s="454"/>
    </row>
    <row r="29" spans="1:5" x14ac:dyDescent="0.35">
      <c r="A29" s="454"/>
      <c r="B29" s="454"/>
      <c r="C29" s="454"/>
      <c r="D29" s="454"/>
      <c r="E29" s="454"/>
    </row>
    <row r="31" spans="1:5" x14ac:dyDescent="0.35">
      <c r="A31" s="12" t="s">
        <v>97</v>
      </c>
    </row>
    <row r="33" spans="1:15" x14ac:dyDescent="0.35">
      <c r="A33" t="s">
        <v>481</v>
      </c>
    </row>
    <row r="35" spans="1:15" s="14" customFormat="1" x14ac:dyDescent="0.35">
      <c r="A35" s="463" t="s">
        <v>525</v>
      </c>
      <c r="B35" s="463"/>
      <c r="C35" s="463"/>
      <c r="D35" s="463"/>
      <c r="E35" s="463"/>
    </row>
    <row r="36" spans="1:15" s="14" customFormat="1" x14ac:dyDescent="0.35">
      <c r="A36" s="463"/>
      <c r="B36" s="463"/>
      <c r="C36" s="463"/>
      <c r="D36" s="463"/>
      <c r="E36" s="463"/>
    </row>
    <row r="37" spans="1:15" s="14" customFormat="1" x14ac:dyDescent="0.35">
      <c r="A37" s="463"/>
      <c r="B37" s="463"/>
      <c r="C37" s="463"/>
      <c r="D37" s="463"/>
      <c r="E37" s="463"/>
    </row>
    <row r="38" spans="1:15" s="14" customFormat="1" x14ac:dyDescent="0.35">
      <c r="A38" s="43"/>
      <c r="B38" s="43"/>
      <c r="C38" s="43"/>
      <c r="D38" s="43"/>
      <c r="E38" s="43"/>
    </row>
    <row r="39" spans="1:15" s="14" customFormat="1" x14ac:dyDescent="0.35">
      <c r="A39" s="463" t="s">
        <v>535</v>
      </c>
      <c r="B39" s="463"/>
      <c r="C39" s="463"/>
      <c r="D39" s="463"/>
      <c r="E39" s="463"/>
    </row>
    <row r="40" spans="1:15" s="14" customFormat="1" x14ac:dyDescent="0.35">
      <c r="A40" s="463"/>
      <c r="B40" s="463"/>
      <c r="C40" s="463"/>
      <c r="D40" s="463"/>
      <c r="E40" s="463"/>
    </row>
    <row r="41" spans="1:15" s="14" customFormat="1" x14ac:dyDescent="0.35">
      <c r="A41" s="463"/>
      <c r="B41" s="463"/>
      <c r="C41" s="463"/>
      <c r="D41" s="463"/>
      <c r="E41" s="463"/>
    </row>
    <row r="42" spans="1:15" s="14" customFormat="1" x14ac:dyDescent="0.35">
      <c r="A42" s="463"/>
      <c r="B42" s="463"/>
      <c r="C42" s="463"/>
      <c r="D42" s="463"/>
      <c r="E42" s="463"/>
    </row>
    <row r="43" spans="1:15" s="14" customFormat="1" x14ac:dyDescent="0.35">
      <c r="A43" s="463"/>
      <c r="B43" s="463"/>
      <c r="C43" s="463"/>
      <c r="D43" s="463"/>
      <c r="E43" s="463"/>
    </row>
    <row r="44" spans="1:15" s="14" customFormat="1" x14ac:dyDescent="0.35">
      <c r="A44" s="43"/>
      <c r="B44" s="49"/>
      <c r="C44" s="49"/>
      <c r="D44" s="49"/>
      <c r="E44" s="43"/>
      <c r="O44" s="50"/>
    </row>
    <row r="45" spans="1:15" s="14" customFormat="1" x14ac:dyDescent="0.35">
      <c r="A45" s="43"/>
      <c r="B45" s="50" t="s">
        <v>202</v>
      </c>
      <c r="C45" s="50"/>
      <c r="D45" s="50" t="s">
        <v>569</v>
      </c>
      <c r="E45" s="43"/>
      <c r="O45" s="51"/>
    </row>
    <row r="46" spans="1:15" s="14" customFormat="1" x14ac:dyDescent="0.35">
      <c r="A46" s="43"/>
      <c r="B46" s="51" t="s">
        <v>536</v>
      </c>
      <c r="C46" s="51"/>
      <c r="D46" s="51" t="s">
        <v>555</v>
      </c>
      <c r="E46" s="43"/>
      <c r="O46" s="51"/>
    </row>
    <row r="47" spans="1:15" s="14" customFormat="1" x14ac:dyDescent="0.35">
      <c r="A47" s="43"/>
      <c r="B47" s="51" t="s">
        <v>537</v>
      </c>
      <c r="C47" s="51"/>
      <c r="D47" s="51" t="s">
        <v>556</v>
      </c>
      <c r="E47" s="43"/>
      <c r="O47" s="51"/>
    </row>
    <row r="48" spans="1:15" s="14" customFormat="1" x14ac:dyDescent="0.35">
      <c r="A48" s="43"/>
      <c r="B48" s="51" t="s">
        <v>538</v>
      </c>
      <c r="C48" s="51"/>
      <c r="D48" s="51" t="s">
        <v>557</v>
      </c>
      <c r="E48" s="43"/>
      <c r="O48" s="51"/>
    </row>
    <row r="49" spans="1:15" s="14" customFormat="1" x14ac:dyDescent="0.35">
      <c r="A49" s="43"/>
      <c r="B49" s="51" t="s">
        <v>539</v>
      </c>
      <c r="C49" s="51"/>
      <c r="D49" s="51" t="s">
        <v>558</v>
      </c>
      <c r="E49" s="43"/>
      <c r="O49" s="51"/>
    </row>
    <row r="50" spans="1:15" s="14" customFormat="1" x14ac:dyDescent="0.35">
      <c r="A50" s="43"/>
      <c r="B50" s="51" t="s">
        <v>540</v>
      </c>
      <c r="C50" s="51"/>
      <c r="D50" s="51" t="s">
        <v>559</v>
      </c>
      <c r="E50" s="43"/>
      <c r="O50" s="51"/>
    </row>
    <row r="51" spans="1:15" s="14" customFormat="1" x14ac:dyDescent="0.35">
      <c r="A51" s="43"/>
      <c r="B51" s="51" t="s">
        <v>541</v>
      </c>
      <c r="C51" s="51"/>
      <c r="D51" s="51" t="s">
        <v>560</v>
      </c>
      <c r="E51" s="43"/>
      <c r="K51" s="58"/>
      <c r="O51" s="50"/>
    </row>
    <row r="52" spans="1:15" s="14" customFormat="1" x14ac:dyDescent="0.35">
      <c r="A52" s="43"/>
      <c r="B52" s="14" t="s">
        <v>542</v>
      </c>
      <c r="C52" s="51"/>
      <c r="D52" s="463" t="s">
        <v>564</v>
      </c>
      <c r="E52" s="43"/>
      <c r="O52" s="51"/>
    </row>
    <row r="53" spans="1:15" s="14" customFormat="1" x14ac:dyDescent="0.35">
      <c r="A53" s="58"/>
      <c r="B53" s="14" t="s">
        <v>543</v>
      </c>
      <c r="C53" s="51"/>
      <c r="D53" s="463"/>
      <c r="E53" s="58"/>
      <c r="O53" s="51"/>
    </row>
    <row r="54" spans="1:15" s="14" customFormat="1" x14ac:dyDescent="0.35">
      <c r="A54" s="58"/>
      <c r="B54" s="14" t="s">
        <v>544</v>
      </c>
      <c r="C54" s="51"/>
      <c r="D54" s="463" t="s">
        <v>565</v>
      </c>
      <c r="E54" s="58"/>
      <c r="O54" s="51"/>
    </row>
    <row r="55" spans="1:15" s="14" customFormat="1" x14ac:dyDescent="0.35">
      <c r="A55" s="58"/>
      <c r="B55" s="14" t="s">
        <v>545</v>
      </c>
      <c r="C55" s="51"/>
      <c r="D55" s="463"/>
      <c r="E55" s="58"/>
      <c r="O55" s="51"/>
    </row>
    <row r="56" spans="1:15" s="14" customFormat="1" ht="15" customHeight="1" x14ac:dyDescent="0.35">
      <c r="A56" s="58"/>
      <c r="B56" s="14" t="s">
        <v>546</v>
      </c>
      <c r="C56" s="51"/>
      <c r="D56" s="463" t="s">
        <v>566</v>
      </c>
      <c r="E56" s="58"/>
      <c r="O56" s="51"/>
    </row>
    <row r="57" spans="1:15" s="14" customFormat="1" x14ac:dyDescent="0.35">
      <c r="A57" s="58"/>
      <c r="B57" s="14" t="s">
        <v>547</v>
      </c>
      <c r="C57" s="51"/>
      <c r="D57" s="463"/>
      <c r="E57" s="58"/>
      <c r="O57" s="51"/>
    </row>
    <row r="58" spans="1:15" s="14" customFormat="1" x14ac:dyDescent="0.35">
      <c r="A58" s="58"/>
      <c r="B58" s="14" t="s">
        <v>548</v>
      </c>
      <c r="C58" s="51"/>
      <c r="D58" s="463"/>
      <c r="E58" s="58"/>
      <c r="O58" s="51"/>
    </row>
    <row r="59" spans="1:15" s="14" customFormat="1" x14ac:dyDescent="0.35">
      <c r="A59" s="58"/>
      <c r="B59" s="14" t="s">
        <v>549</v>
      </c>
      <c r="C59" s="51"/>
      <c r="D59" s="463" t="s">
        <v>567</v>
      </c>
      <c r="E59" s="58"/>
      <c r="O59" s="50"/>
    </row>
    <row r="60" spans="1:15" s="14" customFormat="1" x14ac:dyDescent="0.35">
      <c r="A60" s="58"/>
      <c r="B60" s="463" t="s">
        <v>563</v>
      </c>
      <c r="C60" s="51"/>
      <c r="D60" s="463"/>
      <c r="E60" s="58"/>
      <c r="O60" s="51"/>
    </row>
    <row r="61" spans="1:15" s="14" customFormat="1" x14ac:dyDescent="0.35">
      <c r="A61" s="58"/>
      <c r="B61" s="463"/>
      <c r="C61" s="51"/>
      <c r="D61" s="463"/>
      <c r="E61" s="58"/>
      <c r="O61" s="51"/>
    </row>
    <row r="62" spans="1:15" s="14" customFormat="1" x14ac:dyDescent="0.35">
      <c r="A62" s="58"/>
      <c r="B62" s="14" t="s">
        <v>550</v>
      </c>
      <c r="C62" s="51"/>
      <c r="D62" s="463" t="s">
        <v>568</v>
      </c>
      <c r="E62" s="58"/>
      <c r="O62" s="51"/>
    </row>
    <row r="63" spans="1:15" s="14" customFormat="1" x14ac:dyDescent="0.35">
      <c r="A63" s="58"/>
      <c r="B63" s="14" t="s">
        <v>551</v>
      </c>
      <c r="C63" s="51"/>
      <c r="D63" s="463"/>
      <c r="E63" s="58"/>
      <c r="O63" s="51"/>
    </row>
    <row r="64" spans="1:15" s="14" customFormat="1" x14ac:dyDescent="0.35">
      <c r="A64" s="58"/>
      <c r="B64" s="14" t="s">
        <v>552</v>
      </c>
      <c r="C64" s="51"/>
      <c r="D64" s="463"/>
      <c r="E64" s="58"/>
      <c r="O64" s="51"/>
    </row>
    <row r="65" spans="1:15" s="14" customFormat="1" x14ac:dyDescent="0.35">
      <c r="A65" s="58"/>
      <c r="B65" s="14" t="s">
        <v>553</v>
      </c>
      <c r="C65" s="51"/>
      <c r="D65" s="58" t="s">
        <v>561</v>
      </c>
      <c r="E65" s="58"/>
      <c r="O65" s="51"/>
    </row>
    <row r="66" spans="1:15" s="14" customFormat="1" x14ac:dyDescent="0.35">
      <c r="A66" s="58"/>
      <c r="B66" s="14" t="s">
        <v>554</v>
      </c>
      <c r="C66" s="51"/>
      <c r="D66" s="58" t="s">
        <v>562</v>
      </c>
      <c r="E66" s="58"/>
    </row>
    <row r="67" spans="1:15" s="14" customFormat="1" x14ac:dyDescent="0.35">
      <c r="A67" s="58"/>
      <c r="C67" s="51"/>
      <c r="D67" s="58"/>
      <c r="E67" s="58"/>
    </row>
    <row r="68" spans="1:15" s="14" customFormat="1" x14ac:dyDescent="0.35">
      <c r="A68" s="43"/>
      <c r="B68" s="43"/>
      <c r="C68" s="43"/>
      <c r="D68" s="43"/>
      <c r="E68" s="43"/>
    </row>
    <row r="69" spans="1:15" s="14" customFormat="1" x14ac:dyDescent="0.35">
      <c r="A69" s="14" t="s">
        <v>526</v>
      </c>
    </row>
    <row r="70" spans="1:15" s="14" customFormat="1" x14ac:dyDescent="0.35"/>
    <row r="71" spans="1:15" s="14" customFormat="1" x14ac:dyDescent="0.35">
      <c r="A71" s="14" t="s">
        <v>445</v>
      </c>
    </row>
    <row r="72" spans="1:15" s="14" customFormat="1" x14ac:dyDescent="0.35"/>
  </sheetData>
  <sheetProtection algorithmName="SHA-512" hashValue="hEV9RcFA/RFfZJ1JUoo02ybuaU9W+ewRJ+fFofgzCdg6q9AJg4qV/rZq2a9NuD7PFdjI9A7vEcyIvMih9X+uwQ==" saltValue="BG2GgzsbfUCFUo57gDuonQ==" spinCount="100000" sheet="1" objects="1" scenarios="1"/>
  <customSheetViews>
    <customSheetView guid="{13810DCC-AA08-45AA-A2EB-614B3F1533B3}" showGridLines="0">
      <pane ySplit="4" topLeftCell="A20" activePane="bottomLeft" state="frozen"/>
      <selection pane="bottomLeft" activeCell="A44" sqref="A44"/>
      <pageMargins left="0.7" right="0.7" top="0.75" bottom="0.75" header="0.3" footer="0.3"/>
      <pageSetup orientation="portrait" horizontalDpi="1200" verticalDpi="1200" r:id="rId1"/>
    </customSheetView>
  </customSheetViews>
  <mergeCells count="15">
    <mergeCell ref="D62:D64"/>
    <mergeCell ref="D52:D53"/>
    <mergeCell ref="D54:D55"/>
    <mergeCell ref="B60:B61"/>
    <mergeCell ref="D56:D58"/>
    <mergeCell ref="D59:D61"/>
    <mergeCell ref="A35:E37"/>
    <mergeCell ref="A39:E43"/>
    <mergeCell ref="A7:E8"/>
    <mergeCell ref="A25:E29"/>
    <mergeCell ref="A22:E23"/>
    <mergeCell ref="A19:E20"/>
    <mergeCell ref="A16:E18"/>
    <mergeCell ref="A13:E14"/>
    <mergeCell ref="A10:E1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20"/>
  <sheetViews>
    <sheetView showGridLines="0" zoomScaleNormal="100" workbookViewId="0">
      <pane xSplit="3" ySplit="11" topLeftCell="D12" activePane="bottomRight" state="frozen"/>
      <selection pane="topRight"/>
      <selection pane="bottomLeft"/>
      <selection pane="bottomRight" activeCell="D1" sqref="D1"/>
    </sheetView>
  </sheetViews>
  <sheetFormatPr defaultColWidth="9.1796875" defaultRowHeight="14.5" x14ac:dyDescent="0.35"/>
  <cols>
    <col min="1" max="1" width="15.7265625" style="64" customWidth="1"/>
    <col min="2" max="2" width="25.7265625" style="64" customWidth="1"/>
    <col min="3" max="3" width="22.7265625" style="64" customWidth="1"/>
    <col min="4" max="4" width="41.453125" style="262" customWidth="1"/>
    <col min="5" max="12" width="65.453125" style="64" customWidth="1"/>
    <col min="13" max="14" width="50.26953125" style="64" customWidth="1"/>
    <col min="15" max="15" width="51.1796875" style="64" customWidth="1"/>
    <col min="16" max="16384" width="9.1796875" style="64"/>
  </cols>
  <sheetData>
    <row r="1" spans="1:15" ht="18.75" customHeight="1" x14ac:dyDescent="0.45">
      <c r="A1" s="63" t="str">
        <f>'Cover and Instructions'!A1</f>
        <v>Georgia Families MHPAEA Parity</v>
      </c>
      <c r="E1" s="65" t="s">
        <v>571</v>
      </c>
    </row>
    <row r="2" spans="1:15" ht="26" x14ac:dyDescent="0.6">
      <c r="A2" s="66" t="s">
        <v>16</v>
      </c>
    </row>
    <row r="3" spans="1:15" ht="21" x14ac:dyDescent="0.5">
      <c r="A3" s="68" t="s">
        <v>183</v>
      </c>
    </row>
    <row r="4" spans="1:15" x14ac:dyDescent="0.35">
      <c r="A4" s="70"/>
      <c r="B4" s="70"/>
      <c r="C4" s="71"/>
      <c r="D4" s="241"/>
    </row>
    <row r="5" spans="1:15" x14ac:dyDescent="0.35">
      <c r="A5" s="70" t="s">
        <v>0</v>
      </c>
      <c r="B5" s="71" t="str">
        <f>'Cover and Instructions'!D4</f>
        <v>CareSource</v>
      </c>
      <c r="C5" s="64" t="s">
        <v>216</v>
      </c>
    </row>
    <row r="6" spans="1:15" x14ac:dyDescent="0.35">
      <c r="A6" s="70" t="s">
        <v>514</v>
      </c>
      <c r="B6" s="71" t="str">
        <f>'Cover and Instructions'!D5</f>
        <v>Title XIX Adults</v>
      </c>
    </row>
    <row r="7" spans="1:15" x14ac:dyDescent="0.35">
      <c r="A7" s="70" t="s">
        <v>204</v>
      </c>
      <c r="B7" s="70" t="s">
        <v>205</v>
      </c>
      <c r="C7" s="71"/>
      <c r="D7" s="241"/>
    </row>
    <row r="8" spans="1:15" ht="15" thickBot="1" x14ac:dyDescent="0.4">
      <c r="A8" s="70"/>
      <c r="B8" s="70"/>
      <c r="C8" s="71"/>
      <c r="D8" s="263"/>
    </row>
    <row r="9" spans="1:15" ht="34.15" customHeight="1" thickBot="1" x14ac:dyDescent="0.4">
      <c r="A9" s="564" t="s">
        <v>280</v>
      </c>
      <c r="B9" s="565"/>
      <c r="C9" s="572" t="s">
        <v>228</v>
      </c>
      <c r="D9" s="580" t="s">
        <v>407</v>
      </c>
      <c r="E9" s="578" t="s">
        <v>343</v>
      </c>
      <c r="F9" s="579"/>
      <c r="G9" s="578" t="s">
        <v>344</v>
      </c>
      <c r="H9" s="579"/>
      <c r="I9" s="578" t="s">
        <v>345</v>
      </c>
      <c r="J9" s="579"/>
      <c r="K9" s="578" t="s">
        <v>443</v>
      </c>
      <c r="L9" s="579"/>
      <c r="M9" s="575" t="s">
        <v>184</v>
      </c>
      <c r="N9" s="575" t="s">
        <v>503</v>
      </c>
      <c r="O9" s="575" t="s">
        <v>446</v>
      </c>
    </row>
    <row r="10" spans="1:15" x14ac:dyDescent="0.35">
      <c r="A10" s="566"/>
      <c r="B10" s="567"/>
      <c r="C10" s="573"/>
      <c r="D10" s="581"/>
      <c r="E10" s="570" t="s">
        <v>211</v>
      </c>
      <c r="F10" s="571"/>
      <c r="G10" s="570" t="s">
        <v>211</v>
      </c>
      <c r="H10" s="571"/>
      <c r="I10" s="570" t="s">
        <v>211</v>
      </c>
      <c r="J10" s="571"/>
      <c r="K10" s="570" t="s">
        <v>211</v>
      </c>
      <c r="L10" s="571"/>
      <c r="M10" s="576"/>
      <c r="N10" s="576"/>
      <c r="O10" s="576"/>
    </row>
    <row r="11" spans="1:15" ht="46.9" customHeight="1" thickBot="1" x14ac:dyDescent="0.4">
      <c r="A11" s="568"/>
      <c r="B11" s="569"/>
      <c r="C11" s="574"/>
      <c r="D11" s="582"/>
      <c r="E11" s="264" t="s">
        <v>202</v>
      </c>
      <c r="F11" s="265" t="s">
        <v>203</v>
      </c>
      <c r="G11" s="264" t="s">
        <v>202</v>
      </c>
      <c r="H11" s="265" t="s">
        <v>203</v>
      </c>
      <c r="I11" s="264" t="s">
        <v>202</v>
      </c>
      <c r="J11" s="265" t="s">
        <v>203</v>
      </c>
      <c r="K11" s="264" t="s">
        <v>202</v>
      </c>
      <c r="L11" s="265" t="s">
        <v>203</v>
      </c>
      <c r="M11" s="577"/>
      <c r="N11" s="577"/>
      <c r="O11" s="577"/>
    </row>
    <row r="12" spans="1:15" ht="189" customHeight="1" thickBot="1" x14ac:dyDescent="0.4">
      <c r="A12" s="558" t="s">
        <v>447</v>
      </c>
      <c r="B12" s="559"/>
      <c r="C12" s="266" t="s">
        <v>225</v>
      </c>
      <c r="D12" s="267" t="s">
        <v>371</v>
      </c>
      <c r="E12" s="347" t="s">
        <v>684</v>
      </c>
      <c r="F12" s="347" t="s">
        <v>684</v>
      </c>
      <c r="G12" s="347" t="s">
        <v>684</v>
      </c>
      <c r="H12" s="347" t="s">
        <v>684</v>
      </c>
      <c r="I12" s="347" t="s">
        <v>714</v>
      </c>
      <c r="J12" s="347" t="s">
        <v>714</v>
      </c>
      <c r="K12" s="348" t="s">
        <v>662</v>
      </c>
      <c r="L12" s="348" t="s">
        <v>662</v>
      </c>
      <c r="M12" s="349" t="s">
        <v>627</v>
      </c>
      <c r="N12" s="350" t="s">
        <v>625</v>
      </c>
      <c r="O12" s="367" t="s">
        <v>669</v>
      </c>
    </row>
    <row r="13" spans="1:15" ht="189" customHeight="1" thickBot="1" x14ac:dyDescent="0.4">
      <c r="A13" s="560"/>
      <c r="B13" s="561"/>
      <c r="C13" s="268" t="s">
        <v>217</v>
      </c>
      <c r="D13" s="269" t="s">
        <v>371</v>
      </c>
      <c r="E13" s="351" t="s">
        <v>685</v>
      </c>
      <c r="F13" s="351" t="s">
        <v>685</v>
      </c>
      <c r="G13" s="347" t="s">
        <v>684</v>
      </c>
      <c r="H13" s="351" t="s">
        <v>685</v>
      </c>
      <c r="I13" s="347" t="s">
        <v>714</v>
      </c>
      <c r="J13" s="347" t="s">
        <v>714</v>
      </c>
      <c r="K13" s="353" t="s">
        <v>663</v>
      </c>
      <c r="L13" s="353" t="s">
        <v>663</v>
      </c>
      <c r="M13" s="360" t="s">
        <v>687</v>
      </c>
      <c r="N13" s="350" t="s">
        <v>688</v>
      </c>
      <c r="O13" s="367" t="s">
        <v>669</v>
      </c>
    </row>
    <row r="14" spans="1:15" ht="189" customHeight="1" thickBot="1" x14ac:dyDescent="0.4">
      <c r="A14" s="560"/>
      <c r="B14" s="561"/>
      <c r="C14" s="268" t="s">
        <v>218</v>
      </c>
      <c r="D14" s="269" t="s">
        <v>371</v>
      </c>
      <c r="E14" s="351" t="s">
        <v>686</v>
      </c>
      <c r="F14" s="351" t="s">
        <v>613</v>
      </c>
      <c r="G14" s="353" t="s">
        <v>614</v>
      </c>
      <c r="H14" s="354" t="s">
        <v>615</v>
      </c>
      <c r="I14" s="347" t="s">
        <v>714</v>
      </c>
      <c r="J14" s="347" t="s">
        <v>714</v>
      </c>
      <c r="K14" s="353" t="s">
        <v>664</v>
      </c>
      <c r="L14" s="353" t="s">
        <v>664</v>
      </c>
      <c r="M14" s="360" t="s">
        <v>687</v>
      </c>
      <c r="N14" s="350" t="s">
        <v>688</v>
      </c>
      <c r="O14" s="367" t="s">
        <v>669</v>
      </c>
    </row>
    <row r="15" spans="1:15" ht="189" customHeight="1" thickBot="1" x14ac:dyDescent="0.4">
      <c r="A15" s="560"/>
      <c r="B15" s="561"/>
      <c r="C15" s="268" t="s">
        <v>219</v>
      </c>
      <c r="D15" s="269" t="s">
        <v>371</v>
      </c>
      <c r="E15" s="351" t="s">
        <v>616</v>
      </c>
      <c r="F15" s="351" t="s">
        <v>616</v>
      </c>
      <c r="G15" s="351" t="s">
        <v>616</v>
      </c>
      <c r="H15" s="351" t="s">
        <v>616</v>
      </c>
      <c r="I15" s="347" t="s">
        <v>714</v>
      </c>
      <c r="J15" s="347" t="s">
        <v>714</v>
      </c>
      <c r="K15" s="353" t="s">
        <v>665</v>
      </c>
      <c r="L15" s="353" t="s">
        <v>665</v>
      </c>
      <c r="M15" s="355" t="s">
        <v>624</v>
      </c>
      <c r="N15" s="350" t="s">
        <v>625</v>
      </c>
      <c r="O15" s="367" t="s">
        <v>669</v>
      </c>
    </row>
    <row r="16" spans="1:15" ht="189" customHeight="1" thickBot="1" x14ac:dyDescent="0.4">
      <c r="A16" s="560"/>
      <c r="B16" s="561"/>
      <c r="C16" s="268" t="s">
        <v>220</v>
      </c>
      <c r="D16" s="269" t="s">
        <v>371</v>
      </c>
      <c r="E16" s="356" t="s">
        <v>617</v>
      </c>
      <c r="F16" s="356" t="s">
        <v>617</v>
      </c>
      <c r="G16" s="356" t="s">
        <v>617</v>
      </c>
      <c r="H16" s="356" t="s">
        <v>619</v>
      </c>
      <c r="I16" s="347" t="s">
        <v>714</v>
      </c>
      <c r="J16" s="347" t="s">
        <v>714</v>
      </c>
      <c r="K16" s="358" t="s">
        <v>666</v>
      </c>
      <c r="L16" s="359" t="s">
        <v>666</v>
      </c>
      <c r="M16" s="360" t="s">
        <v>626</v>
      </c>
      <c r="N16" s="350" t="s">
        <v>625</v>
      </c>
      <c r="O16" s="367" t="s">
        <v>669</v>
      </c>
    </row>
    <row r="17" spans="1:15" ht="189" customHeight="1" thickBot="1" x14ac:dyDescent="0.4">
      <c r="A17" s="560"/>
      <c r="B17" s="561"/>
      <c r="C17" s="268" t="s">
        <v>221</v>
      </c>
      <c r="D17" s="269" t="s">
        <v>371</v>
      </c>
      <c r="E17" s="356" t="s">
        <v>618</v>
      </c>
      <c r="F17" s="356" t="s">
        <v>618</v>
      </c>
      <c r="G17" s="358" t="s">
        <v>620</v>
      </c>
      <c r="H17" s="358" t="s">
        <v>620</v>
      </c>
      <c r="I17" s="347" t="s">
        <v>714</v>
      </c>
      <c r="J17" s="347" t="s">
        <v>714</v>
      </c>
      <c r="K17" s="358" t="s">
        <v>667</v>
      </c>
      <c r="L17" s="359" t="s">
        <v>667</v>
      </c>
      <c r="M17" s="360" t="s">
        <v>626</v>
      </c>
      <c r="N17" s="350" t="s">
        <v>625</v>
      </c>
      <c r="O17" s="367" t="s">
        <v>669</v>
      </c>
    </row>
    <row r="18" spans="1:15" ht="189" customHeight="1" x14ac:dyDescent="0.35">
      <c r="A18" s="560"/>
      <c r="B18" s="561"/>
      <c r="C18" s="268" t="s">
        <v>222</v>
      </c>
      <c r="D18" s="269" t="s">
        <v>371</v>
      </c>
      <c r="E18" s="351" t="s">
        <v>621</v>
      </c>
      <c r="F18" s="351" t="s">
        <v>621</v>
      </c>
      <c r="G18" s="353" t="s">
        <v>622</v>
      </c>
      <c r="H18" s="354" t="s">
        <v>623</v>
      </c>
      <c r="I18" s="347" t="s">
        <v>714</v>
      </c>
      <c r="J18" s="347" t="s">
        <v>714</v>
      </c>
      <c r="K18" s="353" t="s">
        <v>668</v>
      </c>
      <c r="L18" s="353" t="s">
        <v>668</v>
      </c>
      <c r="M18" s="355" t="s">
        <v>628</v>
      </c>
      <c r="N18" s="350" t="s">
        <v>625</v>
      </c>
      <c r="O18" s="367" t="s">
        <v>669</v>
      </c>
    </row>
    <row r="19" spans="1:15" ht="189" customHeight="1" x14ac:dyDescent="0.35">
      <c r="A19" s="560"/>
      <c r="B19" s="561"/>
      <c r="C19" s="268" t="s">
        <v>223</v>
      </c>
      <c r="D19" s="269" t="s">
        <v>372</v>
      </c>
      <c r="E19" s="351"/>
      <c r="F19" s="352"/>
      <c r="G19" s="351"/>
      <c r="H19" s="351"/>
      <c r="I19" s="351"/>
      <c r="J19" s="351"/>
      <c r="K19" s="351"/>
      <c r="L19" s="351"/>
      <c r="M19" s="355"/>
      <c r="N19" s="351"/>
      <c r="O19" s="351"/>
    </row>
    <row r="20" spans="1:15" ht="189" customHeight="1" thickBot="1" x14ac:dyDescent="0.4">
      <c r="A20" s="562"/>
      <c r="B20" s="563"/>
      <c r="C20" s="270" t="s">
        <v>224</v>
      </c>
      <c r="D20" s="271" t="s">
        <v>372</v>
      </c>
      <c r="E20" s="362"/>
      <c r="F20" s="362"/>
      <c r="G20" s="362"/>
      <c r="H20" s="362"/>
      <c r="I20" s="362"/>
      <c r="J20" s="362"/>
      <c r="K20" s="362"/>
      <c r="L20" s="362"/>
      <c r="M20" s="362"/>
      <c r="N20" s="362"/>
      <c r="O20" s="362"/>
    </row>
  </sheetData>
  <sheetProtection algorithmName="SHA-512" hashValue="fS5g8t7j2EkUp34ESe/JYyflzIimNOM/VnJGTdo19bI8q6nnscY4ojqS9MNHMeLDJcbf1vhS6yuxBr9IBDXJBA==" saltValue="PD593MLX0Ujf3P42LQEkyg==" spinCount="100000" sheet="1" objects="1" scenarios="1" formatColumns="0" formatRows="0"/>
  <customSheetViews>
    <customSheetView guid="{13810DCC-AA08-45AA-A2EB-614B3F1533B3}" topLeftCell="A6">
      <selection activeCell="D11" sqref="D11"/>
      <pageMargins left="0.7" right="0.7" top="0.75" bottom="0.75" header="0.3" footer="0.3"/>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K13:L13">
    <cfRule type="expression" dxfId="324" priority="143">
      <formula>$D$13="no"</formula>
    </cfRule>
  </conditionalFormatting>
  <conditionalFormatting sqref="K14:L14">
    <cfRule type="expression" dxfId="323" priority="142">
      <formula>$D$14="no"</formula>
    </cfRule>
  </conditionalFormatting>
  <conditionalFormatting sqref="K17:L17">
    <cfRule type="expression" dxfId="322" priority="139">
      <formula>$D$17="no"</formula>
    </cfRule>
  </conditionalFormatting>
  <conditionalFormatting sqref="E19:H19 K19:N19">
    <cfRule type="expression" dxfId="321" priority="137">
      <formula>$D$19="no"</formula>
    </cfRule>
  </conditionalFormatting>
  <conditionalFormatting sqref="E20:O20">
    <cfRule type="expression" dxfId="320" priority="136">
      <formula>$D$20="no"</formula>
    </cfRule>
  </conditionalFormatting>
  <conditionalFormatting sqref="K16:L16">
    <cfRule type="expression" dxfId="319" priority="120">
      <formula>$D$16="no"</formula>
    </cfRule>
  </conditionalFormatting>
  <conditionalFormatting sqref="E12">
    <cfRule type="expression" dxfId="318" priority="118">
      <formula>$D$12="no"</formula>
    </cfRule>
  </conditionalFormatting>
  <conditionalFormatting sqref="E13">
    <cfRule type="expression" dxfId="317" priority="117">
      <formula>$D$13="no"</formula>
    </cfRule>
  </conditionalFormatting>
  <conditionalFormatting sqref="E14">
    <cfRule type="expression" dxfId="316" priority="116">
      <formula>$D$14="no"</formula>
    </cfRule>
  </conditionalFormatting>
  <conditionalFormatting sqref="F14">
    <cfRule type="expression" dxfId="315" priority="113">
      <formula>$D$14="no"</formula>
    </cfRule>
  </conditionalFormatting>
  <conditionalFormatting sqref="G14">
    <cfRule type="expression" dxfId="314" priority="110">
      <formula>$D$14="no"</formula>
    </cfRule>
  </conditionalFormatting>
  <conditionalFormatting sqref="H14">
    <cfRule type="expression" dxfId="313" priority="107">
      <formula>$D$14="no"</formula>
    </cfRule>
  </conditionalFormatting>
  <conditionalFormatting sqref="E15">
    <cfRule type="expression" dxfId="312" priority="106">
      <formula>$D$15="no"</formula>
    </cfRule>
  </conditionalFormatting>
  <conditionalFormatting sqref="E16">
    <cfRule type="expression" dxfId="311" priority="105">
      <formula>$D$16="no"</formula>
    </cfRule>
  </conditionalFormatting>
  <conditionalFormatting sqref="E17">
    <cfRule type="expression" dxfId="310" priority="104">
      <formula>$D$17="no"</formula>
    </cfRule>
  </conditionalFormatting>
  <conditionalFormatting sqref="F17">
    <cfRule type="expression" dxfId="309" priority="103">
      <formula>$D$17="no"</formula>
    </cfRule>
  </conditionalFormatting>
  <conditionalFormatting sqref="F16">
    <cfRule type="expression" dxfId="308" priority="102">
      <formula>$D$16="no"</formula>
    </cfRule>
  </conditionalFormatting>
  <conditionalFormatting sqref="F15">
    <cfRule type="expression" dxfId="307" priority="101">
      <formula>$D$15="no"</formula>
    </cfRule>
  </conditionalFormatting>
  <conditionalFormatting sqref="G15">
    <cfRule type="expression" dxfId="306" priority="100">
      <formula>$D$15="no"</formula>
    </cfRule>
  </conditionalFormatting>
  <conditionalFormatting sqref="G16">
    <cfRule type="expression" dxfId="305" priority="99">
      <formula>$D$16="no"</formula>
    </cfRule>
  </conditionalFormatting>
  <conditionalFormatting sqref="G17">
    <cfRule type="expression" dxfId="304" priority="98">
      <formula>$D$17="no"</formula>
    </cfRule>
  </conditionalFormatting>
  <conditionalFormatting sqref="H15">
    <cfRule type="expression" dxfId="303" priority="97">
      <formula>$D$15="no"</formula>
    </cfRule>
  </conditionalFormatting>
  <conditionalFormatting sqref="H16">
    <cfRule type="expression" dxfId="302" priority="96">
      <formula>$D$16="no"</formula>
    </cfRule>
  </conditionalFormatting>
  <conditionalFormatting sqref="H17">
    <cfRule type="expression" dxfId="301" priority="95">
      <formula>$D$17="no"</formula>
    </cfRule>
  </conditionalFormatting>
  <conditionalFormatting sqref="E18">
    <cfRule type="expression" dxfId="300" priority="94">
      <formula>$D$18="no"</formula>
    </cfRule>
  </conditionalFormatting>
  <conditionalFormatting sqref="F18">
    <cfRule type="expression" dxfId="299" priority="93">
      <formula>$D$18="no"</formula>
    </cfRule>
  </conditionalFormatting>
  <conditionalFormatting sqref="G18">
    <cfRule type="expression" dxfId="298" priority="92">
      <formula>$D$18="no"</formula>
    </cfRule>
  </conditionalFormatting>
  <conditionalFormatting sqref="H18">
    <cfRule type="expression" dxfId="297" priority="91">
      <formula>$D$18="no"</formula>
    </cfRule>
  </conditionalFormatting>
  <conditionalFormatting sqref="M13">
    <cfRule type="expression" dxfId="296" priority="70">
      <formula>$D$16="no"</formula>
    </cfRule>
  </conditionalFormatting>
  <conditionalFormatting sqref="N13">
    <cfRule type="expression" dxfId="295" priority="69">
      <formula>$D$12="no"</formula>
    </cfRule>
  </conditionalFormatting>
  <conditionalFormatting sqref="M12">
    <cfRule type="expression" dxfId="294" priority="66">
      <formula>$D$12="no"</formula>
    </cfRule>
  </conditionalFormatting>
  <conditionalFormatting sqref="N12">
    <cfRule type="expression" dxfId="293" priority="65">
      <formula>$D$12="no"</formula>
    </cfRule>
  </conditionalFormatting>
  <conditionalFormatting sqref="M15">
    <cfRule type="expression" dxfId="292" priority="64">
      <formula>$D$15="no"</formula>
    </cfRule>
  </conditionalFormatting>
  <conditionalFormatting sqref="N15">
    <cfRule type="expression" dxfId="291" priority="63">
      <formula>$D$12="no"</formula>
    </cfRule>
  </conditionalFormatting>
  <conditionalFormatting sqref="N16">
    <cfRule type="expression" dxfId="290" priority="62">
      <formula>$D$12="no"</formula>
    </cfRule>
  </conditionalFormatting>
  <conditionalFormatting sqref="M16">
    <cfRule type="expression" dxfId="289" priority="61">
      <formula>$D$16="no"</formula>
    </cfRule>
  </conditionalFormatting>
  <conditionalFormatting sqref="M17">
    <cfRule type="expression" dxfId="288" priority="60">
      <formula>$D$16="no"</formula>
    </cfRule>
  </conditionalFormatting>
  <conditionalFormatting sqref="N17">
    <cfRule type="expression" dxfId="287" priority="59">
      <formula>$D$12="no"</formula>
    </cfRule>
  </conditionalFormatting>
  <conditionalFormatting sqref="M18">
    <cfRule type="expression" dxfId="286" priority="58">
      <formula>$D$18="no"</formula>
    </cfRule>
  </conditionalFormatting>
  <conditionalFormatting sqref="N18">
    <cfRule type="expression" dxfId="285" priority="57">
      <formula>$D$12="no"</formula>
    </cfRule>
  </conditionalFormatting>
  <conditionalFormatting sqref="K12">
    <cfRule type="expression" dxfId="284" priority="55">
      <formula>$D$12="no"</formula>
    </cfRule>
  </conditionalFormatting>
  <conditionalFormatting sqref="L12">
    <cfRule type="expression" dxfId="283" priority="54">
      <formula>$D$12="no"</formula>
    </cfRule>
  </conditionalFormatting>
  <conditionalFormatting sqref="K15">
    <cfRule type="expression" dxfId="282" priority="53">
      <formula>$D$14="no"</formula>
    </cfRule>
  </conditionalFormatting>
  <conditionalFormatting sqref="L15">
    <cfRule type="expression" dxfId="281" priority="52">
      <formula>$D$14="no"</formula>
    </cfRule>
  </conditionalFormatting>
  <conditionalFormatting sqref="K18">
    <cfRule type="expression" dxfId="280" priority="51">
      <formula>$D$13="no"</formula>
    </cfRule>
  </conditionalFormatting>
  <conditionalFormatting sqref="L18">
    <cfRule type="expression" dxfId="279" priority="50">
      <formula>$D$13="no"</formula>
    </cfRule>
  </conditionalFormatting>
  <conditionalFormatting sqref="O12:O18 O20">
    <cfRule type="expression" dxfId="278" priority="47">
      <formula>$D$12="no"</formula>
    </cfRule>
  </conditionalFormatting>
  <conditionalFormatting sqref="K20">
    <cfRule type="expression" dxfId="277" priority="46">
      <formula>$D$13="no"</formula>
    </cfRule>
  </conditionalFormatting>
  <conditionalFormatting sqref="L20">
    <cfRule type="expression" dxfId="276" priority="45">
      <formula>$D$13="no"</formula>
    </cfRule>
  </conditionalFormatting>
  <conditionalFormatting sqref="M20">
    <cfRule type="expression" dxfId="275" priority="44">
      <formula>$D$20="no"</formula>
    </cfRule>
  </conditionalFormatting>
  <conditionalFormatting sqref="N20">
    <cfRule type="expression" dxfId="274" priority="43">
      <formula>$D$20="no"</formula>
    </cfRule>
  </conditionalFormatting>
  <conditionalFormatting sqref="F12">
    <cfRule type="expression" dxfId="273" priority="42">
      <formula>$D$12="no"</formula>
    </cfRule>
  </conditionalFormatting>
  <conditionalFormatting sqref="G12">
    <cfRule type="expression" dxfId="272" priority="41">
      <formula>$D$12="no"</formula>
    </cfRule>
  </conditionalFormatting>
  <conditionalFormatting sqref="H12">
    <cfRule type="expression" dxfId="271" priority="40">
      <formula>$D$12="no"</formula>
    </cfRule>
  </conditionalFormatting>
  <conditionalFormatting sqref="F13">
    <cfRule type="expression" dxfId="270" priority="39">
      <formula>$D$13="no"</formula>
    </cfRule>
  </conditionalFormatting>
  <conditionalFormatting sqref="G13">
    <cfRule type="expression" dxfId="269" priority="37">
      <formula>$D$12="no"</formula>
    </cfRule>
  </conditionalFormatting>
  <conditionalFormatting sqref="H13">
    <cfRule type="expression" dxfId="268" priority="36">
      <formula>$D$13="no"</formula>
    </cfRule>
  </conditionalFormatting>
  <conditionalFormatting sqref="I13">
    <cfRule type="expression" dxfId="267" priority="35">
      <formula>$D$12="no"</formula>
    </cfRule>
  </conditionalFormatting>
  <conditionalFormatting sqref="I20">
    <cfRule type="expression" dxfId="266" priority="21">
      <formula>$D$12="no"</formula>
    </cfRule>
  </conditionalFormatting>
  <conditionalFormatting sqref="J20">
    <cfRule type="expression" dxfId="265" priority="20">
      <formula>$D$12="no"</formula>
    </cfRule>
  </conditionalFormatting>
  <conditionalFormatting sqref="M14">
    <cfRule type="expression" dxfId="264" priority="19">
      <formula>$D$16="no"</formula>
    </cfRule>
  </conditionalFormatting>
  <conditionalFormatting sqref="N14">
    <cfRule type="expression" dxfId="263" priority="18">
      <formula>$D$12="no"</formula>
    </cfRule>
  </conditionalFormatting>
  <conditionalFormatting sqref="I19">
    <cfRule type="expression" dxfId="262" priority="17">
      <formula>$D$19="no"</formula>
    </cfRule>
  </conditionalFormatting>
  <conditionalFormatting sqref="J19">
    <cfRule type="expression" dxfId="261" priority="16">
      <formula>$D$19="no"</formula>
    </cfRule>
  </conditionalFormatting>
  <conditionalFormatting sqref="O19">
    <cfRule type="expression" dxfId="260" priority="15">
      <formula>$D$19="no"</formula>
    </cfRule>
  </conditionalFormatting>
  <conditionalFormatting sqref="I12">
    <cfRule type="expression" dxfId="259" priority="13">
      <formula>$D$12="no"</formula>
    </cfRule>
  </conditionalFormatting>
  <conditionalFormatting sqref="J13">
    <cfRule type="expression" dxfId="258" priority="12">
      <formula>$D$12="no"</formula>
    </cfRule>
  </conditionalFormatting>
  <conditionalFormatting sqref="J12">
    <cfRule type="expression" dxfId="257" priority="11">
      <formula>$D$12="no"</formula>
    </cfRule>
  </conditionalFormatting>
  <conditionalFormatting sqref="I14">
    <cfRule type="expression" dxfId="256" priority="10">
      <formula>$D$12="no"</formula>
    </cfRule>
  </conditionalFormatting>
  <conditionalFormatting sqref="J14">
    <cfRule type="expression" dxfId="255" priority="9">
      <formula>$D$12="no"</formula>
    </cfRule>
  </conditionalFormatting>
  <conditionalFormatting sqref="I15">
    <cfRule type="expression" dxfId="254" priority="8">
      <formula>$D$12="no"</formula>
    </cfRule>
  </conditionalFormatting>
  <conditionalFormatting sqref="J15">
    <cfRule type="expression" dxfId="253" priority="7">
      <formula>$D$12="no"</formula>
    </cfRule>
  </conditionalFormatting>
  <conditionalFormatting sqref="I16">
    <cfRule type="expression" dxfId="252" priority="6">
      <formula>$D$12="no"</formula>
    </cfRule>
  </conditionalFormatting>
  <conditionalFormatting sqref="J16">
    <cfRule type="expression" dxfId="251" priority="5">
      <formula>$D$12="no"</formula>
    </cfRule>
  </conditionalFormatting>
  <conditionalFormatting sqref="I17">
    <cfRule type="expression" dxfId="250" priority="4">
      <formula>$D$12="no"</formula>
    </cfRule>
  </conditionalFormatting>
  <conditionalFormatting sqref="J17">
    <cfRule type="expression" dxfId="249" priority="3">
      <formula>$D$12="no"</formula>
    </cfRule>
  </conditionalFormatting>
  <conditionalFormatting sqref="I18">
    <cfRule type="expression" dxfId="248" priority="2">
      <formula>$D$12="no"</formula>
    </cfRule>
  </conditionalFormatting>
  <conditionalFormatting sqref="J18">
    <cfRule type="expression" dxfId="247" priority="1">
      <formula>$D$12="no"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D12:D20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Normal="100" workbookViewId="0">
      <pane xSplit="3" ySplit="11" topLeftCell="D12" activePane="bottomRight" state="frozen"/>
      <selection pane="topRight"/>
      <selection pane="bottomLeft"/>
      <selection pane="bottomRight" activeCell="D1" sqref="D1"/>
    </sheetView>
  </sheetViews>
  <sheetFormatPr defaultColWidth="8.81640625" defaultRowHeight="14.5" x14ac:dyDescent="0.35"/>
  <cols>
    <col min="1" max="1" width="16.26953125" style="64" customWidth="1"/>
    <col min="2" max="2" width="25.7265625" style="64" customWidth="1"/>
    <col min="3" max="3" width="22.7265625" style="64" customWidth="1"/>
    <col min="4" max="4" width="24.7265625" style="262" customWidth="1"/>
    <col min="5" max="12" width="74.1796875" style="64" customWidth="1"/>
    <col min="13" max="15" width="51.1796875" style="64" customWidth="1"/>
    <col min="16" max="16384" width="8.81640625" style="64"/>
  </cols>
  <sheetData>
    <row r="1" spans="1:15" ht="18.75" customHeight="1" x14ac:dyDescent="0.45">
      <c r="A1" s="63" t="str">
        <f>'Cover and Instructions'!A1</f>
        <v>Georgia Families MHPAEA Parity</v>
      </c>
      <c r="E1" s="65" t="s">
        <v>571</v>
      </c>
    </row>
    <row r="2" spans="1:15" ht="26" x14ac:dyDescent="0.6">
      <c r="A2" s="66" t="s">
        <v>16</v>
      </c>
    </row>
    <row r="3" spans="1:15" ht="21" x14ac:dyDescent="0.5">
      <c r="A3" s="68" t="s">
        <v>183</v>
      </c>
    </row>
    <row r="4" spans="1:15" x14ac:dyDescent="0.35">
      <c r="D4" s="241"/>
    </row>
    <row r="5" spans="1:15" x14ac:dyDescent="0.35">
      <c r="A5" s="70" t="s">
        <v>0</v>
      </c>
      <c r="B5" s="71" t="str">
        <f>'Cover and Instructions'!D4</f>
        <v>CareSource</v>
      </c>
      <c r="C5" s="71"/>
    </row>
    <row r="6" spans="1:15" x14ac:dyDescent="0.35">
      <c r="A6" s="70" t="s">
        <v>514</v>
      </c>
      <c r="B6" s="71" t="str">
        <f>'Cover and Instructions'!D5</f>
        <v>Title XIX Adults</v>
      </c>
      <c r="C6" s="71"/>
    </row>
    <row r="7" spans="1:15" x14ac:dyDescent="0.35">
      <c r="A7" s="70" t="s">
        <v>210</v>
      </c>
      <c r="B7" s="272" t="s">
        <v>209</v>
      </c>
      <c r="D7" s="241"/>
    </row>
    <row r="8" spans="1:15" ht="15" thickBot="1" x14ac:dyDescent="0.4">
      <c r="D8" s="241"/>
    </row>
    <row r="9" spans="1:15" ht="44.25" customHeight="1" thickBot="1" x14ac:dyDescent="0.4">
      <c r="A9" s="564" t="s">
        <v>280</v>
      </c>
      <c r="B9" s="565"/>
      <c r="C9" s="572" t="s">
        <v>251</v>
      </c>
      <c r="D9" s="580" t="s">
        <v>407</v>
      </c>
      <c r="E9" s="583" t="s">
        <v>343</v>
      </c>
      <c r="F9" s="583"/>
      <c r="G9" s="578" t="s">
        <v>344</v>
      </c>
      <c r="H9" s="579"/>
      <c r="I9" s="578" t="s">
        <v>345</v>
      </c>
      <c r="J9" s="579"/>
      <c r="K9" s="578" t="s">
        <v>443</v>
      </c>
      <c r="L9" s="579"/>
      <c r="M9" s="575" t="s">
        <v>184</v>
      </c>
      <c r="N9" s="575" t="s">
        <v>503</v>
      </c>
      <c r="O9" s="575" t="s">
        <v>446</v>
      </c>
    </row>
    <row r="10" spans="1:15" ht="28.5" customHeight="1" x14ac:dyDescent="0.35">
      <c r="A10" s="566"/>
      <c r="B10" s="567"/>
      <c r="C10" s="573"/>
      <c r="D10" s="581"/>
      <c r="E10" s="584" t="s">
        <v>211</v>
      </c>
      <c r="F10" s="584"/>
      <c r="G10" s="570" t="s">
        <v>211</v>
      </c>
      <c r="H10" s="571"/>
      <c r="I10" s="570" t="s">
        <v>211</v>
      </c>
      <c r="J10" s="571"/>
      <c r="K10" s="570" t="s">
        <v>211</v>
      </c>
      <c r="L10" s="571"/>
      <c r="M10" s="576"/>
      <c r="N10" s="576"/>
      <c r="O10" s="576"/>
    </row>
    <row r="11" spans="1:15" ht="28.5" customHeight="1" thickBot="1" x14ac:dyDescent="0.4">
      <c r="A11" s="568"/>
      <c r="B11" s="569"/>
      <c r="C11" s="574"/>
      <c r="D11" s="582"/>
      <c r="E11" s="273" t="s">
        <v>202</v>
      </c>
      <c r="F11" s="274" t="s">
        <v>203</v>
      </c>
      <c r="G11" s="273" t="s">
        <v>202</v>
      </c>
      <c r="H11" s="275" t="s">
        <v>203</v>
      </c>
      <c r="I11" s="273" t="s">
        <v>202</v>
      </c>
      <c r="J11" s="275" t="s">
        <v>203</v>
      </c>
      <c r="K11" s="273" t="s">
        <v>202</v>
      </c>
      <c r="L11" s="275" t="s">
        <v>203</v>
      </c>
      <c r="M11" s="577"/>
      <c r="N11" s="577"/>
      <c r="O11" s="577"/>
    </row>
    <row r="12" spans="1:15" ht="223.5" customHeight="1" thickBot="1" x14ac:dyDescent="0.4">
      <c r="A12" s="558" t="s">
        <v>451</v>
      </c>
      <c r="B12" s="559"/>
      <c r="C12" s="268" t="s">
        <v>227</v>
      </c>
      <c r="D12" s="267" t="s">
        <v>371</v>
      </c>
      <c r="E12" s="347" t="s">
        <v>684</v>
      </c>
      <c r="F12" s="347" t="s">
        <v>684</v>
      </c>
      <c r="G12" s="347" t="s">
        <v>684</v>
      </c>
      <c r="H12" s="347" t="s">
        <v>684</v>
      </c>
      <c r="I12" s="347" t="s">
        <v>715</v>
      </c>
      <c r="J12" s="347" t="s">
        <v>715</v>
      </c>
      <c r="K12" s="366" t="s">
        <v>689</v>
      </c>
      <c r="L12" s="366" t="s">
        <v>689</v>
      </c>
      <c r="M12" s="349" t="s">
        <v>627</v>
      </c>
      <c r="N12" s="350" t="s">
        <v>625</v>
      </c>
      <c r="O12" s="367" t="s">
        <v>669</v>
      </c>
    </row>
    <row r="13" spans="1:15" ht="223.5" customHeight="1" x14ac:dyDescent="0.35">
      <c r="A13" s="560"/>
      <c r="B13" s="561"/>
      <c r="C13" s="268" t="s">
        <v>229</v>
      </c>
      <c r="D13" s="276" t="s">
        <v>371</v>
      </c>
      <c r="E13" s="351" t="s">
        <v>629</v>
      </c>
      <c r="F13" s="352" t="s">
        <v>630</v>
      </c>
      <c r="G13" s="353" t="s">
        <v>631</v>
      </c>
      <c r="H13" s="354" t="s">
        <v>632</v>
      </c>
      <c r="I13" s="347" t="s">
        <v>715</v>
      </c>
      <c r="J13" s="347" t="s">
        <v>715</v>
      </c>
      <c r="K13" s="353" t="s">
        <v>663</v>
      </c>
      <c r="L13" s="353" t="s">
        <v>663</v>
      </c>
      <c r="M13" s="360" t="s">
        <v>687</v>
      </c>
      <c r="N13" s="350" t="s">
        <v>688</v>
      </c>
      <c r="O13" s="367" t="s">
        <v>669</v>
      </c>
    </row>
    <row r="14" spans="1:15" ht="223.5" customHeight="1" thickBot="1" x14ac:dyDescent="0.4">
      <c r="A14" s="560"/>
      <c r="B14" s="561"/>
      <c r="C14" s="268" t="s">
        <v>230</v>
      </c>
      <c r="D14" s="276" t="s">
        <v>372</v>
      </c>
      <c r="E14" s="368"/>
      <c r="F14" s="368"/>
      <c r="G14" s="368"/>
      <c r="H14" s="368"/>
      <c r="I14" s="368"/>
      <c r="J14" s="368"/>
      <c r="K14" s="368"/>
      <c r="L14" s="368"/>
      <c r="M14" s="368"/>
      <c r="N14" s="368"/>
      <c r="O14" s="368"/>
    </row>
    <row r="15" spans="1:15" ht="223.5" customHeight="1" thickBot="1" x14ac:dyDescent="0.4">
      <c r="A15" s="560"/>
      <c r="B15" s="561"/>
      <c r="C15" s="268" t="s">
        <v>231</v>
      </c>
      <c r="D15" s="276" t="s">
        <v>371</v>
      </c>
      <c r="E15" s="368" t="s">
        <v>633</v>
      </c>
      <c r="F15" s="368" t="s">
        <v>633</v>
      </c>
      <c r="G15" s="368" t="s">
        <v>633</v>
      </c>
      <c r="H15" s="368" t="s">
        <v>633</v>
      </c>
      <c r="I15" s="347" t="s">
        <v>715</v>
      </c>
      <c r="J15" s="347" t="s">
        <v>715</v>
      </c>
      <c r="K15" s="353" t="s">
        <v>674</v>
      </c>
      <c r="L15" s="353" t="s">
        <v>674</v>
      </c>
      <c r="M15" s="372" t="s">
        <v>624</v>
      </c>
      <c r="N15" s="350" t="s">
        <v>625</v>
      </c>
      <c r="O15" s="367" t="s">
        <v>669</v>
      </c>
    </row>
    <row r="16" spans="1:15" ht="223.5" customHeight="1" thickBot="1" x14ac:dyDescent="0.4">
      <c r="A16" s="560"/>
      <c r="B16" s="561"/>
      <c r="C16" s="268" t="s">
        <v>232</v>
      </c>
      <c r="D16" s="276" t="s">
        <v>371</v>
      </c>
      <c r="E16" s="356" t="s">
        <v>690</v>
      </c>
      <c r="F16" s="356" t="s">
        <v>691</v>
      </c>
      <c r="G16" s="356" t="s">
        <v>690</v>
      </c>
      <c r="H16" s="356" t="s">
        <v>691</v>
      </c>
      <c r="I16" s="347" t="s">
        <v>715</v>
      </c>
      <c r="J16" s="347" t="s">
        <v>715</v>
      </c>
      <c r="K16" s="358" t="s">
        <v>692</v>
      </c>
      <c r="L16" s="358" t="s">
        <v>692</v>
      </c>
      <c r="M16" s="374" t="s">
        <v>626</v>
      </c>
      <c r="N16" s="350" t="s">
        <v>625</v>
      </c>
      <c r="O16" s="367" t="s">
        <v>669</v>
      </c>
    </row>
    <row r="17" spans="1:15" ht="223.5" customHeight="1" thickBot="1" x14ac:dyDescent="0.4">
      <c r="A17" s="560"/>
      <c r="B17" s="561"/>
      <c r="C17" s="268" t="s">
        <v>233</v>
      </c>
      <c r="D17" s="276" t="s">
        <v>371</v>
      </c>
      <c r="E17" s="356" t="s">
        <v>634</v>
      </c>
      <c r="F17" s="356" t="s">
        <v>634</v>
      </c>
      <c r="G17" s="358" t="s">
        <v>635</v>
      </c>
      <c r="H17" s="358" t="s">
        <v>635</v>
      </c>
      <c r="I17" s="347" t="s">
        <v>715</v>
      </c>
      <c r="J17" s="347" t="s">
        <v>715</v>
      </c>
      <c r="K17" s="366" t="s">
        <v>673</v>
      </c>
      <c r="L17" s="366" t="s">
        <v>673</v>
      </c>
      <c r="M17" s="374" t="s">
        <v>626</v>
      </c>
      <c r="N17" s="350" t="s">
        <v>625</v>
      </c>
      <c r="O17" s="367" t="s">
        <v>669</v>
      </c>
    </row>
    <row r="18" spans="1:15" ht="223.5" customHeight="1" x14ac:dyDescent="0.35">
      <c r="A18" s="560"/>
      <c r="B18" s="561"/>
      <c r="C18" s="268" t="s">
        <v>234</v>
      </c>
      <c r="D18" s="276" t="s">
        <v>371</v>
      </c>
      <c r="E18" s="351" t="s">
        <v>621</v>
      </c>
      <c r="F18" s="351" t="s">
        <v>621</v>
      </c>
      <c r="G18" s="353" t="s">
        <v>693</v>
      </c>
      <c r="H18" s="354" t="s">
        <v>694</v>
      </c>
      <c r="I18" s="347" t="s">
        <v>715</v>
      </c>
      <c r="J18" s="347" t="s">
        <v>715</v>
      </c>
      <c r="K18" s="353" t="s">
        <v>675</v>
      </c>
      <c r="L18" s="353" t="s">
        <v>675</v>
      </c>
      <c r="M18" s="374" t="s">
        <v>626</v>
      </c>
      <c r="N18" s="350" t="s">
        <v>625</v>
      </c>
      <c r="O18" s="367" t="s">
        <v>669</v>
      </c>
    </row>
    <row r="19" spans="1:15" ht="223.5" customHeight="1" x14ac:dyDescent="0.35">
      <c r="A19" s="560"/>
      <c r="B19" s="561"/>
      <c r="C19" s="268" t="s">
        <v>235</v>
      </c>
      <c r="D19" s="276" t="s">
        <v>372</v>
      </c>
      <c r="E19" s="368"/>
      <c r="F19" s="368"/>
      <c r="G19" s="368"/>
      <c r="H19" s="368"/>
      <c r="I19" s="368"/>
      <c r="J19" s="368"/>
      <c r="K19" s="368"/>
      <c r="L19" s="368"/>
      <c r="M19" s="368"/>
      <c r="N19" s="368"/>
      <c r="O19" s="368"/>
    </row>
    <row r="20" spans="1:15" ht="223.5" customHeight="1" thickBot="1" x14ac:dyDescent="0.4">
      <c r="A20" s="562"/>
      <c r="B20" s="563"/>
      <c r="C20" s="270" t="s">
        <v>236</v>
      </c>
      <c r="D20" s="277" t="s">
        <v>372</v>
      </c>
      <c r="E20" s="368"/>
      <c r="F20" s="368"/>
      <c r="G20" s="368"/>
      <c r="H20" s="368"/>
      <c r="I20" s="368"/>
      <c r="J20" s="368"/>
      <c r="K20" s="368"/>
      <c r="L20" s="368"/>
      <c r="M20" s="368"/>
      <c r="N20" s="368"/>
      <c r="O20" s="368"/>
    </row>
  </sheetData>
  <sheetProtection algorithmName="SHA-512" hashValue="1MtgzUlUmqIg2mDL+1o8K0hUXD7plYaw0MkiWslbwy8s8u/XFI3d+TiK34lzP/xBEN2G5AzJ3gSq6BWqp8rf2g==" saltValue="V4SiTkecWubMiOeaNBT+Dg==" spinCount="100000" sheet="1" objects="1" scenarios="1" formatColumns="0" formatRows="0"/>
  <customSheetViews>
    <customSheetView guid="{13810DCC-AA08-45AA-A2EB-614B3F1533B3}" topLeftCell="A3">
      <selection activeCell="D12" sqref="D12"/>
      <pageMargins left="0.7" right="0.7" top="0.75" bottom="0.75" header="0.3" footer="0.3"/>
    </customSheetView>
  </customSheetViews>
  <mergeCells count="15">
    <mergeCell ref="A12:B20"/>
    <mergeCell ref="G9:H9"/>
    <mergeCell ref="D9:D11"/>
    <mergeCell ref="I9:J9"/>
    <mergeCell ref="K9:L9"/>
    <mergeCell ref="E10:F10"/>
    <mergeCell ref="G10:H10"/>
    <mergeCell ref="I10:J10"/>
    <mergeCell ref="K10:L10"/>
    <mergeCell ref="O9:O11"/>
    <mergeCell ref="A9:B11"/>
    <mergeCell ref="C9:C11"/>
    <mergeCell ref="E9:F9"/>
    <mergeCell ref="M9:M11"/>
    <mergeCell ref="N9:N11"/>
  </mergeCells>
  <conditionalFormatting sqref="E19:O20">
    <cfRule type="expression" dxfId="246" priority="142">
      <formula>$D$19="no"</formula>
    </cfRule>
  </conditionalFormatting>
  <conditionalFormatting sqref="E20:H20">
    <cfRule type="expression" dxfId="245" priority="141">
      <formula>$D$20="no"</formula>
    </cfRule>
  </conditionalFormatting>
  <conditionalFormatting sqref="E13">
    <cfRule type="expression" dxfId="244" priority="122">
      <formula>$D$13="no"</formula>
    </cfRule>
  </conditionalFormatting>
  <conditionalFormatting sqref="F13">
    <cfRule type="expression" dxfId="243" priority="121">
      <formula>$D$13="no"</formula>
    </cfRule>
  </conditionalFormatting>
  <conditionalFormatting sqref="G13">
    <cfRule type="expression" dxfId="242" priority="120">
      <formula>$D$13="no"</formula>
    </cfRule>
  </conditionalFormatting>
  <conditionalFormatting sqref="H13">
    <cfRule type="expression" dxfId="241" priority="119">
      <formula>$D$13="no"</formula>
    </cfRule>
  </conditionalFormatting>
  <conditionalFormatting sqref="E14:O14">
    <cfRule type="expression" dxfId="240" priority="118">
      <formula>$D$14="no"</formula>
    </cfRule>
  </conditionalFormatting>
  <conditionalFormatting sqref="F14">
    <cfRule type="expression" dxfId="239" priority="117">
      <formula>$D$14="no"</formula>
    </cfRule>
  </conditionalFormatting>
  <conditionalFormatting sqref="G14">
    <cfRule type="expression" dxfId="238" priority="116">
      <formula>$D$14="no"</formula>
    </cfRule>
  </conditionalFormatting>
  <conditionalFormatting sqref="H14">
    <cfRule type="expression" dxfId="237" priority="115">
      <formula>$D$14="no"</formula>
    </cfRule>
  </conditionalFormatting>
  <conditionalFormatting sqref="E15">
    <cfRule type="expression" dxfId="236" priority="114">
      <formula>$D$15="no"</formula>
    </cfRule>
  </conditionalFormatting>
  <conditionalFormatting sqref="F15">
    <cfRule type="expression" dxfId="235" priority="113">
      <formula>$D$15="no"</formula>
    </cfRule>
  </conditionalFormatting>
  <conditionalFormatting sqref="G15">
    <cfRule type="expression" dxfId="234" priority="112">
      <formula>$D$15="no"</formula>
    </cfRule>
  </conditionalFormatting>
  <conditionalFormatting sqref="H15">
    <cfRule type="expression" dxfId="233" priority="111">
      <formula>$D$15="no"</formula>
    </cfRule>
  </conditionalFormatting>
  <conditionalFormatting sqref="E16">
    <cfRule type="expression" dxfId="232" priority="110">
      <formula>$D$16="no"</formula>
    </cfRule>
  </conditionalFormatting>
  <conditionalFormatting sqref="F16">
    <cfRule type="expression" dxfId="231" priority="109">
      <formula>$D$16="no"</formula>
    </cfRule>
  </conditionalFormatting>
  <conditionalFormatting sqref="G16">
    <cfRule type="expression" dxfId="230" priority="108">
      <formula>$D$16="no"</formula>
    </cfRule>
  </conditionalFormatting>
  <conditionalFormatting sqref="H16">
    <cfRule type="expression" dxfId="229" priority="107">
      <formula>$D$16="no"</formula>
    </cfRule>
  </conditionalFormatting>
  <conditionalFormatting sqref="E17">
    <cfRule type="expression" dxfId="228" priority="106">
      <formula>$D$17="no"</formula>
    </cfRule>
  </conditionalFormatting>
  <conditionalFormatting sqref="F17">
    <cfRule type="expression" dxfId="227" priority="105">
      <formula>$D$17="no"</formula>
    </cfRule>
  </conditionalFormatting>
  <conditionalFormatting sqref="G17">
    <cfRule type="expression" dxfId="226" priority="104">
      <formula>$D$17="no"</formula>
    </cfRule>
  </conditionalFormatting>
  <conditionalFormatting sqref="H17">
    <cfRule type="expression" dxfId="225" priority="103">
      <formula>$D$17="no"</formula>
    </cfRule>
  </conditionalFormatting>
  <conditionalFormatting sqref="E18">
    <cfRule type="expression" dxfId="224" priority="102">
      <formula>$D$18="no"</formula>
    </cfRule>
  </conditionalFormatting>
  <conditionalFormatting sqref="F18">
    <cfRule type="expression" dxfId="223" priority="101">
      <formula>$D$18="no"</formula>
    </cfRule>
  </conditionalFormatting>
  <conditionalFormatting sqref="G18">
    <cfRule type="expression" dxfId="222" priority="100">
      <formula>$D$18="no"</formula>
    </cfRule>
  </conditionalFormatting>
  <conditionalFormatting sqref="H18">
    <cfRule type="expression" dxfId="221" priority="99">
      <formula>$D$18="no"</formula>
    </cfRule>
  </conditionalFormatting>
  <conditionalFormatting sqref="I12">
    <cfRule type="expression" dxfId="220" priority="98">
      <formula>$D$12="no"</formula>
    </cfRule>
  </conditionalFormatting>
  <conditionalFormatting sqref="M12">
    <cfRule type="expression" dxfId="219" priority="80">
      <formula>$D$12="no"</formula>
    </cfRule>
  </conditionalFormatting>
  <conditionalFormatting sqref="N12">
    <cfRule type="expression" dxfId="218" priority="79">
      <formula>$D$12="no"</formula>
    </cfRule>
  </conditionalFormatting>
  <conditionalFormatting sqref="M15">
    <cfRule type="expression" dxfId="217" priority="78">
      <formula>$D$15="no"</formula>
    </cfRule>
  </conditionalFormatting>
  <conditionalFormatting sqref="N15">
    <cfRule type="expression" dxfId="216" priority="77">
      <formula>$D$12="no"</formula>
    </cfRule>
  </conditionalFormatting>
  <conditionalFormatting sqref="M16">
    <cfRule type="expression" dxfId="215" priority="76">
      <formula>$D$16="no"</formula>
    </cfRule>
  </conditionalFormatting>
  <conditionalFormatting sqref="N16">
    <cfRule type="expression" dxfId="214" priority="75">
      <formula>$D$12="no"</formula>
    </cfRule>
  </conditionalFormatting>
  <conditionalFormatting sqref="M17">
    <cfRule type="expression" dxfId="213" priority="74">
      <formula>$D$17="no"</formula>
    </cfRule>
  </conditionalFormatting>
  <conditionalFormatting sqref="N17">
    <cfRule type="expression" dxfId="212" priority="73">
      <formula>$D$12="no"</formula>
    </cfRule>
  </conditionalFormatting>
  <conditionalFormatting sqref="M18">
    <cfRule type="expression" dxfId="211" priority="72">
      <formula>$D$17="no"</formula>
    </cfRule>
  </conditionalFormatting>
  <conditionalFormatting sqref="N18">
    <cfRule type="expression" dxfId="210" priority="71">
      <formula>$D$12="no"</formula>
    </cfRule>
  </conditionalFormatting>
  <conditionalFormatting sqref="O12:O20">
    <cfRule type="expression" dxfId="209" priority="69">
      <formula>$D$12="no"</formula>
    </cfRule>
  </conditionalFormatting>
  <conditionalFormatting sqref="K13">
    <cfRule type="expression" dxfId="208" priority="68">
      <formula>$D$13="no"</formula>
    </cfRule>
  </conditionalFormatting>
  <conditionalFormatting sqref="L13">
    <cfRule type="expression" dxfId="207" priority="67">
      <formula>$D$13="no"</formula>
    </cfRule>
  </conditionalFormatting>
  <conditionalFormatting sqref="K12">
    <cfRule type="expression" dxfId="206" priority="66">
      <formula>$D$12="no"</formula>
    </cfRule>
  </conditionalFormatting>
  <conditionalFormatting sqref="L12">
    <cfRule type="expression" dxfId="205" priority="65">
      <formula>$D$12="no"</formula>
    </cfRule>
  </conditionalFormatting>
  <conditionalFormatting sqref="K14">
    <cfRule type="expression" dxfId="204" priority="64">
      <formula>$D$14="no"</formula>
    </cfRule>
  </conditionalFormatting>
  <conditionalFormatting sqref="L14">
    <cfRule type="expression" dxfId="203" priority="63">
      <formula>$D$14="no"</formula>
    </cfRule>
  </conditionalFormatting>
  <conditionalFormatting sqref="K15">
    <cfRule type="expression" dxfId="202" priority="62">
      <formula>$D$14="no"</formula>
    </cfRule>
  </conditionalFormatting>
  <conditionalFormatting sqref="L15">
    <cfRule type="expression" dxfId="201" priority="61">
      <formula>$D$14="no"</formula>
    </cfRule>
  </conditionalFormatting>
  <conditionalFormatting sqref="K16">
    <cfRule type="expression" dxfId="200" priority="60">
      <formula>$D$16="no"</formula>
    </cfRule>
  </conditionalFormatting>
  <conditionalFormatting sqref="L16">
    <cfRule type="expression" dxfId="199" priority="59">
      <formula>$D$16="no"</formula>
    </cfRule>
  </conditionalFormatting>
  <conditionalFormatting sqref="K17">
    <cfRule type="expression" dxfId="198" priority="58">
      <formula>$D$12="no"</formula>
    </cfRule>
  </conditionalFormatting>
  <conditionalFormatting sqref="L17">
    <cfRule type="expression" dxfId="197" priority="57">
      <formula>$D$12="no"</formula>
    </cfRule>
  </conditionalFormatting>
  <conditionalFormatting sqref="K18">
    <cfRule type="expression" dxfId="196" priority="54">
      <formula>$D$13="no"</formula>
    </cfRule>
  </conditionalFormatting>
  <conditionalFormatting sqref="L18">
    <cfRule type="expression" dxfId="195" priority="53">
      <formula>$D$13="no"</formula>
    </cfRule>
  </conditionalFormatting>
  <conditionalFormatting sqref="L19">
    <cfRule type="expression" dxfId="194" priority="48">
      <formula>$D$12="no"</formula>
    </cfRule>
  </conditionalFormatting>
  <conditionalFormatting sqref="L20">
    <cfRule type="expression" dxfId="193" priority="47">
      <formula>$D$12="no"</formula>
    </cfRule>
  </conditionalFormatting>
  <conditionalFormatting sqref="K19">
    <cfRule type="expression" dxfId="192" priority="46">
      <formula>$D$12="no"</formula>
    </cfRule>
  </conditionalFormatting>
  <conditionalFormatting sqref="K20">
    <cfRule type="expression" dxfId="191" priority="45">
      <formula>$D$12="no"</formula>
    </cfRule>
  </conditionalFormatting>
  <conditionalFormatting sqref="E12">
    <cfRule type="expression" dxfId="190" priority="40">
      <formula>$D$12="no"</formula>
    </cfRule>
  </conditionalFormatting>
  <conditionalFormatting sqref="F12">
    <cfRule type="expression" dxfId="189" priority="39">
      <formula>$D$12="no"</formula>
    </cfRule>
  </conditionalFormatting>
  <conditionalFormatting sqref="G12">
    <cfRule type="expression" dxfId="188" priority="38">
      <formula>$D$12="no"</formula>
    </cfRule>
  </conditionalFormatting>
  <conditionalFormatting sqref="H12">
    <cfRule type="expression" dxfId="187" priority="37">
      <formula>$D$12="no"</formula>
    </cfRule>
  </conditionalFormatting>
  <conditionalFormatting sqref="I14">
    <cfRule type="expression" dxfId="186" priority="33">
      <formula>$D$12="no"</formula>
    </cfRule>
  </conditionalFormatting>
  <conditionalFormatting sqref="J14">
    <cfRule type="expression" dxfId="185" priority="32">
      <formula>$D$12="no"</formula>
    </cfRule>
  </conditionalFormatting>
  <conditionalFormatting sqref="I19">
    <cfRule type="expression" dxfId="184" priority="23">
      <formula>$D$12="no"</formula>
    </cfRule>
  </conditionalFormatting>
  <conditionalFormatting sqref="J19">
    <cfRule type="expression" dxfId="183" priority="22">
      <formula>$D$12="no"</formula>
    </cfRule>
  </conditionalFormatting>
  <conditionalFormatting sqref="I20">
    <cfRule type="expression" dxfId="182" priority="21">
      <formula>$D$12="no"</formula>
    </cfRule>
  </conditionalFormatting>
  <conditionalFormatting sqref="J20">
    <cfRule type="expression" dxfId="181" priority="20">
      <formula>$D$12="no"</formula>
    </cfRule>
  </conditionalFormatting>
  <conditionalFormatting sqref="M19">
    <cfRule type="expression" dxfId="180" priority="19">
      <formula>$D$16="no"</formula>
    </cfRule>
  </conditionalFormatting>
  <conditionalFormatting sqref="N19">
    <cfRule type="expression" dxfId="179" priority="18">
      <formula>$D$12="no"</formula>
    </cfRule>
  </conditionalFormatting>
  <conditionalFormatting sqref="M14">
    <cfRule type="expression" dxfId="178" priority="17">
      <formula>$D$16="no"</formula>
    </cfRule>
  </conditionalFormatting>
  <conditionalFormatting sqref="N14">
    <cfRule type="expression" dxfId="177" priority="16">
      <formula>$D$12="no"</formula>
    </cfRule>
  </conditionalFormatting>
  <conditionalFormatting sqref="M13">
    <cfRule type="expression" dxfId="176" priority="15">
      <formula>$D$16="no"</formula>
    </cfRule>
  </conditionalFormatting>
  <conditionalFormatting sqref="N13">
    <cfRule type="expression" dxfId="175" priority="14">
      <formula>$D$12="no"</formula>
    </cfRule>
  </conditionalFormatting>
  <conditionalFormatting sqref="M20">
    <cfRule type="expression" dxfId="174" priority="13">
      <formula>$D$16="no"</formula>
    </cfRule>
  </conditionalFormatting>
  <conditionalFormatting sqref="N20">
    <cfRule type="expression" dxfId="173" priority="12">
      <formula>$D$12="no"</formula>
    </cfRule>
  </conditionalFormatting>
  <conditionalFormatting sqref="J12">
    <cfRule type="expression" dxfId="172" priority="11">
      <formula>$D$12="no"</formula>
    </cfRule>
  </conditionalFormatting>
  <conditionalFormatting sqref="I13">
    <cfRule type="expression" dxfId="171" priority="10">
      <formula>$D$12="no"</formula>
    </cfRule>
  </conditionalFormatting>
  <conditionalFormatting sqref="J13">
    <cfRule type="expression" dxfId="170" priority="9">
      <formula>$D$12="no"</formula>
    </cfRule>
  </conditionalFormatting>
  <conditionalFormatting sqref="I15">
    <cfRule type="expression" dxfId="169" priority="8">
      <formula>$D$12="no"</formula>
    </cfRule>
  </conditionalFormatting>
  <conditionalFormatting sqref="J15">
    <cfRule type="expression" dxfId="168" priority="7">
      <formula>$D$12="no"</formula>
    </cfRule>
  </conditionalFormatting>
  <conditionalFormatting sqref="I16">
    <cfRule type="expression" dxfId="167" priority="6">
      <formula>$D$12="no"</formula>
    </cfRule>
  </conditionalFormatting>
  <conditionalFormatting sqref="J16">
    <cfRule type="expression" dxfId="166" priority="5">
      <formula>$D$12="no"</formula>
    </cfRule>
  </conditionalFormatting>
  <conditionalFormatting sqref="I17">
    <cfRule type="expression" dxfId="165" priority="4">
      <formula>$D$12="no"</formula>
    </cfRule>
  </conditionalFormatting>
  <conditionalFormatting sqref="J17">
    <cfRule type="expression" dxfId="164" priority="3">
      <formula>$D$12="no"</formula>
    </cfRule>
  </conditionalFormatting>
  <conditionalFormatting sqref="J18">
    <cfRule type="expression" dxfId="163" priority="2">
      <formula>$D$12="no"</formula>
    </cfRule>
  </conditionalFormatting>
  <conditionalFormatting sqref="I18">
    <cfRule type="expression" dxfId="162" priority="1">
      <formula>$D$12="no"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Normal="100" workbookViewId="0">
      <pane xSplit="3" ySplit="11" topLeftCell="D12" activePane="bottomRight" state="frozen"/>
      <selection pane="topRight"/>
      <selection pane="bottomLeft"/>
      <selection pane="bottomRight" activeCell="N20" sqref="N20"/>
    </sheetView>
  </sheetViews>
  <sheetFormatPr defaultColWidth="8.81640625" defaultRowHeight="14.5" x14ac:dyDescent="0.35"/>
  <cols>
    <col min="1" max="1" width="16" style="64" customWidth="1"/>
    <col min="2" max="2" width="25.7265625" style="64" customWidth="1"/>
    <col min="3" max="3" width="22.7265625" style="64" customWidth="1"/>
    <col min="4" max="4" width="23.54296875" style="262" customWidth="1"/>
    <col min="5" max="12" width="66.1796875" style="64" customWidth="1"/>
    <col min="13" max="14" width="51.1796875" style="64" customWidth="1"/>
    <col min="15" max="15" width="56" style="64" customWidth="1"/>
    <col min="16" max="16384" width="8.81640625" style="64"/>
  </cols>
  <sheetData>
    <row r="1" spans="1:15" ht="18.75" customHeight="1" x14ac:dyDescent="0.45">
      <c r="A1" s="63" t="str">
        <f>'Cover and Instructions'!A1</f>
        <v>Georgia Families MHPAEA Parity</v>
      </c>
      <c r="E1" s="65" t="s">
        <v>571</v>
      </c>
    </row>
    <row r="2" spans="1:15" ht="26" x14ac:dyDescent="0.6">
      <c r="A2" s="66" t="s">
        <v>16</v>
      </c>
    </row>
    <row r="3" spans="1:15" ht="18.75" customHeight="1" x14ac:dyDescent="0.5">
      <c r="A3" s="68" t="s">
        <v>183</v>
      </c>
    </row>
    <row r="4" spans="1:15" x14ac:dyDescent="0.35">
      <c r="D4" s="241"/>
    </row>
    <row r="5" spans="1:15" x14ac:dyDescent="0.35">
      <c r="A5" s="70" t="s">
        <v>0</v>
      </c>
      <c r="B5" s="71" t="str">
        <f>'Cover and Instructions'!D4</f>
        <v>CareSource</v>
      </c>
      <c r="C5" s="71"/>
    </row>
    <row r="6" spans="1:15" x14ac:dyDescent="0.35">
      <c r="A6" s="70" t="s">
        <v>514</v>
      </c>
      <c r="B6" s="71" t="str">
        <f>'Cover and Instructions'!D5</f>
        <v>Title XIX Adults</v>
      </c>
      <c r="C6" s="71"/>
    </row>
    <row r="7" spans="1:15" x14ac:dyDescent="0.35">
      <c r="A7" s="70" t="s">
        <v>237</v>
      </c>
      <c r="B7" s="272" t="s">
        <v>238</v>
      </c>
      <c r="D7" s="241"/>
    </row>
    <row r="8" spans="1:15" ht="15" thickBot="1" x14ac:dyDescent="0.4">
      <c r="D8" s="241"/>
    </row>
    <row r="9" spans="1:15" ht="42" customHeight="1" thickBot="1" x14ac:dyDescent="0.4">
      <c r="A9" s="564" t="s">
        <v>280</v>
      </c>
      <c r="B9" s="565"/>
      <c r="C9" s="572" t="s">
        <v>239</v>
      </c>
      <c r="D9" s="580" t="s">
        <v>407</v>
      </c>
      <c r="E9" s="578" t="s">
        <v>343</v>
      </c>
      <c r="F9" s="579"/>
      <c r="G9" s="578" t="s">
        <v>344</v>
      </c>
      <c r="H9" s="579"/>
      <c r="I9" s="578" t="s">
        <v>345</v>
      </c>
      <c r="J9" s="579"/>
      <c r="K9" s="578" t="s">
        <v>443</v>
      </c>
      <c r="L9" s="579"/>
      <c r="M9" s="575" t="s">
        <v>184</v>
      </c>
      <c r="N9" s="575" t="s">
        <v>503</v>
      </c>
      <c r="O9" s="575" t="s">
        <v>475</v>
      </c>
    </row>
    <row r="10" spans="1:15" ht="26.25" customHeight="1" x14ac:dyDescent="0.35">
      <c r="A10" s="566"/>
      <c r="B10" s="567"/>
      <c r="C10" s="573"/>
      <c r="D10" s="581"/>
      <c r="E10" s="570" t="s">
        <v>211</v>
      </c>
      <c r="F10" s="571"/>
      <c r="G10" s="570" t="s">
        <v>211</v>
      </c>
      <c r="H10" s="571"/>
      <c r="I10" s="570" t="s">
        <v>211</v>
      </c>
      <c r="J10" s="571"/>
      <c r="K10" s="570" t="s">
        <v>211</v>
      </c>
      <c r="L10" s="571"/>
      <c r="M10" s="576"/>
      <c r="N10" s="576"/>
      <c r="O10" s="576"/>
    </row>
    <row r="11" spans="1:15" ht="51" customHeight="1" thickBot="1" x14ac:dyDescent="0.4">
      <c r="A11" s="568"/>
      <c r="B11" s="569"/>
      <c r="C11" s="574"/>
      <c r="D11" s="582"/>
      <c r="E11" s="264" t="s">
        <v>202</v>
      </c>
      <c r="F11" s="265" t="s">
        <v>203</v>
      </c>
      <c r="G11" s="264" t="s">
        <v>202</v>
      </c>
      <c r="H11" s="265" t="s">
        <v>203</v>
      </c>
      <c r="I11" s="264" t="s">
        <v>202</v>
      </c>
      <c r="J11" s="265" t="s">
        <v>203</v>
      </c>
      <c r="K11" s="264" t="s">
        <v>202</v>
      </c>
      <c r="L11" s="265" t="s">
        <v>203</v>
      </c>
      <c r="M11" s="577"/>
      <c r="N11" s="577"/>
      <c r="O11" s="577"/>
    </row>
    <row r="12" spans="1:15" ht="213" customHeight="1" x14ac:dyDescent="0.35">
      <c r="A12" s="558" t="s">
        <v>448</v>
      </c>
      <c r="B12" s="559"/>
      <c r="C12" s="278" t="s">
        <v>260</v>
      </c>
      <c r="D12" s="279" t="s">
        <v>371</v>
      </c>
      <c r="E12" s="376" t="s">
        <v>636</v>
      </c>
      <c r="F12" s="376" t="s">
        <v>636</v>
      </c>
      <c r="G12" s="379" t="s">
        <v>637</v>
      </c>
      <c r="H12" s="379" t="s">
        <v>637</v>
      </c>
      <c r="I12" s="347" t="s">
        <v>696</v>
      </c>
      <c r="J12" s="347" t="s">
        <v>696</v>
      </c>
      <c r="K12" s="366" t="s">
        <v>676</v>
      </c>
      <c r="L12" s="366" t="s">
        <v>676</v>
      </c>
      <c r="M12" s="377" t="s">
        <v>642</v>
      </c>
      <c r="N12" s="350" t="s">
        <v>625</v>
      </c>
      <c r="O12" s="367" t="s">
        <v>669</v>
      </c>
    </row>
    <row r="13" spans="1:15" ht="213" customHeight="1" x14ac:dyDescent="0.35">
      <c r="A13" s="560"/>
      <c r="B13" s="561"/>
      <c r="C13" s="268" t="s">
        <v>240</v>
      </c>
      <c r="D13" s="280" t="s">
        <v>372</v>
      </c>
      <c r="E13" s="368"/>
      <c r="F13" s="368"/>
      <c r="G13" s="368"/>
      <c r="H13" s="368"/>
      <c r="I13" s="368"/>
      <c r="J13" s="368"/>
      <c r="K13" s="368"/>
      <c r="L13" s="368"/>
      <c r="M13" s="368"/>
      <c r="N13" s="368"/>
      <c r="O13" s="368"/>
    </row>
    <row r="14" spans="1:15" ht="213" customHeight="1" thickBot="1" x14ac:dyDescent="0.4">
      <c r="A14" s="560"/>
      <c r="B14" s="561"/>
      <c r="C14" s="268" t="s">
        <v>241</v>
      </c>
      <c r="D14" s="280" t="s">
        <v>372</v>
      </c>
      <c r="E14" s="368"/>
      <c r="F14" s="368"/>
      <c r="G14" s="368"/>
      <c r="H14" s="368"/>
      <c r="I14" s="368"/>
      <c r="J14" s="368"/>
      <c r="K14" s="368"/>
      <c r="L14" s="368"/>
      <c r="M14" s="368"/>
      <c r="N14" s="368"/>
      <c r="O14" s="368"/>
    </row>
    <row r="15" spans="1:15" ht="213" customHeight="1" thickBot="1" x14ac:dyDescent="0.4">
      <c r="A15" s="560"/>
      <c r="B15" s="561"/>
      <c r="C15" s="268" t="s">
        <v>242</v>
      </c>
      <c r="D15" s="280" t="s">
        <v>371</v>
      </c>
      <c r="E15" s="368" t="s">
        <v>638</v>
      </c>
      <c r="F15" s="368" t="s">
        <v>638</v>
      </c>
      <c r="G15" s="368" t="s">
        <v>638</v>
      </c>
      <c r="H15" s="368" t="s">
        <v>638</v>
      </c>
      <c r="I15" s="347" t="s">
        <v>696</v>
      </c>
      <c r="J15" s="347" t="s">
        <v>696</v>
      </c>
      <c r="K15" s="366" t="s">
        <v>676</v>
      </c>
      <c r="L15" s="366" t="s">
        <v>676</v>
      </c>
      <c r="M15" s="377" t="s">
        <v>643</v>
      </c>
      <c r="N15" s="350" t="s">
        <v>709</v>
      </c>
      <c r="O15" s="367" t="s">
        <v>669</v>
      </c>
    </row>
    <row r="16" spans="1:15" ht="213" customHeight="1" thickBot="1" x14ac:dyDescent="0.4">
      <c r="A16" s="560"/>
      <c r="B16" s="561"/>
      <c r="C16" s="268" t="s">
        <v>243</v>
      </c>
      <c r="D16" s="280" t="s">
        <v>371</v>
      </c>
      <c r="E16" s="356" t="s">
        <v>617</v>
      </c>
      <c r="F16" s="356" t="s">
        <v>617</v>
      </c>
      <c r="G16" s="358" t="s">
        <v>617</v>
      </c>
      <c r="H16" s="359" t="s">
        <v>617</v>
      </c>
      <c r="I16" s="347" t="s">
        <v>696</v>
      </c>
      <c r="J16" s="347" t="s">
        <v>696</v>
      </c>
      <c r="K16" s="366" t="s">
        <v>676</v>
      </c>
      <c r="L16" s="366" t="s">
        <v>676</v>
      </c>
      <c r="M16" s="360" t="s">
        <v>626</v>
      </c>
      <c r="N16" s="350" t="s">
        <v>625</v>
      </c>
      <c r="O16" s="367" t="s">
        <v>669</v>
      </c>
    </row>
    <row r="17" spans="1:15" ht="213" customHeight="1" thickBot="1" x14ac:dyDescent="0.4">
      <c r="A17" s="560"/>
      <c r="B17" s="561"/>
      <c r="C17" s="268" t="s">
        <v>244</v>
      </c>
      <c r="D17" s="280" t="s">
        <v>371</v>
      </c>
      <c r="E17" s="356" t="s">
        <v>695</v>
      </c>
      <c r="F17" s="356" t="s">
        <v>695</v>
      </c>
      <c r="G17" s="358" t="s">
        <v>620</v>
      </c>
      <c r="H17" s="358" t="s">
        <v>620</v>
      </c>
      <c r="I17" s="347" t="s">
        <v>696</v>
      </c>
      <c r="J17" s="347" t="s">
        <v>696</v>
      </c>
      <c r="K17" s="366" t="s">
        <v>676</v>
      </c>
      <c r="L17" s="366" t="s">
        <v>676</v>
      </c>
      <c r="M17" s="360" t="s">
        <v>626</v>
      </c>
      <c r="N17" s="350" t="s">
        <v>625</v>
      </c>
      <c r="O17" s="367" t="s">
        <v>669</v>
      </c>
    </row>
    <row r="18" spans="1:15" ht="213" customHeight="1" x14ac:dyDescent="0.35">
      <c r="A18" s="560"/>
      <c r="B18" s="561"/>
      <c r="C18" s="268" t="s">
        <v>234</v>
      </c>
      <c r="D18" s="280" t="s">
        <v>371</v>
      </c>
      <c r="E18" s="368" t="s">
        <v>639</v>
      </c>
      <c r="F18" s="368" t="s">
        <v>639</v>
      </c>
      <c r="G18" s="353" t="s">
        <v>640</v>
      </c>
      <c r="H18" s="354" t="s">
        <v>641</v>
      </c>
      <c r="I18" s="347" t="s">
        <v>696</v>
      </c>
      <c r="J18" s="347" t="s">
        <v>696</v>
      </c>
      <c r="K18" s="366" t="s">
        <v>676</v>
      </c>
      <c r="L18" s="366" t="s">
        <v>676</v>
      </c>
      <c r="M18" s="372" t="s">
        <v>628</v>
      </c>
      <c r="N18" s="350" t="s">
        <v>625</v>
      </c>
      <c r="O18" s="367" t="s">
        <v>669</v>
      </c>
    </row>
    <row r="19" spans="1:15" ht="213" customHeight="1" thickBot="1" x14ac:dyDescent="0.4">
      <c r="A19" s="560"/>
      <c r="B19" s="561"/>
      <c r="C19" s="268" t="s">
        <v>245</v>
      </c>
      <c r="D19" s="280" t="s">
        <v>372</v>
      </c>
      <c r="E19" s="357" t="s">
        <v>266</v>
      </c>
      <c r="F19" s="357" t="s">
        <v>266</v>
      </c>
      <c r="G19" s="357" t="s">
        <v>266</v>
      </c>
      <c r="H19" s="357" t="s">
        <v>266</v>
      </c>
      <c r="I19" s="357" t="s">
        <v>266</v>
      </c>
      <c r="J19" s="357" t="s">
        <v>266</v>
      </c>
      <c r="K19" s="357" t="s">
        <v>266</v>
      </c>
      <c r="L19" s="357" t="s">
        <v>266</v>
      </c>
      <c r="M19" s="357" t="s">
        <v>266</v>
      </c>
      <c r="N19" s="357" t="s">
        <v>266</v>
      </c>
      <c r="O19" s="357" t="s">
        <v>266</v>
      </c>
    </row>
    <row r="20" spans="1:15" ht="213" customHeight="1" thickBot="1" x14ac:dyDescent="0.4">
      <c r="A20" s="562"/>
      <c r="B20" s="563"/>
      <c r="C20" s="270" t="s">
        <v>246</v>
      </c>
      <c r="D20" s="281" t="s">
        <v>371</v>
      </c>
      <c r="E20" s="362" t="s">
        <v>681</v>
      </c>
      <c r="F20" s="362" t="s">
        <v>681</v>
      </c>
      <c r="G20" s="366" t="s">
        <v>680</v>
      </c>
      <c r="H20" s="366" t="s">
        <v>680</v>
      </c>
      <c r="I20" s="347" t="s">
        <v>696</v>
      </c>
      <c r="J20" s="347" t="s">
        <v>696</v>
      </c>
      <c r="K20" s="378" t="s">
        <v>677</v>
      </c>
      <c r="L20" s="378" t="s">
        <v>677</v>
      </c>
      <c r="M20" s="364" t="s">
        <v>710</v>
      </c>
      <c r="N20" s="365" t="s">
        <v>672</v>
      </c>
      <c r="O20" s="367" t="s">
        <v>669</v>
      </c>
    </row>
  </sheetData>
  <sheetProtection algorithmName="SHA-512" hashValue="hjEjJS+5anDsR3C/9g6YZa0cTnCKT6atK147gFW0l/PCUrRPhbBqwadDonlsbDjhbUUhgwe8bFHIdLfzMHgUXQ==" saltValue="RuyyuvPrYrx5seGRQWJ4Lw=="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O9:O11"/>
    <mergeCell ref="I9:J9"/>
    <mergeCell ref="K9:L9"/>
    <mergeCell ref="M9:M11"/>
    <mergeCell ref="E10:F10"/>
    <mergeCell ref="G10:H10"/>
    <mergeCell ref="I10:J10"/>
    <mergeCell ref="K10:L10"/>
    <mergeCell ref="N9:N11"/>
    <mergeCell ref="A9:B11"/>
    <mergeCell ref="C9:C11"/>
    <mergeCell ref="E9:F9"/>
    <mergeCell ref="A12:B20"/>
    <mergeCell ref="G9:H9"/>
    <mergeCell ref="D9:D11"/>
  </mergeCells>
  <conditionalFormatting sqref="E13:O13">
    <cfRule type="expression" dxfId="161" priority="124">
      <formula>$D$13="no"</formula>
    </cfRule>
  </conditionalFormatting>
  <conditionalFormatting sqref="M14">
    <cfRule type="expression" dxfId="160" priority="123">
      <formula>$D$14="no"</formula>
    </cfRule>
  </conditionalFormatting>
  <conditionalFormatting sqref="G16:H16">
    <cfRule type="expression" dxfId="159" priority="112">
      <formula>$D$16="no"</formula>
    </cfRule>
  </conditionalFormatting>
  <conditionalFormatting sqref="E12">
    <cfRule type="expression" dxfId="158" priority="111">
      <formula>$D$12="no"</formula>
    </cfRule>
  </conditionalFormatting>
  <conditionalFormatting sqref="F12">
    <cfRule type="expression" dxfId="157" priority="110">
      <formula>$D$12="no"</formula>
    </cfRule>
  </conditionalFormatting>
  <conditionalFormatting sqref="G12">
    <cfRule type="expression" dxfId="156" priority="109">
      <formula>$D$12="no"</formula>
    </cfRule>
  </conditionalFormatting>
  <conditionalFormatting sqref="H12">
    <cfRule type="expression" dxfId="155" priority="108">
      <formula>$D$12="no"</formula>
    </cfRule>
  </conditionalFormatting>
  <conditionalFormatting sqref="E14:O14">
    <cfRule type="expression" dxfId="154" priority="107">
      <formula>$D$14="no"</formula>
    </cfRule>
  </conditionalFormatting>
  <conditionalFormatting sqref="F14">
    <cfRule type="expression" dxfId="153" priority="106">
      <formula>$D$14="no"</formula>
    </cfRule>
  </conditionalFormatting>
  <conditionalFormatting sqref="G14">
    <cfRule type="expression" dxfId="152" priority="105">
      <formula>$D$17="no"</formula>
    </cfRule>
  </conditionalFormatting>
  <conditionalFormatting sqref="H14">
    <cfRule type="expression" dxfId="151" priority="104">
      <formula>$D$17="no"</formula>
    </cfRule>
  </conditionalFormatting>
  <conditionalFormatting sqref="H15">
    <cfRule type="expression" dxfId="150" priority="103">
      <formula>$D$15="no"</formula>
    </cfRule>
  </conditionalFormatting>
  <conditionalFormatting sqref="G15">
    <cfRule type="expression" dxfId="149" priority="102">
      <formula>$D$15="no"</formula>
    </cfRule>
  </conditionalFormatting>
  <conditionalFormatting sqref="F15">
    <cfRule type="expression" dxfId="148" priority="101">
      <formula>$D$15="no"</formula>
    </cfRule>
  </conditionalFormatting>
  <conditionalFormatting sqref="E15">
    <cfRule type="expression" dxfId="147" priority="100">
      <formula>$D$15="no"</formula>
    </cfRule>
  </conditionalFormatting>
  <conditionalFormatting sqref="E16">
    <cfRule type="expression" dxfId="146" priority="99">
      <formula>$D$16="no"</formula>
    </cfRule>
  </conditionalFormatting>
  <conditionalFormatting sqref="E17">
    <cfRule type="expression" dxfId="145" priority="98">
      <formula>$D$17="no"</formula>
    </cfRule>
  </conditionalFormatting>
  <conditionalFormatting sqref="F17">
    <cfRule type="expression" dxfId="144" priority="97">
      <formula>$D$17="no"</formula>
    </cfRule>
  </conditionalFormatting>
  <conditionalFormatting sqref="F16">
    <cfRule type="expression" dxfId="143" priority="96">
      <formula>$D$16="no"</formula>
    </cfRule>
  </conditionalFormatting>
  <conditionalFormatting sqref="G17">
    <cfRule type="expression" dxfId="142" priority="95">
      <formula>$D$17="no"</formula>
    </cfRule>
  </conditionalFormatting>
  <conditionalFormatting sqref="H17">
    <cfRule type="expression" dxfId="141" priority="94">
      <formula>$D$17="no"</formula>
    </cfRule>
  </conditionalFormatting>
  <conditionalFormatting sqref="E18">
    <cfRule type="expression" dxfId="140" priority="93">
      <formula>$D$18="no"</formula>
    </cfRule>
  </conditionalFormatting>
  <conditionalFormatting sqref="F18">
    <cfRule type="expression" dxfId="139" priority="92">
      <formula>$D$18="no"</formula>
    </cfRule>
  </conditionalFormatting>
  <conditionalFormatting sqref="G18">
    <cfRule type="expression" dxfId="138" priority="91">
      <formula>$D$18="no"</formula>
    </cfRule>
  </conditionalFormatting>
  <conditionalFormatting sqref="H18">
    <cfRule type="expression" dxfId="137" priority="90">
      <formula>$D$18="no"</formula>
    </cfRule>
  </conditionalFormatting>
  <conditionalFormatting sqref="M12">
    <cfRule type="expression" dxfId="136" priority="73">
      <formula>$D$12="no"</formula>
    </cfRule>
  </conditionalFormatting>
  <conditionalFormatting sqref="N12">
    <cfRule type="expression" dxfId="135" priority="72">
      <formula>$D$12="no"</formula>
    </cfRule>
  </conditionalFormatting>
  <conditionalFormatting sqref="N14">
    <cfRule type="expression" dxfId="134" priority="71">
      <formula>$D$12="no"</formula>
    </cfRule>
  </conditionalFormatting>
  <conditionalFormatting sqref="M15">
    <cfRule type="expression" dxfId="133" priority="70">
      <formula>$D$12="no"</formula>
    </cfRule>
  </conditionalFormatting>
  <conditionalFormatting sqref="N15">
    <cfRule type="expression" dxfId="132" priority="69">
      <formula>$D$12="no"</formula>
    </cfRule>
  </conditionalFormatting>
  <conditionalFormatting sqref="M16">
    <cfRule type="expression" dxfId="131" priority="68">
      <formula>$D$16="no"</formula>
    </cfRule>
  </conditionalFormatting>
  <conditionalFormatting sqref="N16">
    <cfRule type="expression" dxfId="130" priority="67">
      <formula>$D$12="no"</formula>
    </cfRule>
  </conditionalFormatting>
  <conditionalFormatting sqref="N17">
    <cfRule type="expression" dxfId="129" priority="66">
      <formula>$D$12="no"</formula>
    </cfRule>
  </conditionalFormatting>
  <conditionalFormatting sqref="M17">
    <cfRule type="expression" dxfId="128" priority="65">
      <formula>$D$16="no"</formula>
    </cfRule>
  </conditionalFormatting>
  <conditionalFormatting sqref="M18">
    <cfRule type="expression" dxfId="127" priority="64">
      <formula>$D$18="no"</formula>
    </cfRule>
  </conditionalFormatting>
  <conditionalFormatting sqref="N18">
    <cfRule type="expression" dxfId="126" priority="63">
      <formula>$D$12="no"</formula>
    </cfRule>
  </conditionalFormatting>
  <conditionalFormatting sqref="K20">
    <cfRule type="expression" dxfId="125" priority="48">
      <formula>$D$12="no"</formula>
    </cfRule>
  </conditionalFormatting>
  <conditionalFormatting sqref="O12:O18 O20">
    <cfRule type="expression" dxfId="124" priority="46">
      <formula>$D$12="no"</formula>
    </cfRule>
  </conditionalFormatting>
  <conditionalFormatting sqref="K12">
    <cfRule type="expression" dxfId="123" priority="45">
      <formula>$D$12="no"</formula>
    </cfRule>
  </conditionalFormatting>
  <conditionalFormatting sqref="L12">
    <cfRule type="expression" dxfId="122" priority="44">
      <formula>$D$12="no"</formula>
    </cfRule>
  </conditionalFormatting>
  <conditionalFormatting sqref="K14">
    <cfRule type="expression" dxfId="121" priority="43">
      <formula>$D$12="no"</formula>
    </cfRule>
  </conditionalFormatting>
  <conditionalFormatting sqref="L14">
    <cfRule type="expression" dxfId="120" priority="42">
      <formula>$D$12="no"</formula>
    </cfRule>
  </conditionalFormatting>
  <conditionalFormatting sqref="K15">
    <cfRule type="expression" dxfId="119" priority="41">
      <formula>$D$12="no"</formula>
    </cfRule>
  </conditionalFormatting>
  <conditionalFormatting sqref="L15">
    <cfRule type="expression" dxfId="118" priority="40">
      <formula>$D$12="no"</formula>
    </cfRule>
  </conditionalFormatting>
  <conditionalFormatting sqref="L16">
    <cfRule type="expression" dxfId="117" priority="39">
      <formula>$D$12="no"</formula>
    </cfRule>
  </conditionalFormatting>
  <conditionalFormatting sqref="K16">
    <cfRule type="expression" dxfId="116" priority="38">
      <formula>$D$12="no"</formula>
    </cfRule>
  </conditionalFormatting>
  <conditionalFormatting sqref="L17">
    <cfRule type="expression" dxfId="115" priority="35">
      <formula>$D$12="no"</formula>
    </cfRule>
  </conditionalFormatting>
  <conditionalFormatting sqref="K17">
    <cfRule type="expression" dxfId="114" priority="34">
      <formula>$D$12="no"</formula>
    </cfRule>
  </conditionalFormatting>
  <conditionalFormatting sqref="K18">
    <cfRule type="expression" dxfId="113" priority="33">
      <formula>$D$12="no"</formula>
    </cfRule>
  </conditionalFormatting>
  <conditionalFormatting sqref="L18">
    <cfRule type="expression" dxfId="112" priority="32">
      <formula>$D$12="no"</formula>
    </cfRule>
  </conditionalFormatting>
  <conditionalFormatting sqref="L20">
    <cfRule type="expression" dxfId="111" priority="29">
      <formula>$D$12="no"</formula>
    </cfRule>
  </conditionalFormatting>
  <conditionalFormatting sqref="M20">
    <cfRule type="expression" dxfId="110" priority="28">
      <formula>$D$20="no"</formula>
    </cfRule>
  </conditionalFormatting>
  <conditionalFormatting sqref="N20">
    <cfRule type="expression" dxfId="109" priority="27">
      <formula>$D$20="no"</formula>
    </cfRule>
  </conditionalFormatting>
  <conditionalFormatting sqref="E19">
    <cfRule type="expression" dxfId="108" priority="24">
      <formula>$D$19="no"</formula>
    </cfRule>
  </conditionalFormatting>
  <conditionalFormatting sqref="E20">
    <cfRule type="expression" dxfId="107" priority="22">
      <formula>$D$20="no"</formula>
    </cfRule>
  </conditionalFormatting>
  <conditionalFormatting sqref="F20">
    <cfRule type="expression" dxfId="106" priority="21">
      <formula>$D$20="no"</formula>
    </cfRule>
  </conditionalFormatting>
  <conditionalFormatting sqref="G20">
    <cfRule type="expression" dxfId="105" priority="20">
      <formula>$D$12="no"</formula>
    </cfRule>
  </conditionalFormatting>
  <conditionalFormatting sqref="H20">
    <cfRule type="expression" dxfId="104" priority="19">
      <formula>$D$12="no"</formula>
    </cfRule>
  </conditionalFormatting>
  <conditionalFormatting sqref="I12">
    <cfRule type="expression" dxfId="103" priority="18">
      <formula>$D$12="no"</formula>
    </cfRule>
  </conditionalFormatting>
  <conditionalFormatting sqref="J12">
    <cfRule type="expression" dxfId="102" priority="17">
      <formula>$D$12="no"</formula>
    </cfRule>
  </conditionalFormatting>
  <conditionalFormatting sqref="J14">
    <cfRule type="expression" dxfId="101" priority="16">
      <formula>$D$12="no"</formula>
    </cfRule>
  </conditionalFormatting>
  <conditionalFormatting sqref="I14">
    <cfRule type="expression" dxfId="100" priority="15">
      <formula>$D$12="no"</formula>
    </cfRule>
  </conditionalFormatting>
  <conditionalFormatting sqref="I15">
    <cfRule type="expression" dxfId="99" priority="14">
      <formula>$D$12="no"</formula>
    </cfRule>
  </conditionalFormatting>
  <conditionalFormatting sqref="J15">
    <cfRule type="expression" dxfId="98" priority="13">
      <formula>$D$12="no"</formula>
    </cfRule>
  </conditionalFormatting>
  <conditionalFormatting sqref="I16">
    <cfRule type="expression" dxfId="97" priority="12">
      <formula>$D$12="no"</formula>
    </cfRule>
  </conditionalFormatting>
  <conditionalFormatting sqref="J16">
    <cfRule type="expression" dxfId="96" priority="11">
      <formula>$D$12="no"</formula>
    </cfRule>
  </conditionalFormatting>
  <conditionalFormatting sqref="I17">
    <cfRule type="expression" dxfId="95" priority="10">
      <formula>$D$12="no"</formula>
    </cfRule>
  </conditionalFormatting>
  <conditionalFormatting sqref="J17">
    <cfRule type="expression" dxfId="94" priority="9">
      <formula>$D$12="no"</formula>
    </cfRule>
  </conditionalFormatting>
  <conditionalFormatting sqref="I18">
    <cfRule type="expression" dxfId="93" priority="8">
      <formula>$D$12="no"</formula>
    </cfRule>
  </conditionalFormatting>
  <conditionalFormatting sqref="J18">
    <cfRule type="expression" dxfId="92" priority="7">
      <formula>$D$12="no"</formula>
    </cfRule>
  </conditionalFormatting>
  <conditionalFormatting sqref="I20">
    <cfRule type="expression" dxfId="91" priority="5">
      <formula>$D$12="no"</formula>
    </cfRule>
  </conditionalFormatting>
  <conditionalFormatting sqref="J20">
    <cfRule type="expression" dxfId="90" priority="4">
      <formula>$D$12="no"</formula>
    </cfRule>
  </conditionalFormatting>
  <conditionalFormatting sqref="F19:O19">
    <cfRule type="expression" dxfId="89" priority="1">
      <formula>$D$19="no"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AC142"/>
  </sheetPr>
  <dimension ref="A1:O26"/>
  <sheetViews>
    <sheetView showGridLines="0" zoomScaleNormal="100" workbookViewId="0">
      <pane xSplit="3" ySplit="8" topLeftCell="D9" activePane="bottomRight" state="frozen"/>
      <selection pane="topRight"/>
      <selection pane="bottomLeft"/>
      <selection pane="bottomRight" activeCell="D11" sqref="D11"/>
    </sheetView>
  </sheetViews>
  <sheetFormatPr defaultColWidth="8.81640625" defaultRowHeight="14.5" x14ac:dyDescent="0.35"/>
  <cols>
    <col min="1" max="1" width="15.453125" style="64" customWidth="1"/>
    <col min="2" max="2" width="28.1796875" style="64" customWidth="1"/>
    <col min="3" max="3" width="27.81640625" style="64" customWidth="1"/>
    <col min="4" max="4" width="26.54296875" style="262" customWidth="1"/>
    <col min="5" max="12" width="42.7265625" style="64" customWidth="1"/>
    <col min="13" max="15" width="51.1796875" style="64" customWidth="1"/>
    <col min="16" max="16384" width="8.81640625" style="64"/>
  </cols>
  <sheetData>
    <row r="1" spans="1:15" ht="18.75" customHeight="1" x14ac:dyDescent="0.45">
      <c r="A1" s="63" t="str">
        <f>'Cover and Instructions'!A1</f>
        <v>Georgia Families MHPAEA Parity</v>
      </c>
      <c r="E1" s="65" t="s">
        <v>571</v>
      </c>
    </row>
    <row r="2" spans="1:15" ht="26" x14ac:dyDescent="0.6">
      <c r="A2" s="66" t="s">
        <v>16</v>
      </c>
    </row>
    <row r="3" spans="1:15" ht="21" x14ac:dyDescent="0.5">
      <c r="A3" s="68" t="s">
        <v>183</v>
      </c>
    </row>
    <row r="4" spans="1:15" x14ac:dyDescent="0.35">
      <c r="D4" s="241"/>
    </row>
    <row r="5" spans="1:15" x14ac:dyDescent="0.35">
      <c r="A5" s="70" t="s">
        <v>0</v>
      </c>
      <c r="B5" s="71" t="str">
        <f>'Cover and Instructions'!D4</f>
        <v>CareSource</v>
      </c>
      <c r="C5" s="71"/>
    </row>
    <row r="6" spans="1:15" x14ac:dyDescent="0.35">
      <c r="A6" s="70" t="s">
        <v>514</v>
      </c>
      <c r="B6" s="71" t="str">
        <f>'Cover and Instructions'!D5</f>
        <v>Title XIX Adults</v>
      </c>
      <c r="C6" s="71"/>
    </row>
    <row r="7" spans="1:15" x14ac:dyDescent="0.35">
      <c r="A7" s="70" t="s">
        <v>250</v>
      </c>
      <c r="B7" s="272" t="s">
        <v>452</v>
      </c>
      <c r="D7" s="241"/>
    </row>
    <row r="8" spans="1:15" ht="15" thickBot="1" x14ac:dyDescent="0.4">
      <c r="D8" s="241"/>
    </row>
    <row r="9" spans="1:15" x14ac:dyDescent="0.35">
      <c r="A9" s="282" t="s">
        <v>375</v>
      </c>
      <c r="B9" s="283"/>
      <c r="C9" s="283"/>
      <c r="D9" s="284"/>
      <c r="E9" s="285"/>
    </row>
    <row r="10" spans="1:15" ht="15" thickBot="1" x14ac:dyDescent="0.4">
      <c r="A10" s="286" t="s">
        <v>374</v>
      </c>
      <c r="B10" s="287"/>
      <c r="C10" s="287"/>
      <c r="D10" s="288"/>
      <c r="E10" s="289"/>
    </row>
    <row r="11" spans="1:15" ht="15" thickBot="1" x14ac:dyDescent="0.4">
      <c r="A11" s="290" t="s">
        <v>453</v>
      </c>
      <c r="B11" s="287"/>
      <c r="C11" s="287"/>
      <c r="D11" s="291" t="s">
        <v>372</v>
      </c>
      <c r="E11" s="292" t="str">
        <f>IF(D11="no","Do not complete remainder of this worksheet.","")</f>
        <v>Do not complete remainder of this worksheet.</v>
      </c>
    </row>
    <row r="12" spans="1:15" ht="15" thickBot="1" x14ac:dyDescent="0.4">
      <c r="A12" s="293"/>
      <c r="B12" s="294"/>
      <c r="C12" s="294"/>
      <c r="D12" s="295"/>
      <c r="E12" s="296"/>
    </row>
    <row r="13" spans="1:15" ht="15" thickBot="1" x14ac:dyDescent="0.4">
      <c r="D13" s="241"/>
    </row>
    <row r="14" spans="1:15" ht="42.75" customHeight="1" thickBot="1" x14ac:dyDescent="0.4">
      <c r="A14" s="564" t="s">
        <v>280</v>
      </c>
      <c r="B14" s="565"/>
      <c r="C14" s="572" t="s">
        <v>247</v>
      </c>
      <c r="D14" s="580" t="s">
        <v>407</v>
      </c>
      <c r="E14" s="578" t="s">
        <v>343</v>
      </c>
      <c r="F14" s="579"/>
      <c r="G14" s="578" t="s">
        <v>344</v>
      </c>
      <c r="H14" s="579"/>
      <c r="I14" s="578" t="s">
        <v>345</v>
      </c>
      <c r="J14" s="579"/>
      <c r="K14" s="578" t="s">
        <v>443</v>
      </c>
      <c r="L14" s="579"/>
      <c r="M14" s="575" t="s">
        <v>184</v>
      </c>
      <c r="N14" s="575" t="s">
        <v>503</v>
      </c>
      <c r="O14" s="575" t="s">
        <v>446</v>
      </c>
    </row>
    <row r="15" spans="1:15" ht="27" customHeight="1" x14ac:dyDescent="0.35">
      <c r="A15" s="566"/>
      <c r="B15" s="567"/>
      <c r="C15" s="573"/>
      <c r="D15" s="581"/>
      <c r="E15" s="570" t="s">
        <v>211</v>
      </c>
      <c r="F15" s="571"/>
      <c r="G15" s="570" t="s">
        <v>211</v>
      </c>
      <c r="H15" s="571"/>
      <c r="I15" s="570" t="s">
        <v>211</v>
      </c>
      <c r="J15" s="571"/>
      <c r="K15" s="570" t="s">
        <v>211</v>
      </c>
      <c r="L15" s="571"/>
      <c r="M15" s="576"/>
      <c r="N15" s="576"/>
      <c r="O15" s="576"/>
    </row>
    <row r="16" spans="1:15" ht="27" customHeight="1" thickBot="1" x14ac:dyDescent="0.4">
      <c r="A16" s="568"/>
      <c r="B16" s="569"/>
      <c r="C16" s="574"/>
      <c r="D16" s="582"/>
      <c r="E16" s="264" t="s">
        <v>202</v>
      </c>
      <c r="F16" s="265" t="s">
        <v>203</v>
      </c>
      <c r="G16" s="264" t="s">
        <v>202</v>
      </c>
      <c r="H16" s="265" t="s">
        <v>203</v>
      </c>
      <c r="I16" s="264" t="s">
        <v>202</v>
      </c>
      <c r="J16" s="265" t="s">
        <v>203</v>
      </c>
      <c r="K16" s="264" t="s">
        <v>202</v>
      </c>
      <c r="L16" s="265" t="s">
        <v>203</v>
      </c>
      <c r="M16" s="577"/>
      <c r="N16" s="577"/>
      <c r="O16" s="577"/>
    </row>
    <row r="17" spans="1:15" ht="85.5" customHeight="1" x14ac:dyDescent="0.35">
      <c r="A17" s="585" t="s">
        <v>454</v>
      </c>
      <c r="B17" s="586"/>
      <c r="C17" s="278" t="s">
        <v>206</v>
      </c>
      <c r="D17" s="279"/>
      <c r="E17" s="380"/>
      <c r="F17" s="381"/>
      <c r="G17" s="382"/>
      <c r="H17" s="383"/>
      <c r="I17" s="380"/>
      <c r="J17" s="381"/>
      <c r="K17" s="382"/>
      <c r="L17" s="383"/>
      <c r="M17" s="384"/>
      <c r="N17" s="385"/>
      <c r="O17" s="386"/>
    </row>
    <row r="18" spans="1:15" ht="85.5" customHeight="1" x14ac:dyDescent="0.35">
      <c r="A18" s="587"/>
      <c r="B18" s="588"/>
      <c r="C18" s="268" t="s">
        <v>207</v>
      </c>
      <c r="D18" s="297"/>
      <c r="E18" s="368"/>
      <c r="F18" s="369"/>
      <c r="G18" s="370"/>
      <c r="H18" s="371"/>
      <c r="I18" s="368"/>
      <c r="J18" s="369"/>
      <c r="K18" s="370"/>
      <c r="L18" s="371"/>
      <c r="M18" s="372"/>
      <c r="N18" s="373"/>
      <c r="O18" s="355"/>
    </row>
    <row r="19" spans="1:15" ht="85.5" customHeight="1" x14ac:dyDescent="0.35">
      <c r="A19" s="587"/>
      <c r="B19" s="588"/>
      <c r="C19" s="268" t="s">
        <v>3</v>
      </c>
      <c r="D19" s="297"/>
      <c r="E19" s="368"/>
      <c r="F19" s="369"/>
      <c r="G19" s="370"/>
      <c r="H19" s="371"/>
      <c r="I19" s="368"/>
      <c r="J19" s="369"/>
      <c r="K19" s="370"/>
      <c r="L19" s="371"/>
      <c r="M19" s="372"/>
      <c r="N19" s="373"/>
      <c r="O19" s="355"/>
    </row>
    <row r="20" spans="1:15" ht="85.5" customHeight="1" x14ac:dyDescent="0.35">
      <c r="A20" s="587"/>
      <c r="B20" s="588"/>
      <c r="C20" s="268" t="s">
        <v>185</v>
      </c>
      <c r="D20" s="297"/>
      <c r="E20" s="368"/>
      <c r="F20" s="369"/>
      <c r="G20" s="370"/>
      <c r="H20" s="371"/>
      <c r="I20" s="368"/>
      <c r="J20" s="369"/>
      <c r="K20" s="370"/>
      <c r="L20" s="371"/>
      <c r="M20" s="372"/>
      <c r="N20" s="373"/>
      <c r="O20" s="355"/>
    </row>
    <row r="21" spans="1:15" ht="85.5" customHeight="1" x14ac:dyDescent="0.35">
      <c r="A21" s="587"/>
      <c r="B21" s="588"/>
      <c r="C21" s="268" t="s">
        <v>186</v>
      </c>
      <c r="D21" s="297"/>
      <c r="E21" s="368"/>
      <c r="F21" s="369"/>
      <c r="G21" s="370"/>
      <c r="H21" s="371"/>
      <c r="I21" s="368"/>
      <c r="J21" s="369"/>
      <c r="K21" s="370"/>
      <c r="L21" s="371"/>
      <c r="M21" s="372"/>
      <c r="N21" s="373"/>
      <c r="O21" s="355"/>
    </row>
    <row r="22" spans="1:15" ht="85.5" customHeight="1" x14ac:dyDescent="0.35">
      <c r="A22" s="587"/>
      <c r="B22" s="588"/>
      <c r="C22" s="268" t="s">
        <v>7</v>
      </c>
      <c r="D22" s="297"/>
      <c r="E22" s="368"/>
      <c r="F22" s="369"/>
      <c r="G22" s="370"/>
      <c r="H22" s="371"/>
      <c r="I22" s="368"/>
      <c r="J22" s="369"/>
      <c r="K22" s="370"/>
      <c r="L22" s="371"/>
      <c r="M22" s="372"/>
      <c r="N22" s="373"/>
      <c r="O22" s="355"/>
    </row>
    <row r="23" spans="1:15" ht="85.5" customHeight="1" x14ac:dyDescent="0.35">
      <c r="A23" s="587"/>
      <c r="B23" s="588"/>
      <c r="C23" s="268" t="s">
        <v>187</v>
      </c>
      <c r="D23" s="297"/>
      <c r="E23" s="368"/>
      <c r="F23" s="369"/>
      <c r="G23" s="370"/>
      <c r="H23" s="371"/>
      <c r="I23" s="368"/>
      <c r="J23" s="369"/>
      <c r="K23" s="370"/>
      <c r="L23" s="371"/>
      <c r="M23" s="372"/>
      <c r="N23" s="373"/>
      <c r="O23" s="355"/>
    </row>
    <row r="24" spans="1:15" ht="85.5" customHeight="1" x14ac:dyDescent="0.35">
      <c r="A24" s="587"/>
      <c r="B24" s="588"/>
      <c r="C24" s="268" t="s">
        <v>9</v>
      </c>
      <c r="D24" s="297"/>
      <c r="E24" s="368"/>
      <c r="F24" s="369"/>
      <c r="G24" s="370"/>
      <c r="H24" s="371"/>
      <c r="I24" s="368"/>
      <c r="J24" s="369"/>
      <c r="K24" s="370"/>
      <c r="L24" s="371"/>
      <c r="M24" s="372"/>
      <c r="N24" s="373"/>
      <c r="O24" s="355"/>
    </row>
    <row r="25" spans="1:15" ht="85.5" customHeight="1" x14ac:dyDescent="0.35">
      <c r="A25" s="587"/>
      <c r="B25" s="588"/>
      <c r="C25" s="268" t="s">
        <v>188</v>
      </c>
      <c r="D25" s="280"/>
      <c r="E25" s="368"/>
      <c r="F25" s="369"/>
      <c r="G25" s="370"/>
      <c r="H25" s="371"/>
      <c r="I25" s="368"/>
      <c r="J25" s="369"/>
      <c r="K25" s="370"/>
      <c r="L25" s="371"/>
      <c r="M25" s="372"/>
      <c r="N25" s="373"/>
      <c r="O25" s="372"/>
    </row>
    <row r="26" spans="1:15" ht="85.5" customHeight="1" thickBot="1" x14ac:dyDescent="0.4">
      <c r="A26" s="589"/>
      <c r="B26" s="590"/>
      <c r="C26" s="270" t="s">
        <v>189</v>
      </c>
      <c r="D26" s="298"/>
      <c r="E26" s="387"/>
      <c r="F26" s="388"/>
      <c r="G26" s="389"/>
      <c r="H26" s="390"/>
      <c r="I26" s="387"/>
      <c r="J26" s="388"/>
      <c r="K26" s="389"/>
      <c r="L26" s="390"/>
      <c r="M26" s="391"/>
      <c r="N26" s="392"/>
      <c r="O26" s="391"/>
    </row>
  </sheetData>
  <sheetProtection algorithmName="SHA-512" hashValue="MqpK/n313IJJRtYHXiKBlQg1lVg1/nVyBtfkVj+33F/XlHKf76IZt1MxlT6713bhSImbcaWC08M15STozjEULg==" saltValue="w3s2S76AFQ8GTnI8WwWY1Q=="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O14:O16"/>
    <mergeCell ref="I14:J14"/>
    <mergeCell ref="K14:L14"/>
    <mergeCell ref="M14:M16"/>
    <mergeCell ref="E15:F15"/>
    <mergeCell ref="G15:H15"/>
    <mergeCell ref="I15:J15"/>
    <mergeCell ref="K15:L15"/>
    <mergeCell ref="N14:N16"/>
    <mergeCell ref="A14:B16"/>
    <mergeCell ref="C14:C16"/>
    <mergeCell ref="E14:F14"/>
    <mergeCell ref="A17:B26"/>
    <mergeCell ref="G14:H14"/>
    <mergeCell ref="D14:D16"/>
  </mergeCells>
  <conditionalFormatting sqref="E17:O17">
    <cfRule type="expression" dxfId="88" priority="22">
      <formula>$D$17="no"</formula>
    </cfRule>
  </conditionalFormatting>
  <conditionalFormatting sqref="E18:O18">
    <cfRule type="expression" dxfId="87" priority="21">
      <formula>$D$18="no"</formula>
    </cfRule>
  </conditionalFormatting>
  <conditionalFormatting sqref="E19:O19">
    <cfRule type="expression" dxfId="86" priority="20">
      <formula>$D$19="no"</formula>
    </cfRule>
  </conditionalFormatting>
  <conditionalFormatting sqref="E20:O20">
    <cfRule type="expression" dxfId="85" priority="19">
      <formula>$D$20="no"</formula>
    </cfRule>
  </conditionalFormatting>
  <conditionalFormatting sqref="E21:O21">
    <cfRule type="expression" dxfId="84" priority="18">
      <formula>$D$21="no"</formula>
    </cfRule>
  </conditionalFormatting>
  <conditionalFormatting sqref="E22:O22">
    <cfRule type="expression" dxfId="83" priority="17">
      <formula>$D$22="no"</formula>
    </cfRule>
  </conditionalFormatting>
  <conditionalFormatting sqref="E23:O23">
    <cfRule type="expression" dxfId="82" priority="16">
      <formula>$D$23="no"</formula>
    </cfRule>
  </conditionalFormatting>
  <conditionalFormatting sqref="E24:O24">
    <cfRule type="expression" dxfId="81" priority="15">
      <formula>$D$24="no"</formula>
    </cfRule>
  </conditionalFormatting>
  <conditionalFormatting sqref="E25:O25">
    <cfRule type="expression" dxfId="80" priority="14">
      <formula>$D$25="no"</formula>
    </cfRule>
  </conditionalFormatting>
  <conditionalFormatting sqref="E26:O26">
    <cfRule type="expression" dxfId="79" priority="13">
      <formula>$D$26="no"</formula>
    </cfRule>
  </conditionalFormatting>
  <conditionalFormatting sqref="E17:O26">
    <cfRule type="expression" dxfId="78" priority="1">
      <formula>$D$11="no"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D17:D26 D11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AC142"/>
  </sheetPr>
  <dimension ref="A1:O27"/>
  <sheetViews>
    <sheetView showGridLines="0" zoomScaleNormal="100" workbookViewId="0">
      <pane xSplit="3" ySplit="8" topLeftCell="D9" activePane="bottomRight" state="frozen"/>
      <selection pane="topRight"/>
      <selection pane="bottomLeft"/>
      <selection pane="bottomRight" activeCell="F21" sqref="F21"/>
    </sheetView>
  </sheetViews>
  <sheetFormatPr defaultColWidth="8.81640625" defaultRowHeight="14.5" x14ac:dyDescent="0.35"/>
  <cols>
    <col min="1" max="1" width="15.453125" style="64" customWidth="1"/>
    <col min="2" max="2" width="27.1796875" style="64" customWidth="1"/>
    <col min="3" max="3" width="32.81640625" style="64" customWidth="1"/>
    <col min="4" max="4" width="24.26953125" style="262" customWidth="1"/>
    <col min="5" max="12" width="42.7265625" style="64" customWidth="1"/>
    <col min="13" max="15" width="51.1796875" style="64" customWidth="1"/>
    <col min="16" max="16384" width="8.81640625" style="64"/>
  </cols>
  <sheetData>
    <row r="1" spans="1:15" ht="18.75" customHeight="1" x14ac:dyDescent="0.45">
      <c r="A1" s="63" t="str">
        <f>'Cover and Instructions'!A1</f>
        <v>Georgia Families MHPAEA Parity</v>
      </c>
      <c r="E1" s="65" t="s">
        <v>571</v>
      </c>
    </row>
    <row r="2" spans="1:15" ht="26" x14ac:dyDescent="0.6">
      <c r="A2" s="66" t="s">
        <v>16</v>
      </c>
    </row>
    <row r="3" spans="1:15" ht="21" x14ac:dyDescent="0.5">
      <c r="A3" s="68" t="s">
        <v>183</v>
      </c>
    </row>
    <row r="4" spans="1:15" x14ac:dyDescent="0.35">
      <c r="D4" s="241"/>
    </row>
    <row r="5" spans="1:15" x14ac:dyDescent="0.35">
      <c r="A5" s="70" t="s">
        <v>0</v>
      </c>
      <c r="B5" s="71" t="str">
        <f>'Cover and Instructions'!D4</f>
        <v>CareSource</v>
      </c>
      <c r="C5" s="71"/>
    </row>
    <row r="6" spans="1:15" x14ac:dyDescent="0.35">
      <c r="A6" s="70" t="s">
        <v>514</v>
      </c>
      <c r="B6" s="71" t="str">
        <f>'Cover and Instructions'!D5</f>
        <v>Title XIX Adults</v>
      </c>
      <c r="C6" s="71"/>
    </row>
    <row r="7" spans="1:15" x14ac:dyDescent="0.35">
      <c r="A7" s="70" t="s">
        <v>249</v>
      </c>
      <c r="B7" s="272" t="s">
        <v>457</v>
      </c>
      <c r="D7" s="241"/>
    </row>
    <row r="8" spans="1:15" x14ac:dyDescent="0.35">
      <c r="D8" s="241"/>
    </row>
    <row r="9" spans="1:15" ht="15" thickBot="1" x14ac:dyDescent="0.4">
      <c r="D9" s="241"/>
    </row>
    <row r="10" spans="1:15" x14ac:dyDescent="0.35">
      <c r="A10" s="282" t="s">
        <v>375</v>
      </c>
      <c r="B10" s="283"/>
      <c r="C10" s="283"/>
      <c r="D10" s="284"/>
      <c r="E10" s="285"/>
    </row>
    <row r="11" spans="1:15" ht="15" thickBot="1" x14ac:dyDescent="0.4">
      <c r="A11" s="286" t="s">
        <v>374</v>
      </c>
      <c r="B11" s="287"/>
      <c r="C11" s="287"/>
      <c r="D11" s="288"/>
      <c r="E11" s="289"/>
    </row>
    <row r="12" spans="1:15" ht="15" thickBot="1" x14ac:dyDescent="0.4">
      <c r="A12" s="290" t="s">
        <v>455</v>
      </c>
      <c r="B12" s="287"/>
      <c r="C12" s="287"/>
      <c r="D12" s="291" t="s">
        <v>372</v>
      </c>
      <c r="E12" s="292" t="str">
        <f>IF(D12="no","Do not complete remainder of this worksheet.","")</f>
        <v>Do not complete remainder of this worksheet.</v>
      </c>
    </row>
    <row r="13" spans="1:15" ht="15" thickBot="1" x14ac:dyDescent="0.4">
      <c r="A13" s="293"/>
      <c r="B13" s="294"/>
      <c r="C13" s="294"/>
      <c r="D13" s="295"/>
      <c r="E13" s="296"/>
    </row>
    <row r="14" spans="1:15" ht="15" thickBot="1" x14ac:dyDescent="0.4">
      <c r="D14" s="241"/>
    </row>
    <row r="15" spans="1:15" ht="42.75" customHeight="1" thickBot="1" x14ac:dyDescent="0.4">
      <c r="A15" s="564" t="s">
        <v>280</v>
      </c>
      <c r="B15" s="565"/>
      <c r="C15" s="572" t="s">
        <v>248</v>
      </c>
      <c r="D15" s="580" t="s">
        <v>407</v>
      </c>
      <c r="E15" s="578" t="s">
        <v>343</v>
      </c>
      <c r="F15" s="579"/>
      <c r="G15" s="578" t="s">
        <v>344</v>
      </c>
      <c r="H15" s="579"/>
      <c r="I15" s="578" t="s">
        <v>345</v>
      </c>
      <c r="J15" s="579"/>
      <c r="K15" s="578" t="s">
        <v>443</v>
      </c>
      <c r="L15" s="579"/>
      <c r="M15" s="575" t="s">
        <v>184</v>
      </c>
      <c r="N15" s="575" t="s">
        <v>503</v>
      </c>
      <c r="O15" s="575" t="s">
        <v>446</v>
      </c>
    </row>
    <row r="16" spans="1:15" ht="28.5" customHeight="1" x14ac:dyDescent="0.35">
      <c r="A16" s="566"/>
      <c r="B16" s="567"/>
      <c r="C16" s="573"/>
      <c r="D16" s="581"/>
      <c r="E16" s="570" t="s">
        <v>211</v>
      </c>
      <c r="F16" s="571"/>
      <c r="G16" s="570" t="s">
        <v>211</v>
      </c>
      <c r="H16" s="571"/>
      <c r="I16" s="570" t="s">
        <v>211</v>
      </c>
      <c r="J16" s="571"/>
      <c r="K16" s="570" t="s">
        <v>211</v>
      </c>
      <c r="L16" s="571"/>
      <c r="M16" s="576"/>
      <c r="N16" s="576"/>
      <c r="O16" s="576"/>
    </row>
    <row r="17" spans="1:15" ht="28.5" customHeight="1" thickBot="1" x14ac:dyDescent="0.4">
      <c r="A17" s="568"/>
      <c r="B17" s="569"/>
      <c r="C17" s="574"/>
      <c r="D17" s="582"/>
      <c r="E17" s="264" t="s">
        <v>202</v>
      </c>
      <c r="F17" s="265" t="s">
        <v>203</v>
      </c>
      <c r="G17" s="264" t="s">
        <v>202</v>
      </c>
      <c r="H17" s="265" t="s">
        <v>203</v>
      </c>
      <c r="I17" s="264" t="s">
        <v>202</v>
      </c>
      <c r="J17" s="265" t="s">
        <v>203</v>
      </c>
      <c r="K17" s="264" t="s">
        <v>202</v>
      </c>
      <c r="L17" s="265" t="s">
        <v>203</v>
      </c>
      <c r="M17" s="577"/>
      <c r="N17" s="577"/>
      <c r="O17" s="577"/>
    </row>
    <row r="18" spans="1:15" ht="67.5" customHeight="1" x14ac:dyDescent="0.35">
      <c r="A18" s="585" t="s">
        <v>456</v>
      </c>
      <c r="B18" s="586"/>
      <c r="C18" s="278" t="s">
        <v>206</v>
      </c>
      <c r="D18" s="279"/>
      <c r="E18" s="380"/>
      <c r="F18" s="381"/>
      <c r="G18" s="382"/>
      <c r="H18" s="383"/>
      <c r="I18" s="380"/>
      <c r="J18" s="381"/>
      <c r="K18" s="382"/>
      <c r="L18" s="383"/>
      <c r="M18" s="384"/>
      <c r="N18" s="385"/>
      <c r="O18" s="386"/>
    </row>
    <row r="19" spans="1:15" ht="67.5" customHeight="1" x14ac:dyDescent="0.35">
      <c r="A19" s="587"/>
      <c r="B19" s="588"/>
      <c r="C19" s="268" t="s">
        <v>207</v>
      </c>
      <c r="D19" s="297"/>
      <c r="E19" s="368"/>
      <c r="F19" s="369"/>
      <c r="G19" s="370"/>
      <c r="H19" s="371"/>
      <c r="I19" s="368"/>
      <c r="J19" s="369"/>
      <c r="K19" s="370"/>
      <c r="L19" s="371"/>
      <c r="M19" s="372"/>
      <c r="N19" s="373"/>
      <c r="O19" s="355"/>
    </row>
    <row r="20" spans="1:15" ht="67.5" customHeight="1" x14ac:dyDescent="0.35">
      <c r="A20" s="587"/>
      <c r="B20" s="588"/>
      <c r="C20" s="268" t="s">
        <v>3</v>
      </c>
      <c r="D20" s="297"/>
      <c r="E20" s="368"/>
      <c r="F20" s="369"/>
      <c r="G20" s="370"/>
      <c r="H20" s="371"/>
      <c r="I20" s="368"/>
      <c r="J20" s="369"/>
      <c r="K20" s="370"/>
      <c r="L20" s="371"/>
      <c r="M20" s="372"/>
      <c r="N20" s="373"/>
      <c r="O20" s="355"/>
    </row>
    <row r="21" spans="1:15" ht="67.5" customHeight="1" x14ac:dyDescent="0.35">
      <c r="A21" s="587"/>
      <c r="B21" s="588"/>
      <c r="C21" s="268" t="s">
        <v>185</v>
      </c>
      <c r="D21" s="297"/>
      <c r="E21" s="368"/>
      <c r="F21" s="369"/>
      <c r="G21" s="370"/>
      <c r="H21" s="371"/>
      <c r="I21" s="368"/>
      <c r="J21" s="369"/>
      <c r="K21" s="370"/>
      <c r="L21" s="371"/>
      <c r="M21" s="372"/>
      <c r="N21" s="373"/>
      <c r="O21" s="355"/>
    </row>
    <row r="22" spans="1:15" ht="67.5" customHeight="1" x14ac:dyDescent="0.35">
      <c r="A22" s="587"/>
      <c r="B22" s="588"/>
      <c r="C22" s="268" t="s">
        <v>186</v>
      </c>
      <c r="D22" s="297"/>
      <c r="E22" s="368"/>
      <c r="F22" s="369"/>
      <c r="G22" s="370"/>
      <c r="H22" s="371"/>
      <c r="I22" s="368"/>
      <c r="J22" s="369"/>
      <c r="K22" s="370"/>
      <c r="L22" s="371"/>
      <c r="M22" s="372"/>
      <c r="N22" s="373"/>
      <c r="O22" s="355"/>
    </row>
    <row r="23" spans="1:15" ht="67.5" customHeight="1" x14ac:dyDescent="0.35">
      <c r="A23" s="587"/>
      <c r="B23" s="588"/>
      <c r="C23" s="268" t="s">
        <v>7</v>
      </c>
      <c r="D23" s="297"/>
      <c r="E23" s="368"/>
      <c r="F23" s="369"/>
      <c r="G23" s="370"/>
      <c r="H23" s="371"/>
      <c r="I23" s="368"/>
      <c r="J23" s="369"/>
      <c r="K23" s="370"/>
      <c r="L23" s="371"/>
      <c r="M23" s="372"/>
      <c r="N23" s="373"/>
      <c r="O23" s="355"/>
    </row>
    <row r="24" spans="1:15" ht="67.5" customHeight="1" x14ac:dyDescent="0.35">
      <c r="A24" s="587"/>
      <c r="B24" s="588"/>
      <c r="C24" s="268" t="s">
        <v>187</v>
      </c>
      <c r="D24" s="297"/>
      <c r="E24" s="368"/>
      <c r="F24" s="369"/>
      <c r="G24" s="370"/>
      <c r="H24" s="371"/>
      <c r="I24" s="368"/>
      <c r="J24" s="369"/>
      <c r="K24" s="370"/>
      <c r="L24" s="371"/>
      <c r="M24" s="372"/>
      <c r="N24" s="373"/>
      <c r="O24" s="355"/>
    </row>
    <row r="25" spans="1:15" ht="67.5" customHeight="1" x14ac:dyDescent="0.35">
      <c r="A25" s="587"/>
      <c r="B25" s="588"/>
      <c r="C25" s="268" t="s">
        <v>9</v>
      </c>
      <c r="D25" s="297"/>
      <c r="E25" s="368"/>
      <c r="F25" s="369"/>
      <c r="G25" s="370"/>
      <c r="H25" s="371"/>
      <c r="I25" s="368"/>
      <c r="J25" s="369"/>
      <c r="K25" s="370"/>
      <c r="L25" s="371"/>
      <c r="M25" s="372"/>
      <c r="N25" s="373"/>
      <c r="O25" s="355"/>
    </row>
    <row r="26" spans="1:15" ht="67.5" customHeight="1" x14ac:dyDescent="0.35">
      <c r="A26" s="587"/>
      <c r="B26" s="588"/>
      <c r="C26" s="268" t="s">
        <v>188</v>
      </c>
      <c r="D26" s="280"/>
      <c r="E26" s="368"/>
      <c r="F26" s="369"/>
      <c r="G26" s="370"/>
      <c r="H26" s="371"/>
      <c r="I26" s="368"/>
      <c r="J26" s="369"/>
      <c r="K26" s="370"/>
      <c r="L26" s="371"/>
      <c r="M26" s="372"/>
      <c r="N26" s="373"/>
      <c r="O26" s="372"/>
    </row>
    <row r="27" spans="1:15" ht="67.5" customHeight="1" thickBot="1" x14ac:dyDescent="0.4">
      <c r="A27" s="589"/>
      <c r="B27" s="590"/>
      <c r="C27" s="270" t="s">
        <v>189</v>
      </c>
      <c r="D27" s="298"/>
      <c r="E27" s="387"/>
      <c r="F27" s="388"/>
      <c r="G27" s="389"/>
      <c r="H27" s="390"/>
      <c r="I27" s="387"/>
      <c r="J27" s="388"/>
      <c r="K27" s="389"/>
      <c r="L27" s="390"/>
      <c r="M27" s="391"/>
      <c r="N27" s="392"/>
      <c r="O27" s="391"/>
    </row>
  </sheetData>
  <sheetProtection algorithmName="SHA-512" hashValue="WIsmw5JaupVRKBEKjIHELnKkyD9PdoIT/wx6CDDHbwIkQvRzaVC6zv1fSvgQi/vXasETR2oG2BT0VNXwLP+HEQ==" saltValue="1RWQcgVaEAZEtZrstCTg/Q==" spinCount="100000" sheet="1" objects="1" scenarios="1" formatColumns="0" formatRows="0"/>
  <customSheetViews>
    <customSheetView guid="{13810DCC-AA08-45AA-A2EB-614B3F1533B3}">
      <selection sqref="A1:XFD1048576"/>
      <pageMargins left="0.7" right="0.7" top="0.75" bottom="0.75" header="0.3" footer="0.3"/>
    </customSheetView>
  </customSheetViews>
  <mergeCells count="15">
    <mergeCell ref="O15:O17"/>
    <mergeCell ref="I15:J15"/>
    <mergeCell ref="K15:L15"/>
    <mergeCell ref="M15:M17"/>
    <mergeCell ref="E16:F16"/>
    <mergeCell ref="G16:H16"/>
    <mergeCell ref="I16:J16"/>
    <mergeCell ref="K16:L16"/>
    <mergeCell ref="N15:N17"/>
    <mergeCell ref="A15:B17"/>
    <mergeCell ref="C15:C17"/>
    <mergeCell ref="E15:F15"/>
    <mergeCell ref="A18:B27"/>
    <mergeCell ref="G15:H15"/>
    <mergeCell ref="D15:D17"/>
  </mergeCells>
  <conditionalFormatting sqref="E18:O18">
    <cfRule type="expression" dxfId="77" priority="21">
      <formula>$D$18="no"</formula>
    </cfRule>
  </conditionalFormatting>
  <conditionalFormatting sqref="E19:O19">
    <cfRule type="expression" dxfId="76" priority="20">
      <formula>$D$19="no"</formula>
    </cfRule>
  </conditionalFormatting>
  <conditionalFormatting sqref="E20:O20">
    <cfRule type="expression" dxfId="75" priority="19">
      <formula>$D$20="no"</formula>
    </cfRule>
  </conditionalFormatting>
  <conditionalFormatting sqref="E21:O21">
    <cfRule type="expression" dxfId="74" priority="18">
      <formula>$D$21="no"</formula>
    </cfRule>
  </conditionalFormatting>
  <conditionalFormatting sqref="E22:O22">
    <cfRule type="expression" dxfId="73" priority="17">
      <formula>$D$22="no"</formula>
    </cfRule>
  </conditionalFormatting>
  <conditionalFormatting sqref="E23:O23">
    <cfRule type="expression" dxfId="72" priority="16">
      <formula>$D$23="no"</formula>
    </cfRule>
  </conditionalFormatting>
  <conditionalFormatting sqref="E24:O24">
    <cfRule type="expression" dxfId="71" priority="15">
      <formula>$D$24="no"</formula>
    </cfRule>
  </conditionalFormatting>
  <conditionalFormatting sqref="E25:O25">
    <cfRule type="expression" dxfId="70" priority="14">
      <formula>$D$25="no"</formula>
    </cfRule>
  </conditionalFormatting>
  <conditionalFormatting sqref="E26:O26">
    <cfRule type="expression" dxfId="69" priority="13">
      <formula>$D$26="no"</formula>
    </cfRule>
  </conditionalFormatting>
  <conditionalFormatting sqref="E27:O27">
    <cfRule type="expression" dxfId="68" priority="12">
      <formula>$D$27="no"</formula>
    </cfRule>
  </conditionalFormatting>
  <conditionalFormatting sqref="E18:O27">
    <cfRule type="expression" dxfId="67" priority="1">
      <formula>$D$12="no"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D18:D27 D12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AC142"/>
  </sheetPr>
  <dimension ref="A1:I22"/>
  <sheetViews>
    <sheetView showGridLines="0" zoomScaleNormal="100" workbookViewId="0">
      <pane xSplit="3" ySplit="11" topLeftCell="D13" activePane="bottomRight" state="frozen"/>
      <selection pane="topRight"/>
      <selection pane="bottomLeft"/>
      <selection pane="bottomRight" activeCell="E13" sqref="E12:E13"/>
    </sheetView>
  </sheetViews>
  <sheetFormatPr defaultColWidth="8.81640625" defaultRowHeight="14.5" x14ac:dyDescent="0.35"/>
  <cols>
    <col min="1" max="1" width="18.81640625" style="64" customWidth="1"/>
    <col min="2" max="2" width="25.7265625" style="64" customWidth="1"/>
    <col min="3" max="3" width="24.453125" style="64" customWidth="1"/>
    <col min="4" max="4" width="28.81640625" style="262" customWidth="1"/>
    <col min="5" max="6" width="85" style="64" customWidth="1"/>
    <col min="7" max="8" width="51.1796875" style="64" customWidth="1"/>
    <col min="9" max="9" width="48.7265625" style="64" customWidth="1"/>
    <col min="10" max="16384" width="8.81640625" style="64"/>
  </cols>
  <sheetData>
    <row r="1" spans="1:9" ht="18.75" customHeight="1" x14ac:dyDescent="0.45">
      <c r="A1" s="63" t="str">
        <f>'[3]Cover and Instructions'!A1</f>
        <v>Georgia Families MHPAEA Parity</v>
      </c>
      <c r="E1" s="65" t="s">
        <v>571</v>
      </c>
    </row>
    <row r="2" spans="1:9" ht="26" x14ac:dyDescent="0.6">
      <c r="A2" s="66" t="s">
        <v>16</v>
      </c>
    </row>
    <row r="3" spans="1:9" ht="21" x14ac:dyDescent="0.5">
      <c r="A3" s="68" t="s">
        <v>183</v>
      </c>
    </row>
    <row r="4" spans="1:9" x14ac:dyDescent="0.35">
      <c r="D4" s="241"/>
    </row>
    <row r="5" spans="1:9" x14ac:dyDescent="0.35">
      <c r="A5" s="70" t="s">
        <v>0</v>
      </c>
      <c r="B5" s="71" t="str">
        <f>'[3]Cover and Instructions'!D4</f>
        <v>CareSource</v>
      </c>
      <c r="C5" s="71"/>
    </row>
    <row r="6" spans="1:9" x14ac:dyDescent="0.35">
      <c r="A6" s="70" t="s">
        <v>514</v>
      </c>
      <c r="B6" s="71" t="str">
        <f>'[3]Cover and Instructions'!D5</f>
        <v>Title XIX Adults</v>
      </c>
      <c r="C6" s="71"/>
    </row>
    <row r="7" spans="1:9" x14ac:dyDescent="0.35">
      <c r="A7" s="70" t="s">
        <v>252</v>
      </c>
      <c r="B7" s="272" t="s">
        <v>253</v>
      </c>
      <c r="D7" s="241"/>
    </row>
    <row r="8" spans="1:9" ht="15" thickBot="1" x14ac:dyDescent="0.4">
      <c r="D8" s="241"/>
    </row>
    <row r="9" spans="1:9" ht="48.25" customHeight="1" thickBot="1" x14ac:dyDescent="0.4">
      <c r="A9" s="564" t="s">
        <v>280</v>
      </c>
      <c r="B9" s="565"/>
      <c r="C9" s="572" t="s">
        <v>254</v>
      </c>
      <c r="D9" s="580" t="s">
        <v>407</v>
      </c>
      <c r="E9" s="578" t="s">
        <v>443</v>
      </c>
      <c r="F9" s="579"/>
      <c r="G9" s="575" t="s">
        <v>184</v>
      </c>
      <c r="H9" s="575" t="s">
        <v>503</v>
      </c>
      <c r="I9" s="575" t="s">
        <v>475</v>
      </c>
    </row>
    <row r="10" spans="1:9" ht="30.25" customHeight="1" x14ac:dyDescent="0.35">
      <c r="A10" s="566"/>
      <c r="B10" s="567"/>
      <c r="C10" s="573"/>
      <c r="D10" s="581"/>
      <c r="E10" s="570" t="s">
        <v>211</v>
      </c>
      <c r="F10" s="571"/>
      <c r="G10" s="576"/>
      <c r="H10" s="576"/>
      <c r="I10" s="576"/>
    </row>
    <row r="11" spans="1:9" ht="39.25" customHeight="1" thickBot="1" x14ac:dyDescent="0.4">
      <c r="A11" s="568"/>
      <c r="B11" s="569"/>
      <c r="C11" s="574"/>
      <c r="D11" s="582"/>
      <c r="E11" s="264" t="s">
        <v>202</v>
      </c>
      <c r="F11" s="265" t="s">
        <v>203</v>
      </c>
      <c r="G11" s="577"/>
      <c r="H11" s="577"/>
      <c r="I11" s="577"/>
    </row>
    <row r="12" spans="1:9" ht="240.5" thickBot="1" x14ac:dyDescent="0.4">
      <c r="A12" s="558" t="s">
        <v>449</v>
      </c>
      <c r="B12" s="559"/>
      <c r="C12" s="278" t="s">
        <v>6</v>
      </c>
      <c r="D12" s="267" t="s">
        <v>371</v>
      </c>
      <c r="E12" s="348" t="s">
        <v>698</v>
      </c>
      <c r="F12" s="348" t="s">
        <v>698</v>
      </c>
      <c r="G12" s="374" t="s">
        <v>697</v>
      </c>
      <c r="H12" s="393" t="s">
        <v>610</v>
      </c>
      <c r="I12" s="367" t="s">
        <v>669</v>
      </c>
    </row>
    <row r="13" spans="1:9" ht="108.5" thickBot="1" x14ac:dyDescent="0.4">
      <c r="A13" s="560"/>
      <c r="B13" s="561"/>
      <c r="C13" s="266" t="s">
        <v>474</v>
      </c>
      <c r="D13" s="276" t="s">
        <v>371</v>
      </c>
      <c r="E13" s="394" t="s">
        <v>699</v>
      </c>
      <c r="F13" s="394" t="s">
        <v>699</v>
      </c>
      <c r="G13" s="374" t="s">
        <v>697</v>
      </c>
      <c r="H13" s="375" t="s">
        <v>610</v>
      </c>
      <c r="I13" s="367" t="s">
        <v>669</v>
      </c>
    </row>
    <row r="14" spans="1:9" ht="84.5" thickBot="1" x14ac:dyDescent="0.4">
      <c r="A14" s="560"/>
      <c r="B14" s="561"/>
      <c r="C14" s="268" t="s">
        <v>2</v>
      </c>
      <c r="D14" s="276" t="s">
        <v>371</v>
      </c>
      <c r="E14" s="394" t="s">
        <v>700</v>
      </c>
      <c r="F14" s="394" t="s">
        <v>700</v>
      </c>
      <c r="G14" s="374" t="s">
        <v>697</v>
      </c>
      <c r="H14" s="361" t="s">
        <v>610</v>
      </c>
      <c r="I14" s="367" t="s">
        <v>669</v>
      </c>
    </row>
    <row r="15" spans="1:9" ht="84.5" thickBot="1" x14ac:dyDescent="0.4">
      <c r="A15" s="560"/>
      <c r="B15" s="561"/>
      <c r="C15" s="268" t="s">
        <v>11</v>
      </c>
      <c r="D15" s="276" t="s">
        <v>371</v>
      </c>
      <c r="E15" s="358" t="s">
        <v>701</v>
      </c>
      <c r="F15" s="358" t="s">
        <v>701</v>
      </c>
      <c r="G15" s="374" t="s">
        <v>697</v>
      </c>
      <c r="H15" s="361" t="s">
        <v>610</v>
      </c>
      <c r="I15" s="367" t="s">
        <v>669</v>
      </c>
    </row>
    <row r="16" spans="1:9" ht="108.5" thickBot="1" x14ac:dyDescent="0.4">
      <c r="A16" s="560"/>
      <c r="B16" s="561"/>
      <c r="C16" s="268" t="s">
        <v>12</v>
      </c>
      <c r="D16" s="276" t="s">
        <v>371</v>
      </c>
      <c r="E16" s="358" t="s">
        <v>611</v>
      </c>
      <c r="F16" s="358" t="s">
        <v>611</v>
      </c>
      <c r="G16" s="360" t="s">
        <v>687</v>
      </c>
      <c r="H16" s="350" t="s">
        <v>688</v>
      </c>
      <c r="I16" s="367" t="s">
        <v>669</v>
      </c>
    </row>
    <row r="17" spans="1:9" ht="84.5" thickBot="1" x14ac:dyDescent="0.4">
      <c r="A17" s="562"/>
      <c r="B17" s="563"/>
      <c r="C17" s="270" t="s">
        <v>10</v>
      </c>
      <c r="D17" s="277" t="s">
        <v>371</v>
      </c>
      <c r="E17" s="363" t="s">
        <v>612</v>
      </c>
      <c r="F17" s="363" t="s">
        <v>612</v>
      </c>
      <c r="G17" s="360" t="s">
        <v>687</v>
      </c>
      <c r="H17" s="350" t="s">
        <v>688</v>
      </c>
      <c r="I17" s="367" t="s">
        <v>669</v>
      </c>
    </row>
    <row r="18" spans="1:9" x14ac:dyDescent="0.35">
      <c r="D18" s="64"/>
    </row>
    <row r="19" spans="1:9" x14ac:dyDescent="0.35">
      <c r="D19" s="64"/>
    </row>
    <row r="20" spans="1:9" x14ac:dyDescent="0.35">
      <c r="D20" s="64"/>
    </row>
    <row r="21" spans="1:9" x14ac:dyDescent="0.35">
      <c r="D21" s="64"/>
    </row>
    <row r="22" spans="1:9" x14ac:dyDescent="0.35">
      <c r="D22" s="64"/>
    </row>
  </sheetData>
  <sheetProtection algorithmName="SHA-512" hashValue="4Tgv6JvlfTRz+9+hRnpCnpnSA2h+MIe7bPgTudKF2swmzRcBJ0hLvw13+rbtfcsVcv2/7PvJOvlR3e6fErPG8A==" saltValue="jdwcIvHZuUnQhXuRvseHaQ==" spinCount="100000" sheet="1" objects="1" scenarios="1" formatColumns="0" formatRows="0"/>
  <mergeCells count="9">
    <mergeCell ref="I9:I11"/>
    <mergeCell ref="E10:F10"/>
    <mergeCell ref="A12:B17"/>
    <mergeCell ref="A9:B11"/>
    <mergeCell ref="C9:C11"/>
    <mergeCell ref="D9:D11"/>
    <mergeCell ref="E9:F9"/>
    <mergeCell ref="G9:G11"/>
    <mergeCell ref="H9:H11"/>
  </mergeCells>
  <conditionalFormatting sqref="E16:F16">
    <cfRule type="expression" dxfId="66" priority="29">
      <formula>$D$16="no"</formula>
    </cfRule>
  </conditionalFormatting>
  <conditionalFormatting sqref="E17:F17">
    <cfRule type="expression" dxfId="65" priority="28">
      <formula>$D$17="no"</formula>
    </cfRule>
  </conditionalFormatting>
  <conditionalFormatting sqref="H12">
    <cfRule type="expression" dxfId="64" priority="27">
      <formula>$D$12="no"</formula>
    </cfRule>
  </conditionalFormatting>
  <conditionalFormatting sqref="H14">
    <cfRule type="expression" dxfId="63" priority="26">
      <formula>$D$14="no"</formula>
    </cfRule>
  </conditionalFormatting>
  <conditionalFormatting sqref="H13">
    <cfRule type="expression" dxfId="62" priority="25">
      <formula>$D$13="no"</formula>
    </cfRule>
  </conditionalFormatting>
  <conditionalFormatting sqref="I12">
    <cfRule type="expression" dxfId="61" priority="24">
      <formula>$D$12="no"</formula>
    </cfRule>
  </conditionalFormatting>
  <conditionalFormatting sqref="I13">
    <cfRule type="expression" dxfId="60" priority="23">
      <formula>$D$12="no"</formula>
    </cfRule>
  </conditionalFormatting>
  <conditionalFormatting sqref="I14">
    <cfRule type="expression" dxfId="59" priority="22">
      <formula>$D$12="no"</formula>
    </cfRule>
  </conditionalFormatting>
  <conditionalFormatting sqref="I15">
    <cfRule type="expression" dxfId="58" priority="21">
      <formula>$D$12="no"</formula>
    </cfRule>
  </conditionalFormatting>
  <conditionalFormatting sqref="I16">
    <cfRule type="expression" dxfId="57" priority="20">
      <formula>$D$12="no"</formula>
    </cfRule>
  </conditionalFormatting>
  <conditionalFormatting sqref="I17">
    <cfRule type="expression" dxfId="56" priority="19">
      <formula>$D$12="no"</formula>
    </cfRule>
  </conditionalFormatting>
  <conditionalFormatting sqref="G12">
    <cfRule type="expression" dxfId="55" priority="18">
      <formula>$D$13="no"</formula>
    </cfRule>
  </conditionalFormatting>
  <conditionalFormatting sqref="G13">
    <cfRule type="expression" dxfId="54" priority="17">
      <formula>$D$13="no"</formula>
    </cfRule>
  </conditionalFormatting>
  <conditionalFormatting sqref="G14">
    <cfRule type="expression" dxfId="53" priority="16">
      <formula>$D$13="no"</formula>
    </cfRule>
  </conditionalFormatting>
  <conditionalFormatting sqref="G15">
    <cfRule type="expression" dxfId="52" priority="15">
      <formula>$D$13="no"</formula>
    </cfRule>
  </conditionalFormatting>
  <conditionalFormatting sqref="H15">
    <cfRule type="expression" dxfId="51" priority="14">
      <formula>$D$14="no"</formula>
    </cfRule>
  </conditionalFormatting>
  <conditionalFormatting sqref="G16">
    <cfRule type="expression" dxfId="50" priority="13">
      <formula>$D$16="no"</formula>
    </cfRule>
  </conditionalFormatting>
  <conditionalFormatting sqref="H16">
    <cfRule type="expression" dxfId="49" priority="12">
      <formula>$D$12="no"</formula>
    </cfRule>
  </conditionalFormatting>
  <conditionalFormatting sqref="G17">
    <cfRule type="expression" dxfId="48" priority="11">
      <formula>$D$16="no"</formula>
    </cfRule>
  </conditionalFormatting>
  <conditionalFormatting sqref="H17">
    <cfRule type="expression" dxfId="47" priority="10">
      <formula>$D$12="no"</formula>
    </cfRule>
  </conditionalFormatting>
  <conditionalFormatting sqref="E12">
    <cfRule type="expression" dxfId="46" priority="9">
      <formula>$D$12="no"</formula>
    </cfRule>
  </conditionalFormatting>
  <conditionalFormatting sqref="F12">
    <cfRule type="expression" dxfId="45" priority="8">
      <formula>$D$12="no"</formula>
    </cfRule>
  </conditionalFormatting>
  <conditionalFormatting sqref="E13">
    <cfRule type="expression" dxfId="44" priority="7">
      <formula>$D$13="no"</formula>
    </cfRule>
  </conditionalFormatting>
  <conditionalFormatting sqref="F13">
    <cfRule type="expression" dxfId="43" priority="5">
      <formula>$D$13="no"</formula>
    </cfRule>
  </conditionalFormatting>
  <conditionalFormatting sqref="E14">
    <cfRule type="expression" dxfId="42" priority="4">
      <formula>$D$14="no"</formula>
    </cfRule>
  </conditionalFormatting>
  <conditionalFormatting sqref="F14">
    <cfRule type="expression" dxfId="41" priority="3">
      <formula>$D$14="no"</formula>
    </cfRule>
  </conditionalFormatting>
  <conditionalFormatting sqref="E15">
    <cfRule type="expression" dxfId="40" priority="2">
      <formula>$D$15="no"</formula>
    </cfRule>
  </conditionalFormatting>
  <conditionalFormatting sqref="F15">
    <cfRule type="expression" dxfId="39" priority="1">
      <formula>$D$15="no"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'Q:\Georgia Regulatory Group\Public\SFY2020 MHPAEA Reporting Tool\AL ADL_FR_QTL\[Pharmacy_FR_QTL_NQTL_Title XIX Adults.xlsx]Yes or No'!#REF!</xm:f>
          </x14:formula1>
          <xm:sqref>D12:D17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P21"/>
  <sheetViews>
    <sheetView showGridLines="0" zoomScaleNormal="100" workbookViewId="0">
      <pane xSplit="3" ySplit="11" topLeftCell="D12" activePane="bottomRight" state="frozen"/>
      <selection pane="topRight"/>
      <selection pane="bottomLeft"/>
      <selection pane="bottomRight" activeCell="N15" sqref="N15"/>
    </sheetView>
  </sheetViews>
  <sheetFormatPr defaultColWidth="8.81640625" defaultRowHeight="14.5" x14ac:dyDescent="0.35"/>
  <cols>
    <col min="1" max="1" width="15.54296875" style="64" customWidth="1"/>
    <col min="2" max="2" width="25.7265625" style="64" customWidth="1"/>
    <col min="3" max="3" width="22.7265625" style="64" customWidth="1"/>
    <col min="4" max="4" width="24.1796875" style="262" customWidth="1"/>
    <col min="5" max="12" width="47.1796875" style="64" customWidth="1"/>
    <col min="13" max="15" width="51.1796875" style="64" customWidth="1"/>
    <col min="16" max="16" width="38.7265625" style="64" customWidth="1"/>
    <col min="17" max="16384" width="8.81640625" style="64"/>
  </cols>
  <sheetData>
    <row r="1" spans="1:16" ht="18.75" customHeight="1" x14ac:dyDescent="0.45">
      <c r="A1" s="63" t="str">
        <f>'[4]Cover and Instructions'!A1</f>
        <v>Georgia Families MHPAEA Parity</v>
      </c>
      <c r="E1" s="65" t="s">
        <v>571</v>
      </c>
    </row>
    <row r="2" spans="1:16" ht="26" x14ac:dyDescent="0.6">
      <c r="A2" s="66" t="s">
        <v>16</v>
      </c>
    </row>
    <row r="3" spans="1:16" ht="21" x14ac:dyDescent="0.5">
      <c r="A3" s="68" t="s">
        <v>183</v>
      </c>
    </row>
    <row r="4" spans="1:16" x14ac:dyDescent="0.35">
      <c r="D4" s="241"/>
    </row>
    <row r="5" spans="1:16" x14ac:dyDescent="0.35">
      <c r="A5" s="70" t="s">
        <v>0</v>
      </c>
      <c r="B5" s="71" t="str">
        <f>'[4]Cover and Instructions'!D4</f>
        <v>Select a Health Plan</v>
      </c>
      <c r="C5" s="71"/>
    </row>
    <row r="6" spans="1:16" x14ac:dyDescent="0.35">
      <c r="A6" s="70" t="s">
        <v>514</v>
      </c>
      <c r="B6" s="71" t="str">
        <f>'[4]Cover and Instructions'!D5</f>
        <v>Select a Benefit Package</v>
      </c>
      <c r="C6" s="71"/>
    </row>
    <row r="7" spans="1:16" x14ac:dyDescent="0.35">
      <c r="A7" s="70" t="s">
        <v>255</v>
      </c>
      <c r="B7" s="272" t="s">
        <v>279</v>
      </c>
      <c r="D7" s="241"/>
    </row>
    <row r="8" spans="1:16" ht="15" thickBot="1" x14ac:dyDescent="0.4">
      <c r="D8" s="241"/>
      <c r="E8" s="263"/>
    </row>
    <row r="9" spans="1:16" ht="39" customHeight="1" thickBot="1" x14ac:dyDescent="0.4">
      <c r="A9" s="564" t="s">
        <v>280</v>
      </c>
      <c r="B9" s="565"/>
      <c r="C9" s="572" t="s">
        <v>256</v>
      </c>
      <c r="D9" s="580" t="s">
        <v>407</v>
      </c>
      <c r="E9" s="578" t="s">
        <v>343</v>
      </c>
      <c r="F9" s="579"/>
      <c r="G9" s="578" t="s">
        <v>344</v>
      </c>
      <c r="H9" s="579"/>
      <c r="I9" s="578" t="s">
        <v>345</v>
      </c>
      <c r="J9" s="579"/>
      <c r="K9" s="578" t="s">
        <v>443</v>
      </c>
      <c r="L9" s="579"/>
      <c r="M9" s="575" t="s">
        <v>184</v>
      </c>
      <c r="N9" s="575" t="s">
        <v>503</v>
      </c>
      <c r="O9" s="575" t="s">
        <v>446</v>
      </c>
      <c r="P9" s="591"/>
    </row>
    <row r="10" spans="1:16" ht="26.25" customHeight="1" x14ac:dyDescent="0.35">
      <c r="A10" s="566"/>
      <c r="B10" s="567"/>
      <c r="C10" s="573"/>
      <c r="D10" s="581"/>
      <c r="E10" s="570" t="s">
        <v>211</v>
      </c>
      <c r="F10" s="571"/>
      <c r="G10" s="570" t="s">
        <v>211</v>
      </c>
      <c r="H10" s="571"/>
      <c r="I10" s="570" t="s">
        <v>211</v>
      </c>
      <c r="J10" s="571"/>
      <c r="K10" s="570" t="s">
        <v>211</v>
      </c>
      <c r="L10" s="571"/>
      <c r="M10" s="576"/>
      <c r="N10" s="576"/>
      <c r="O10" s="576"/>
      <c r="P10" s="591"/>
    </row>
    <row r="11" spans="1:16" ht="26.25" customHeight="1" thickBot="1" x14ac:dyDescent="0.4">
      <c r="A11" s="568"/>
      <c r="B11" s="569"/>
      <c r="C11" s="574"/>
      <c r="D11" s="582"/>
      <c r="E11" s="264" t="s">
        <v>202</v>
      </c>
      <c r="F11" s="265" t="s">
        <v>203</v>
      </c>
      <c r="G11" s="264" t="s">
        <v>202</v>
      </c>
      <c r="H11" s="265" t="s">
        <v>203</v>
      </c>
      <c r="I11" s="264" t="s">
        <v>202</v>
      </c>
      <c r="J11" s="265" t="s">
        <v>203</v>
      </c>
      <c r="K11" s="264" t="s">
        <v>202</v>
      </c>
      <c r="L11" s="265" t="s">
        <v>203</v>
      </c>
      <c r="M11" s="577"/>
      <c r="N11" s="577"/>
      <c r="O11" s="577"/>
      <c r="P11" s="591"/>
    </row>
    <row r="12" spans="1:16" ht="140.25" customHeight="1" thickBot="1" x14ac:dyDescent="0.4">
      <c r="A12" s="585" t="s">
        <v>450</v>
      </c>
      <c r="B12" s="586"/>
      <c r="C12" s="278" t="s">
        <v>208</v>
      </c>
      <c r="D12" s="267" t="s">
        <v>371</v>
      </c>
      <c r="E12" s="347" t="s">
        <v>702</v>
      </c>
      <c r="F12" s="347" t="s">
        <v>702</v>
      </c>
      <c r="G12" s="347" t="s">
        <v>702</v>
      </c>
      <c r="H12" s="347" t="s">
        <v>702</v>
      </c>
      <c r="I12" s="347" t="s">
        <v>702</v>
      </c>
      <c r="J12" s="347" t="s">
        <v>702</v>
      </c>
      <c r="K12" s="348" t="s">
        <v>658</v>
      </c>
      <c r="L12" s="348" t="s">
        <v>658</v>
      </c>
      <c r="M12" s="367" t="s">
        <v>651</v>
      </c>
      <c r="N12" s="395" t="s">
        <v>644</v>
      </c>
      <c r="O12" s="367" t="s">
        <v>669</v>
      </c>
    </row>
    <row r="13" spans="1:16" ht="140.25" customHeight="1" thickBot="1" x14ac:dyDescent="0.4">
      <c r="A13" s="587"/>
      <c r="B13" s="588"/>
      <c r="C13" s="268" t="s">
        <v>504</v>
      </c>
      <c r="D13" s="276" t="s">
        <v>371</v>
      </c>
      <c r="E13" s="356" t="s">
        <v>703</v>
      </c>
      <c r="F13" s="356" t="s">
        <v>703</v>
      </c>
      <c r="G13" s="356" t="s">
        <v>703</v>
      </c>
      <c r="H13" s="356" t="s">
        <v>703</v>
      </c>
      <c r="I13" s="356" t="s">
        <v>703</v>
      </c>
      <c r="J13" s="356" t="s">
        <v>703</v>
      </c>
      <c r="K13" s="358" t="s">
        <v>659</v>
      </c>
      <c r="L13" s="359" t="s">
        <v>659</v>
      </c>
      <c r="M13" s="360" t="s">
        <v>645</v>
      </c>
      <c r="N13" s="361" t="s">
        <v>646</v>
      </c>
      <c r="O13" s="367" t="s">
        <v>669</v>
      </c>
    </row>
    <row r="14" spans="1:16" ht="140.25" customHeight="1" thickBot="1" x14ac:dyDescent="0.4">
      <c r="A14" s="587"/>
      <c r="B14" s="588"/>
      <c r="C14" s="268" t="s">
        <v>5</v>
      </c>
      <c r="D14" s="276" t="s">
        <v>371</v>
      </c>
      <c r="E14" s="357" t="s">
        <v>704</v>
      </c>
      <c r="F14" s="357" t="s">
        <v>704</v>
      </c>
      <c r="G14" s="358" t="s">
        <v>705</v>
      </c>
      <c r="H14" s="358" t="s">
        <v>705</v>
      </c>
      <c r="I14" s="357" t="s">
        <v>704</v>
      </c>
      <c r="J14" s="357" t="s">
        <v>704</v>
      </c>
      <c r="K14" s="358" t="s">
        <v>660</v>
      </c>
      <c r="L14" s="358" t="s">
        <v>660</v>
      </c>
      <c r="M14" s="360" t="s">
        <v>647</v>
      </c>
      <c r="N14" s="361" t="s">
        <v>648</v>
      </c>
      <c r="O14" s="367" t="s">
        <v>669</v>
      </c>
    </row>
    <row r="15" spans="1:16" ht="140.25" customHeight="1" thickBot="1" x14ac:dyDescent="0.4">
      <c r="A15" s="587"/>
      <c r="B15" s="588"/>
      <c r="C15" s="268" t="s">
        <v>505</v>
      </c>
      <c r="D15" s="276" t="s">
        <v>371</v>
      </c>
      <c r="E15" s="356" t="s">
        <v>706</v>
      </c>
      <c r="F15" s="357" t="s">
        <v>706</v>
      </c>
      <c r="G15" s="358" t="s">
        <v>706</v>
      </c>
      <c r="H15" s="359" t="s">
        <v>706</v>
      </c>
      <c r="I15" s="357" t="s">
        <v>706</v>
      </c>
      <c r="J15" s="357" t="s">
        <v>706</v>
      </c>
      <c r="K15" s="370" t="s">
        <v>679</v>
      </c>
      <c r="L15" s="370" t="s">
        <v>679</v>
      </c>
      <c r="M15" s="360" t="s">
        <v>649</v>
      </c>
      <c r="N15" s="361" t="s">
        <v>657</v>
      </c>
      <c r="O15" s="367" t="s">
        <v>669</v>
      </c>
    </row>
    <row r="16" spans="1:16" ht="140.25" customHeight="1" thickBot="1" x14ac:dyDescent="0.4">
      <c r="A16" s="587"/>
      <c r="B16" s="588"/>
      <c r="C16" s="268" t="s">
        <v>8</v>
      </c>
      <c r="D16" s="276" t="s">
        <v>371</v>
      </c>
      <c r="E16" s="369" t="s">
        <v>708</v>
      </c>
      <c r="F16" s="369" t="s">
        <v>708</v>
      </c>
      <c r="G16" s="370" t="s">
        <v>707</v>
      </c>
      <c r="H16" s="371" t="s">
        <v>707</v>
      </c>
      <c r="I16" s="368" t="s">
        <v>707</v>
      </c>
      <c r="J16" s="369" t="s">
        <v>707</v>
      </c>
      <c r="K16" s="370" t="s">
        <v>678</v>
      </c>
      <c r="L16" s="370" t="s">
        <v>678</v>
      </c>
      <c r="M16" s="372" t="s">
        <v>652</v>
      </c>
      <c r="N16" s="373" t="s">
        <v>650</v>
      </c>
      <c r="O16" s="367" t="s">
        <v>669</v>
      </c>
    </row>
    <row r="17" spans="1:15" ht="140.25" customHeight="1" thickBot="1" x14ac:dyDescent="0.4">
      <c r="A17" s="589"/>
      <c r="B17" s="590"/>
      <c r="C17" s="270" t="s">
        <v>4</v>
      </c>
      <c r="D17" s="277" t="s">
        <v>371</v>
      </c>
      <c r="E17" s="387" t="s">
        <v>654</v>
      </c>
      <c r="F17" s="387" t="s">
        <v>654</v>
      </c>
      <c r="G17" s="387" t="s">
        <v>654</v>
      </c>
      <c r="H17" s="387" t="s">
        <v>654</v>
      </c>
      <c r="I17" s="387" t="s">
        <v>654</v>
      </c>
      <c r="J17" s="387" t="s">
        <v>654</v>
      </c>
      <c r="K17" s="389" t="s">
        <v>661</v>
      </c>
      <c r="L17" s="389" t="s">
        <v>661</v>
      </c>
      <c r="M17" s="391" t="s">
        <v>653</v>
      </c>
      <c r="N17" s="373" t="s">
        <v>650</v>
      </c>
      <c r="O17" s="367" t="s">
        <v>669</v>
      </c>
    </row>
    <row r="18" spans="1:15" x14ac:dyDescent="0.35">
      <c r="D18" s="64"/>
    </row>
    <row r="19" spans="1:15" x14ac:dyDescent="0.35">
      <c r="D19" s="64"/>
    </row>
    <row r="20" spans="1:15" x14ac:dyDescent="0.35">
      <c r="D20" s="64"/>
    </row>
    <row r="21" spans="1:15" x14ac:dyDescent="0.35">
      <c r="D21" s="64"/>
    </row>
  </sheetData>
  <sheetProtection algorithmName="SHA-512" hashValue="JCchByypLoN5WvsPHeq/jgCxy9fBoUkN4nv1u7FIS9LVN8e4Vv9HWLZP+dc1aMHBpRr3WLSKgb8TFTde1QGymA==" saltValue="D922k46oHmyWQFWCl0GseA==" spinCount="100000" sheet="1" objects="1" scenarios="1" formatColumns="0" formatRows="0"/>
  <mergeCells count="16">
    <mergeCell ref="P9:P11"/>
    <mergeCell ref="E10:F10"/>
    <mergeCell ref="G10:H10"/>
    <mergeCell ref="I10:J10"/>
    <mergeCell ref="K10:L10"/>
    <mergeCell ref="E9:F9"/>
    <mergeCell ref="G9:H9"/>
    <mergeCell ref="I9:J9"/>
    <mergeCell ref="A12:B17"/>
    <mergeCell ref="K9:L9"/>
    <mergeCell ref="M9:M11"/>
    <mergeCell ref="N9:N11"/>
    <mergeCell ref="O9:O11"/>
    <mergeCell ref="A9:B11"/>
    <mergeCell ref="C9:C11"/>
    <mergeCell ref="D9:D11"/>
  </mergeCells>
  <conditionalFormatting sqref="M13:N13 E13:J13">
    <cfRule type="expression" dxfId="38" priority="44">
      <formula>$D$13="no"</formula>
    </cfRule>
  </conditionalFormatting>
  <conditionalFormatting sqref="E15:H15 J15 M15:N15">
    <cfRule type="expression" dxfId="37" priority="43">
      <formula>$D$15="no"</formula>
    </cfRule>
  </conditionalFormatting>
  <conditionalFormatting sqref="E16:J16">
    <cfRule type="expression" dxfId="36" priority="42">
      <formula>$D$16="no"</formula>
    </cfRule>
  </conditionalFormatting>
  <conditionalFormatting sqref="E17:J17">
    <cfRule type="expression" dxfId="35" priority="41">
      <formula>$D$17="no"</formula>
    </cfRule>
  </conditionalFormatting>
  <conditionalFormatting sqref="M12:O12">
    <cfRule type="expression" dxfId="34" priority="40">
      <formula>$D$12="no"</formula>
    </cfRule>
  </conditionalFormatting>
  <conditionalFormatting sqref="M14:N14">
    <cfRule type="expression" dxfId="33" priority="39">
      <formula>$D$14="no"</formula>
    </cfRule>
  </conditionalFormatting>
  <conditionalFormatting sqref="I15">
    <cfRule type="expression" dxfId="32" priority="38">
      <formula>$D$15="no"</formula>
    </cfRule>
  </conditionalFormatting>
  <conditionalFormatting sqref="M16:N16">
    <cfRule type="expression" dxfId="31" priority="35">
      <formula>$D$16="no"</formula>
    </cfRule>
  </conditionalFormatting>
  <conditionalFormatting sqref="N17">
    <cfRule type="expression" dxfId="30" priority="32">
      <formula>$D$16="no"</formula>
    </cfRule>
  </conditionalFormatting>
  <conditionalFormatting sqref="M17">
    <cfRule type="expression" dxfId="29" priority="31">
      <formula>$D$17="no"</formula>
    </cfRule>
  </conditionalFormatting>
  <conditionalFormatting sqref="K12">
    <cfRule type="expression" dxfId="28" priority="30">
      <formula>$D$12="no"</formula>
    </cfRule>
  </conditionalFormatting>
  <conditionalFormatting sqref="L12">
    <cfRule type="expression" dxfId="27" priority="29">
      <formula>$D$12="no"</formula>
    </cfRule>
  </conditionalFormatting>
  <conditionalFormatting sqref="K13">
    <cfRule type="expression" dxfId="26" priority="28">
      <formula>$D$13="no"</formula>
    </cfRule>
  </conditionalFormatting>
  <conditionalFormatting sqref="L13">
    <cfRule type="expression" dxfId="25" priority="27">
      <formula>$D$13="no"</formula>
    </cfRule>
  </conditionalFormatting>
  <conditionalFormatting sqref="K14">
    <cfRule type="expression" dxfId="24" priority="26">
      <formula>$D$14="no"</formula>
    </cfRule>
  </conditionalFormatting>
  <conditionalFormatting sqref="L14">
    <cfRule type="expression" dxfId="23" priority="25">
      <formula>$D$14="no"</formula>
    </cfRule>
  </conditionalFormatting>
  <conditionalFormatting sqref="K15">
    <cfRule type="expression" dxfId="22" priority="24">
      <formula>$D$16="no"</formula>
    </cfRule>
  </conditionalFormatting>
  <conditionalFormatting sqref="K16">
    <cfRule type="expression" dxfId="21" priority="22">
      <formula>$D$16="no"</formula>
    </cfRule>
  </conditionalFormatting>
  <conditionalFormatting sqref="L16">
    <cfRule type="expression" dxfId="20" priority="21">
      <formula>$D$16="no"</formula>
    </cfRule>
  </conditionalFormatting>
  <conditionalFormatting sqref="K17">
    <cfRule type="expression" dxfId="19" priority="20">
      <formula>$D$17="no"</formula>
    </cfRule>
  </conditionalFormatting>
  <conditionalFormatting sqref="L17">
    <cfRule type="expression" dxfId="18" priority="19">
      <formula>$D$17="no"</formula>
    </cfRule>
  </conditionalFormatting>
  <conditionalFormatting sqref="O13">
    <cfRule type="expression" dxfId="17" priority="18">
      <formula>$D$12="no"</formula>
    </cfRule>
  </conditionalFormatting>
  <conditionalFormatting sqref="O14">
    <cfRule type="expression" dxfId="16" priority="17">
      <formula>$D$12="no"</formula>
    </cfRule>
  </conditionalFormatting>
  <conditionalFormatting sqref="O15">
    <cfRule type="expression" dxfId="15" priority="16">
      <formula>$D$12="no"</formula>
    </cfRule>
  </conditionalFormatting>
  <conditionalFormatting sqref="O16">
    <cfRule type="expression" dxfId="14" priority="15">
      <formula>$D$12="no"</formula>
    </cfRule>
  </conditionalFormatting>
  <conditionalFormatting sqref="O17">
    <cfRule type="expression" dxfId="13" priority="14">
      <formula>$D$12="no"</formula>
    </cfRule>
  </conditionalFormatting>
  <conditionalFormatting sqref="L15">
    <cfRule type="expression" dxfId="12" priority="13">
      <formula>$D$16="no"</formula>
    </cfRule>
  </conditionalFormatting>
  <conditionalFormatting sqref="E12">
    <cfRule type="expression" dxfId="11" priority="12">
      <formula>$D$12="no"</formula>
    </cfRule>
  </conditionalFormatting>
  <conditionalFormatting sqref="F12">
    <cfRule type="expression" dxfId="10" priority="11">
      <formula>$D$12="no"</formula>
    </cfRule>
  </conditionalFormatting>
  <conditionalFormatting sqref="G12">
    <cfRule type="expression" dxfId="9" priority="10">
      <formula>$D$12="no"</formula>
    </cfRule>
  </conditionalFormatting>
  <conditionalFormatting sqref="H12">
    <cfRule type="expression" dxfId="8" priority="9">
      <formula>$D$12="no"</formula>
    </cfRule>
  </conditionalFormatting>
  <conditionalFormatting sqref="I12">
    <cfRule type="expression" dxfId="7" priority="8">
      <formula>$D$12="no"</formula>
    </cfRule>
  </conditionalFormatting>
  <conditionalFormatting sqref="J12">
    <cfRule type="expression" dxfId="6" priority="7">
      <formula>$D$12="no"</formula>
    </cfRule>
  </conditionalFormatting>
  <conditionalFormatting sqref="E14">
    <cfRule type="expression" dxfId="5" priority="6">
      <formula>$D$14="no"</formula>
    </cfRule>
  </conditionalFormatting>
  <conditionalFormatting sqref="F14">
    <cfRule type="expression" dxfId="4" priority="5">
      <formula>$D$14="no"</formula>
    </cfRule>
  </conditionalFormatting>
  <conditionalFormatting sqref="I14">
    <cfRule type="expression" dxfId="3" priority="4">
      <formula>$D$14="no"</formula>
    </cfRule>
  </conditionalFormatting>
  <conditionalFormatting sqref="J14">
    <cfRule type="expression" dxfId="2" priority="3">
      <formula>$D$14="no"</formula>
    </cfRule>
  </conditionalFormatting>
  <conditionalFormatting sqref="G14">
    <cfRule type="expression" dxfId="1" priority="2">
      <formula>$D$14="no"</formula>
    </cfRule>
  </conditionalFormatting>
  <conditionalFormatting sqref="H14">
    <cfRule type="expression" dxfId="0" priority="1">
      <formula>$D$14="no"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'Q:\Georgia Regulatory Group\Public\SFY2020 MHPAEA Reporting Tool\Network Management\[MHPAEA Reporting Tool 1.3 NQTL 5 - Notes 11-8-21.xlsx]Yes or No'!#REF!</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8971D"/>
  </sheetPr>
  <dimension ref="A1:N15"/>
  <sheetViews>
    <sheetView showGridLines="0" workbookViewId="0">
      <selection activeCell="C15" sqref="C15"/>
    </sheetView>
  </sheetViews>
  <sheetFormatPr defaultColWidth="9.1796875" defaultRowHeight="14.5" x14ac:dyDescent="0.35"/>
  <cols>
    <col min="1" max="2" width="3" style="64" customWidth="1"/>
    <col min="3" max="7" width="9.1796875" style="64"/>
    <col min="8" max="8" width="3" style="64" customWidth="1"/>
    <col min="9" max="16384" width="9.1796875" style="64"/>
  </cols>
  <sheetData>
    <row r="1" spans="1:14" ht="18.5" x14ac:dyDescent="0.45">
      <c r="A1" s="63" t="str">
        <f>'Cover and Instructions'!A1</f>
        <v>Georgia Families MHPAEA Parity</v>
      </c>
      <c r="N1" s="65" t="s">
        <v>571</v>
      </c>
    </row>
    <row r="2" spans="1:14" ht="26" x14ac:dyDescent="0.6">
      <c r="A2" s="66" t="s">
        <v>16</v>
      </c>
    </row>
    <row r="3" spans="1:14" ht="21" x14ac:dyDescent="0.5">
      <c r="A3" s="68" t="s">
        <v>122</v>
      </c>
      <c r="B3" s="299"/>
      <c r="C3" s="299"/>
      <c r="D3" s="299"/>
      <c r="E3" s="299"/>
      <c r="F3" s="299"/>
      <c r="G3" s="299"/>
      <c r="H3" s="299"/>
      <c r="I3" s="299"/>
      <c r="J3" s="299"/>
      <c r="K3" s="299"/>
      <c r="L3" s="299"/>
      <c r="M3" s="299"/>
      <c r="N3" s="299"/>
    </row>
    <row r="5" spans="1:14" x14ac:dyDescent="0.35">
      <c r="A5" s="70" t="s">
        <v>0</v>
      </c>
      <c r="D5" s="71" t="str">
        <f>'Cover and Instructions'!$D$4</f>
        <v>CareSource</v>
      </c>
    </row>
    <row r="6" spans="1:14" x14ac:dyDescent="0.35">
      <c r="A6" s="70" t="s">
        <v>514</v>
      </c>
      <c r="D6" s="71" t="str">
        <f>'Cover and Instructions'!D5</f>
        <v>Title XIX Adults</v>
      </c>
    </row>
    <row r="8" spans="1:14" x14ac:dyDescent="0.35">
      <c r="A8" s="300"/>
      <c r="B8" s="592" t="s">
        <v>491</v>
      </c>
      <c r="C8" s="592"/>
      <c r="D8" s="592"/>
      <c r="E8" s="592"/>
      <c r="F8" s="592"/>
      <c r="G8" s="592"/>
      <c r="H8" s="592"/>
      <c r="I8" s="592"/>
      <c r="J8" s="592"/>
      <c r="K8" s="592"/>
      <c r="L8" s="592"/>
      <c r="M8" s="592"/>
      <c r="N8" s="592"/>
    </row>
    <row r="9" spans="1:14" x14ac:dyDescent="0.35">
      <c r="A9" s="300"/>
      <c r="B9" s="592"/>
      <c r="C9" s="592"/>
      <c r="D9" s="592"/>
      <c r="E9" s="592"/>
      <c r="F9" s="592"/>
      <c r="G9" s="592"/>
      <c r="H9" s="592"/>
      <c r="I9" s="592"/>
      <c r="J9" s="592"/>
      <c r="K9" s="592"/>
      <c r="L9" s="592"/>
      <c r="M9" s="592"/>
      <c r="N9" s="592"/>
    </row>
    <row r="10" spans="1:14" ht="25.5" customHeight="1" x14ac:dyDescent="0.35">
      <c r="A10" s="300"/>
      <c r="B10" s="592"/>
      <c r="C10" s="592"/>
      <c r="D10" s="592"/>
      <c r="E10" s="592"/>
      <c r="F10" s="592"/>
      <c r="G10" s="592"/>
      <c r="H10" s="592"/>
      <c r="I10" s="592"/>
      <c r="J10" s="592"/>
      <c r="K10" s="592"/>
      <c r="L10" s="592"/>
      <c r="M10" s="592"/>
      <c r="N10" s="592"/>
    </row>
    <row r="11" spans="1:14" x14ac:dyDescent="0.35">
      <c r="A11" s="300"/>
      <c r="B11" s="301"/>
      <c r="C11" s="301"/>
      <c r="D11" s="301"/>
      <c r="E11" s="301"/>
      <c r="F11" s="301"/>
      <c r="G11" s="301"/>
      <c r="H11" s="301"/>
      <c r="I11" s="301"/>
      <c r="J11" s="301"/>
      <c r="K11" s="301"/>
      <c r="L11" s="301"/>
      <c r="M11" s="301"/>
      <c r="N11" s="299"/>
    </row>
    <row r="12" spans="1:14" ht="15" customHeight="1" x14ac:dyDescent="0.35">
      <c r="A12" s="300"/>
      <c r="B12" s="302" t="s">
        <v>281</v>
      </c>
      <c r="C12" s="302"/>
      <c r="D12" s="302"/>
      <c r="E12" s="302"/>
      <c r="F12" s="302"/>
      <c r="G12" s="302"/>
      <c r="H12" s="302"/>
      <c r="I12" s="302"/>
      <c r="J12" s="302"/>
      <c r="K12" s="302"/>
      <c r="L12" s="302"/>
      <c r="M12" s="302"/>
      <c r="N12" s="303"/>
    </row>
    <row r="13" spans="1:14" x14ac:dyDescent="0.35">
      <c r="A13" s="300"/>
      <c r="B13" s="301"/>
      <c r="C13" s="301"/>
      <c r="D13" s="301"/>
      <c r="E13" s="301"/>
      <c r="F13" s="301"/>
      <c r="G13" s="301"/>
      <c r="H13" s="301"/>
      <c r="I13" s="301"/>
      <c r="J13" s="301"/>
      <c r="K13" s="301"/>
      <c r="L13" s="301"/>
      <c r="M13" s="301"/>
      <c r="N13" s="299"/>
    </row>
    <row r="14" spans="1:14" x14ac:dyDescent="0.35">
      <c r="A14" s="300"/>
      <c r="B14" s="299"/>
      <c r="C14" s="593" t="s">
        <v>655</v>
      </c>
      <c r="D14" s="593"/>
      <c r="E14" s="593"/>
      <c r="F14" s="593"/>
      <c r="G14" s="593"/>
      <c r="H14" s="304"/>
      <c r="I14" s="593" t="s">
        <v>656</v>
      </c>
      <c r="J14" s="593"/>
      <c r="K14" s="593"/>
      <c r="L14" s="593"/>
      <c r="M14" s="593"/>
      <c r="N14" s="299"/>
    </row>
    <row r="15" spans="1:14" x14ac:dyDescent="0.35">
      <c r="A15" s="300"/>
      <c r="B15" s="299"/>
      <c r="C15" s="299" t="s">
        <v>123</v>
      </c>
      <c r="D15" s="299"/>
      <c r="E15" s="299"/>
      <c r="F15" s="299"/>
      <c r="G15" s="299"/>
      <c r="H15" s="305"/>
      <c r="I15" s="299" t="s">
        <v>124</v>
      </c>
      <c r="J15" s="299"/>
      <c r="K15" s="299"/>
      <c r="L15" s="299"/>
      <c r="M15" s="299"/>
      <c r="N15" s="299"/>
    </row>
  </sheetData>
  <sheetProtection algorithmName="SHA-512" hashValue="qFGAbjw9KDuUM14MEvilUWAKIqci/+SDkxDATy1JLHgw6F3wxOqE+3UImdv3DYODUlAdk1U6giaXpEevZdKdFA==" saltValue="eE5qTeQkyhDU3HxS/q6HWg==" spinCount="100000" sheet="1" objects="1" scenarios="1"/>
  <customSheetViews>
    <customSheetView guid="{13810DCC-AA08-45AA-A2EB-614B3F1533B3}">
      <selection activeCell="F17" sqref="F17"/>
      <pageMargins left="0.7" right="0.7" top="0.75" bottom="0.75" header="0.3" footer="0.3"/>
    </customSheetView>
  </customSheetViews>
  <mergeCells count="3">
    <mergeCell ref="B8:N10"/>
    <mergeCell ref="I14:M14"/>
    <mergeCell ref="C14:G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showGridLines="0" workbookViewId="0">
      <selection activeCell="A2" sqref="A2"/>
    </sheetView>
  </sheetViews>
  <sheetFormatPr defaultRowHeight="14.5" x14ac:dyDescent="0.35"/>
  <cols>
    <col min="1" max="1" width="12.1796875" customWidth="1"/>
  </cols>
  <sheetData>
    <row r="1" spans="1:10" ht="18.5" x14ac:dyDescent="0.45">
      <c r="A1" s="2" t="str">
        <f>'Cover and Instructions'!A1</f>
        <v>Georgia Families MHPAEA Parity</v>
      </c>
      <c r="J1" s="62" t="s">
        <v>571</v>
      </c>
    </row>
    <row r="2" spans="1:10" ht="26" x14ac:dyDescent="0.6">
      <c r="A2" s="3" t="s">
        <v>16</v>
      </c>
    </row>
    <row r="3" spans="1:10" ht="21" x14ac:dyDescent="0.5">
      <c r="A3" s="7" t="s">
        <v>51</v>
      </c>
    </row>
    <row r="5" spans="1:10" x14ac:dyDescent="0.35">
      <c r="A5" s="12" t="s">
        <v>98</v>
      </c>
    </row>
    <row r="6" spans="1:10" x14ac:dyDescent="0.35">
      <c r="A6" s="12"/>
    </row>
    <row r="7" spans="1:10" x14ac:dyDescent="0.35">
      <c r="A7" s="10" t="s">
        <v>65</v>
      </c>
      <c r="B7" t="s">
        <v>66</v>
      </c>
    </row>
    <row r="8" spans="1:10" x14ac:dyDescent="0.35">
      <c r="A8" s="10" t="s">
        <v>52</v>
      </c>
      <c r="B8" t="s">
        <v>53</v>
      </c>
    </row>
    <row r="9" spans="1:10" x14ac:dyDescent="0.35">
      <c r="A9" s="10" t="s">
        <v>67</v>
      </c>
      <c r="B9" t="s">
        <v>68</v>
      </c>
    </row>
    <row r="10" spans="1:10" x14ac:dyDescent="0.35">
      <c r="A10" s="10" t="s">
        <v>484</v>
      </c>
      <c r="B10" t="s">
        <v>485</v>
      </c>
    </row>
    <row r="11" spans="1:10" s="26" customFormat="1" x14ac:dyDescent="0.35">
      <c r="A11" s="10" t="s">
        <v>151</v>
      </c>
      <c r="B11" s="26" t="s">
        <v>152</v>
      </c>
    </row>
    <row r="12" spans="1:10" x14ac:dyDescent="0.35">
      <c r="A12" s="10" t="s">
        <v>86</v>
      </c>
      <c r="B12" t="s">
        <v>87</v>
      </c>
    </row>
    <row r="13" spans="1:10" s="26" customFormat="1" x14ac:dyDescent="0.35">
      <c r="A13" s="10" t="s">
        <v>482</v>
      </c>
      <c r="B13" s="26" t="s">
        <v>483</v>
      </c>
    </row>
    <row r="14" spans="1:10" s="26" customFormat="1" x14ac:dyDescent="0.35">
      <c r="A14" s="10" t="s">
        <v>149</v>
      </c>
      <c r="B14" s="26" t="s">
        <v>14</v>
      </c>
    </row>
    <row r="15" spans="1:10" x14ac:dyDescent="0.35">
      <c r="A15" s="10" t="s">
        <v>60</v>
      </c>
      <c r="B15" s="14" t="s">
        <v>496</v>
      </c>
    </row>
    <row r="16" spans="1:10" x14ac:dyDescent="0.35">
      <c r="A16" s="10" t="s">
        <v>58</v>
      </c>
      <c r="B16" t="s">
        <v>59</v>
      </c>
    </row>
    <row r="17" spans="1:2" x14ac:dyDescent="0.35">
      <c r="A17" s="10" t="s">
        <v>57</v>
      </c>
      <c r="B17" t="s">
        <v>69</v>
      </c>
    </row>
    <row r="18" spans="1:2" s="26" customFormat="1" x14ac:dyDescent="0.35">
      <c r="A18" s="10" t="s">
        <v>127</v>
      </c>
      <c r="B18" s="26" t="s">
        <v>128</v>
      </c>
    </row>
    <row r="19" spans="1:2" x14ac:dyDescent="0.35">
      <c r="A19" s="10" t="s">
        <v>13</v>
      </c>
      <c r="B19" t="s">
        <v>56</v>
      </c>
    </row>
    <row r="20" spans="1:2" s="26" customFormat="1" x14ac:dyDescent="0.35">
      <c r="A20" s="10" t="s">
        <v>150</v>
      </c>
      <c r="B20" s="26" t="s">
        <v>15</v>
      </c>
    </row>
    <row r="21" spans="1:2" x14ac:dyDescent="0.35">
      <c r="A21" s="10" t="s">
        <v>61</v>
      </c>
      <c r="B21" s="14" t="s">
        <v>63</v>
      </c>
    </row>
    <row r="22" spans="1:2" x14ac:dyDescent="0.35">
      <c r="A22" s="10" t="s">
        <v>62</v>
      </c>
      <c r="B22" s="14" t="s">
        <v>64</v>
      </c>
    </row>
    <row r="23" spans="1:2" x14ac:dyDescent="0.35">
      <c r="A23" s="10" t="s">
        <v>54</v>
      </c>
      <c r="B23" t="s">
        <v>55</v>
      </c>
    </row>
    <row r="24" spans="1:2" x14ac:dyDescent="0.35">
      <c r="A24" s="10" t="s">
        <v>179</v>
      </c>
      <c r="B24" s="26" t="s">
        <v>424</v>
      </c>
    </row>
    <row r="25" spans="1:2" x14ac:dyDescent="0.35">
      <c r="A25" s="10"/>
    </row>
    <row r="26" spans="1:2" x14ac:dyDescent="0.35">
      <c r="A26" s="10"/>
    </row>
    <row r="27" spans="1:2" x14ac:dyDescent="0.35">
      <c r="A27" s="10"/>
    </row>
    <row r="28" spans="1:2" x14ac:dyDescent="0.35">
      <c r="A28" s="10"/>
    </row>
    <row r="29" spans="1:2" x14ac:dyDescent="0.35">
      <c r="A29" s="10"/>
    </row>
    <row r="30" spans="1:2" x14ac:dyDescent="0.35">
      <c r="A30" s="10"/>
    </row>
    <row r="31" spans="1:2" x14ac:dyDescent="0.35">
      <c r="A31" s="10"/>
    </row>
    <row r="32" spans="1:2" x14ac:dyDescent="0.35">
      <c r="A32" s="10"/>
    </row>
    <row r="33" spans="1:1" x14ac:dyDescent="0.35">
      <c r="A33" s="10"/>
    </row>
    <row r="34" spans="1:1" x14ac:dyDescent="0.35">
      <c r="A34" s="10"/>
    </row>
    <row r="35" spans="1:1" x14ac:dyDescent="0.35">
      <c r="A35" s="10"/>
    </row>
    <row r="36" spans="1:1" x14ac:dyDescent="0.35">
      <c r="A36" s="10"/>
    </row>
    <row r="37" spans="1:1" x14ac:dyDescent="0.35">
      <c r="A37" s="10"/>
    </row>
    <row r="38" spans="1:1" x14ac:dyDescent="0.35">
      <c r="A38" s="10"/>
    </row>
    <row r="39" spans="1:1" x14ac:dyDescent="0.35">
      <c r="A39" s="10"/>
    </row>
    <row r="40" spans="1:1" x14ac:dyDescent="0.35">
      <c r="A40" s="10"/>
    </row>
    <row r="41" spans="1:1" x14ac:dyDescent="0.35">
      <c r="A41" s="10"/>
    </row>
    <row r="42" spans="1:1" x14ac:dyDescent="0.35">
      <c r="A42" s="10"/>
    </row>
  </sheetData>
  <sheetProtection algorithmName="SHA-512" hashValue="HlIMqhm5Y/CzIKjCnowk26Bb3jkL3ZdCcYb3lqQ0TylG7dBTfq/oNFKlMR4+GJSU+nlFroZt4FNIxPfiZmQeiw==" saltValue="KYebkP5fMU/wfHoIPrm76Q==" spinCount="100000" sheet="1" objects="1" scenarios="1"/>
  <customSheetViews>
    <customSheetView guid="{13810DCC-AA08-45AA-A2EB-614B3F1533B3}" showGridLines="0">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heetViews>
  <sheetFormatPr defaultRowHeight="14.5" x14ac:dyDescent="0.35"/>
  <cols>
    <col min="1" max="1" width="41.81640625" bestFit="1" customWidth="1"/>
    <col min="3" max="3" width="41.81640625" bestFit="1" customWidth="1"/>
  </cols>
  <sheetData>
    <row r="1" spans="1:3" x14ac:dyDescent="0.35">
      <c r="A1" s="57" t="s">
        <v>518</v>
      </c>
      <c r="C1" s="57" t="s">
        <v>519</v>
      </c>
    </row>
    <row r="2" spans="1:3" x14ac:dyDescent="0.35">
      <c r="A2" s="26" t="s">
        <v>507</v>
      </c>
      <c r="C2" s="26" t="s">
        <v>510</v>
      </c>
    </row>
    <row r="3" spans="1:3" x14ac:dyDescent="0.35">
      <c r="A3" s="26" t="s">
        <v>508</v>
      </c>
      <c r="C3" s="26" t="s">
        <v>511</v>
      </c>
    </row>
    <row r="4" spans="1:3" x14ac:dyDescent="0.35">
      <c r="A4" t="s">
        <v>509</v>
      </c>
      <c r="C4" s="26" t="s">
        <v>512</v>
      </c>
    </row>
    <row r="5" spans="1:3" x14ac:dyDescent="0.35">
      <c r="A5" t="s">
        <v>570</v>
      </c>
      <c r="C5" s="26" t="s">
        <v>513</v>
      </c>
    </row>
  </sheetData>
  <sheetProtection algorithmName="SHA-512" hashValue="PoRSWjR/+Equf6GdQAOTFyj2elBis5yNKccshlewfNBiUwoDJXqUTLfCWWNrZi3Cf3lKeJ+BhVTKsrQGtS2QzA==" saltValue="XD/bVYbZsLTIZj3+IfBYq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5" x14ac:dyDescent="0.35"/>
  <cols>
    <col min="1" max="1" width="21.7265625" customWidth="1"/>
  </cols>
  <sheetData>
    <row r="1" spans="1:1" x14ac:dyDescent="0.35">
      <c r="A1" s="40"/>
    </row>
    <row r="2" spans="1:1" x14ac:dyDescent="0.35">
      <c r="A2" t="s">
        <v>371</v>
      </c>
    </row>
    <row r="3" spans="1:1" x14ac:dyDescent="0.35">
      <c r="A3" t="s">
        <v>372</v>
      </c>
    </row>
  </sheetData>
  <sheetProtection algorithmName="SHA-512" hashValue="sg3Z3SmQG8gm1uLAuhgv3ztCvCI+P9WFEx+GnHLaVoSPKXxSX9fEC2pfUMAj8f8uoQuVrPOOvIt9Eb+TtydUQw==" saltValue="Run44BnkQeYWxIDtpn7/n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67"/>
  <sheetViews>
    <sheetView showGridLines="0" workbookViewId="0">
      <pane ySplit="4" topLeftCell="A5" activePane="bottomLeft" state="frozen"/>
      <selection pane="bottomLeft" activeCell="A2" sqref="A2"/>
    </sheetView>
  </sheetViews>
  <sheetFormatPr defaultRowHeight="14.5" x14ac:dyDescent="0.35"/>
  <cols>
    <col min="1" max="1" width="4.26953125" customWidth="1"/>
    <col min="2" max="2" width="3.81640625" customWidth="1"/>
    <col min="3" max="3" width="17.1796875" customWidth="1"/>
  </cols>
  <sheetData>
    <row r="1" spans="1:12" ht="18.5" x14ac:dyDescent="0.45">
      <c r="A1" s="2" t="str">
        <f>'Cover and Instructions'!A1</f>
        <v>Georgia Families MHPAEA Parity</v>
      </c>
      <c r="L1" s="62" t="s">
        <v>571</v>
      </c>
    </row>
    <row r="2" spans="1:12" ht="26" x14ac:dyDescent="0.6">
      <c r="A2" s="3" t="s">
        <v>16</v>
      </c>
    </row>
    <row r="3" spans="1:12" ht="21" x14ac:dyDescent="0.5">
      <c r="A3" s="7" t="s">
        <v>88</v>
      </c>
    </row>
    <row r="5" spans="1:12" x14ac:dyDescent="0.35">
      <c r="A5" s="12" t="s">
        <v>85</v>
      </c>
    </row>
    <row r="7" spans="1:12" x14ac:dyDescent="0.35">
      <c r="A7" s="454" t="s">
        <v>22</v>
      </c>
      <c r="B7" s="454"/>
      <c r="C7" s="454"/>
      <c r="D7" s="454"/>
      <c r="E7" s="454"/>
      <c r="F7" s="454"/>
      <c r="G7" s="454"/>
      <c r="H7" s="454"/>
      <c r="I7" s="454"/>
      <c r="J7" s="454"/>
      <c r="K7" s="454"/>
      <c r="L7" s="454"/>
    </row>
    <row r="8" spans="1:12" x14ac:dyDescent="0.35">
      <c r="A8" s="454"/>
      <c r="B8" s="454"/>
      <c r="C8" s="454"/>
      <c r="D8" s="454"/>
      <c r="E8" s="454"/>
      <c r="F8" s="454"/>
      <c r="G8" s="454"/>
      <c r="H8" s="454"/>
      <c r="I8" s="454"/>
      <c r="J8" s="454"/>
      <c r="K8" s="454"/>
      <c r="L8" s="454"/>
    </row>
    <row r="9" spans="1:12" x14ac:dyDescent="0.35">
      <c r="A9" s="6"/>
      <c r="B9" s="6"/>
      <c r="C9" s="6"/>
      <c r="D9" s="6"/>
      <c r="E9" s="6"/>
      <c r="F9" s="6"/>
      <c r="G9" s="6"/>
      <c r="H9" s="6"/>
      <c r="I9" s="6"/>
      <c r="J9" s="6"/>
      <c r="K9" s="6"/>
      <c r="L9" s="6"/>
    </row>
    <row r="10" spans="1:12" x14ac:dyDescent="0.35">
      <c r="A10" s="454" t="s">
        <v>21</v>
      </c>
      <c r="B10" s="454"/>
      <c r="C10" s="454"/>
      <c r="D10" s="454"/>
      <c r="E10" s="454"/>
      <c r="F10" s="454"/>
      <c r="G10" s="454"/>
      <c r="H10" s="454"/>
      <c r="I10" s="454"/>
      <c r="J10" s="454"/>
      <c r="K10" s="454"/>
      <c r="L10" s="454"/>
    </row>
    <row r="11" spans="1:12" x14ac:dyDescent="0.35">
      <c r="A11" s="454"/>
      <c r="B11" s="454"/>
      <c r="C11" s="454"/>
      <c r="D11" s="454"/>
      <c r="E11" s="454"/>
      <c r="F11" s="454"/>
      <c r="G11" s="454"/>
      <c r="H11" s="454"/>
      <c r="I11" s="454"/>
      <c r="J11" s="454"/>
      <c r="K11" s="454"/>
      <c r="L11" s="454"/>
    </row>
    <row r="13" spans="1:12" x14ac:dyDescent="0.35">
      <c r="A13" s="12" t="s">
        <v>99</v>
      </c>
    </row>
    <row r="15" spans="1:12" x14ac:dyDescent="0.35">
      <c r="A15" s="9" t="s">
        <v>23</v>
      </c>
    </row>
    <row r="16" spans="1:12" x14ac:dyDescent="0.35">
      <c r="A16" s="454" t="s">
        <v>37</v>
      </c>
      <c r="B16" s="454"/>
      <c r="C16" s="454"/>
      <c r="D16" s="454"/>
      <c r="E16" s="454"/>
      <c r="F16" s="454"/>
      <c r="G16" s="454"/>
      <c r="H16" s="454"/>
      <c r="I16" s="454"/>
      <c r="J16" s="454"/>
      <c r="K16" s="454"/>
      <c r="L16" s="454"/>
    </row>
    <row r="17" spans="1:12" x14ac:dyDescent="0.35">
      <c r="A17" s="454"/>
      <c r="B17" s="454"/>
      <c r="C17" s="454"/>
      <c r="D17" s="454"/>
      <c r="E17" s="454"/>
      <c r="F17" s="454"/>
      <c r="G17" s="454"/>
      <c r="H17" s="454"/>
      <c r="I17" s="454"/>
      <c r="J17" s="454"/>
      <c r="K17" s="454"/>
      <c r="L17" s="454"/>
    </row>
    <row r="18" spans="1:12" x14ac:dyDescent="0.35">
      <c r="A18" s="454"/>
      <c r="B18" s="454"/>
      <c r="C18" s="454"/>
      <c r="D18" s="454"/>
      <c r="E18" s="454"/>
      <c r="F18" s="454"/>
      <c r="G18" s="454"/>
      <c r="H18" s="454"/>
      <c r="I18" s="454"/>
      <c r="J18" s="454"/>
      <c r="K18" s="454"/>
      <c r="L18" s="454"/>
    </row>
    <row r="19" spans="1:12" x14ac:dyDescent="0.35">
      <c r="A19" s="454"/>
      <c r="B19" s="454"/>
      <c r="C19" s="454"/>
      <c r="D19" s="454"/>
      <c r="E19" s="454"/>
      <c r="F19" s="454"/>
      <c r="G19" s="454"/>
      <c r="H19" s="454"/>
      <c r="I19" s="454"/>
      <c r="J19" s="454"/>
      <c r="K19" s="454"/>
      <c r="L19" s="454"/>
    </row>
    <row r="21" spans="1:12" x14ac:dyDescent="0.35">
      <c r="A21" s="9" t="s">
        <v>24</v>
      </c>
    </row>
    <row r="22" spans="1:12" x14ac:dyDescent="0.35">
      <c r="A22" s="454" t="s">
        <v>25</v>
      </c>
      <c r="B22" s="454"/>
      <c r="C22" s="454"/>
      <c r="D22" s="454"/>
      <c r="E22" s="454"/>
      <c r="F22" s="454"/>
      <c r="G22" s="454"/>
      <c r="H22" s="454"/>
      <c r="I22" s="454"/>
      <c r="J22" s="454"/>
      <c r="K22" s="454"/>
      <c r="L22" s="454"/>
    </row>
    <row r="23" spans="1:12" x14ac:dyDescent="0.35">
      <c r="A23" s="454"/>
      <c r="B23" s="454"/>
      <c r="C23" s="454"/>
      <c r="D23" s="454"/>
      <c r="E23" s="454"/>
      <c r="F23" s="454"/>
      <c r="G23" s="454"/>
      <c r="H23" s="454"/>
      <c r="I23" s="454"/>
      <c r="J23" s="454"/>
      <c r="K23" s="454"/>
      <c r="L23" s="454"/>
    </row>
    <row r="25" spans="1:12" x14ac:dyDescent="0.35">
      <c r="B25" s="5" t="s">
        <v>26</v>
      </c>
      <c r="C25" s="454" t="s">
        <v>27</v>
      </c>
      <c r="D25" s="454"/>
      <c r="E25" s="454"/>
      <c r="F25" s="454"/>
      <c r="G25" s="454"/>
      <c r="H25" s="454"/>
      <c r="I25" s="454"/>
      <c r="J25" s="454"/>
      <c r="K25" s="454"/>
      <c r="L25" s="454"/>
    </row>
    <row r="26" spans="1:12" x14ac:dyDescent="0.35">
      <c r="C26" s="454"/>
      <c r="D26" s="454"/>
      <c r="E26" s="454"/>
      <c r="F26" s="454"/>
      <c r="G26" s="454"/>
      <c r="H26" s="454"/>
      <c r="I26" s="454"/>
      <c r="J26" s="454"/>
      <c r="K26" s="454"/>
      <c r="L26" s="454"/>
    </row>
    <row r="27" spans="1:12" x14ac:dyDescent="0.35">
      <c r="C27" s="454"/>
      <c r="D27" s="454"/>
      <c r="E27" s="454"/>
      <c r="F27" s="454"/>
      <c r="G27" s="454"/>
      <c r="H27" s="454"/>
      <c r="I27" s="454"/>
      <c r="J27" s="454"/>
      <c r="K27" s="454"/>
      <c r="L27" s="454"/>
    </row>
    <row r="29" spans="1:12" x14ac:dyDescent="0.35">
      <c r="B29" s="5" t="s">
        <v>28</v>
      </c>
      <c r="C29" s="454" t="s">
        <v>29</v>
      </c>
      <c r="D29" s="454"/>
      <c r="E29" s="454"/>
      <c r="F29" s="454"/>
      <c r="G29" s="454"/>
      <c r="H29" s="454"/>
      <c r="I29" s="454"/>
      <c r="J29" s="454"/>
      <c r="K29" s="454"/>
      <c r="L29" s="454"/>
    </row>
    <row r="30" spans="1:12" x14ac:dyDescent="0.35">
      <c r="C30" s="454"/>
      <c r="D30" s="454"/>
      <c r="E30" s="454"/>
      <c r="F30" s="454"/>
      <c r="G30" s="454"/>
      <c r="H30" s="454"/>
      <c r="I30" s="454"/>
      <c r="J30" s="454"/>
      <c r="K30" s="454"/>
      <c r="L30" s="454"/>
    </row>
    <row r="31" spans="1:12" x14ac:dyDescent="0.35">
      <c r="C31" s="454"/>
      <c r="D31" s="454"/>
      <c r="E31" s="454"/>
      <c r="F31" s="454"/>
      <c r="G31" s="454"/>
      <c r="H31" s="454"/>
      <c r="I31" s="454"/>
      <c r="J31" s="454"/>
      <c r="K31" s="454"/>
      <c r="L31" s="454"/>
    </row>
    <row r="33" spans="1:12" x14ac:dyDescent="0.35">
      <c r="A33" s="9" t="s">
        <v>30</v>
      </c>
    </row>
    <row r="34" spans="1:12" x14ac:dyDescent="0.35">
      <c r="A34" s="454" t="s">
        <v>498</v>
      </c>
      <c r="B34" s="454"/>
      <c r="C34" s="454"/>
      <c r="D34" s="454"/>
      <c r="E34" s="454"/>
      <c r="F34" s="454"/>
      <c r="G34" s="454"/>
      <c r="H34" s="454"/>
      <c r="I34" s="454"/>
      <c r="J34" s="454"/>
      <c r="K34" s="454"/>
      <c r="L34" s="454"/>
    </row>
    <row r="35" spans="1:12" x14ac:dyDescent="0.35">
      <c r="A35" s="454"/>
      <c r="B35" s="454"/>
      <c r="C35" s="454"/>
      <c r="D35" s="454"/>
      <c r="E35" s="454"/>
      <c r="F35" s="454"/>
      <c r="G35" s="454"/>
      <c r="H35" s="454"/>
      <c r="I35" s="454"/>
      <c r="J35" s="454"/>
      <c r="K35" s="454"/>
      <c r="L35" s="454"/>
    </row>
    <row r="36" spans="1:12" x14ac:dyDescent="0.35">
      <c r="A36" s="454"/>
      <c r="B36" s="454"/>
      <c r="C36" s="454"/>
      <c r="D36" s="454"/>
      <c r="E36" s="454"/>
      <c r="F36" s="454"/>
      <c r="G36" s="454"/>
      <c r="H36" s="454"/>
      <c r="I36" s="454"/>
      <c r="J36" s="454"/>
      <c r="K36" s="454"/>
      <c r="L36" s="454"/>
    </row>
    <row r="37" spans="1:12" x14ac:dyDescent="0.35">
      <c r="A37" s="454"/>
      <c r="B37" s="454"/>
      <c r="C37" s="454"/>
      <c r="D37" s="454"/>
      <c r="E37" s="454"/>
      <c r="F37" s="454"/>
      <c r="G37" s="454"/>
      <c r="H37" s="454"/>
      <c r="I37" s="454"/>
      <c r="J37" s="454"/>
      <c r="K37" s="454"/>
      <c r="L37" s="454"/>
    </row>
    <row r="39" spans="1:12" x14ac:dyDescent="0.35">
      <c r="A39" s="9" t="s">
        <v>31</v>
      </c>
    </row>
    <row r="40" spans="1:12" x14ac:dyDescent="0.35">
      <c r="A40" s="454" t="s">
        <v>32</v>
      </c>
      <c r="B40" s="454"/>
      <c r="C40" s="454"/>
      <c r="D40" s="454"/>
      <c r="E40" s="454"/>
      <c r="F40" s="454"/>
      <c r="G40" s="454"/>
      <c r="H40" s="454"/>
      <c r="I40" s="454"/>
      <c r="J40" s="454"/>
      <c r="K40" s="454"/>
      <c r="L40" s="454"/>
    </row>
    <row r="41" spans="1:12" x14ac:dyDescent="0.35">
      <c r="A41" s="454"/>
      <c r="B41" s="454"/>
      <c r="C41" s="454"/>
      <c r="D41" s="454"/>
      <c r="E41" s="454"/>
      <c r="F41" s="454"/>
      <c r="G41" s="454"/>
      <c r="H41" s="454"/>
      <c r="I41" s="454"/>
      <c r="J41" s="454"/>
      <c r="K41" s="454"/>
      <c r="L41" s="454"/>
    </row>
    <row r="43" spans="1:12" x14ac:dyDescent="0.35">
      <c r="B43" s="5" t="s">
        <v>34</v>
      </c>
      <c r="C43" t="s">
        <v>33</v>
      </c>
    </row>
    <row r="45" spans="1:12" x14ac:dyDescent="0.35">
      <c r="B45" s="5" t="s">
        <v>35</v>
      </c>
      <c r="C45" s="454" t="s">
        <v>36</v>
      </c>
      <c r="D45" s="454"/>
      <c r="E45" s="454"/>
      <c r="F45" s="454"/>
      <c r="G45" s="454"/>
      <c r="H45" s="454"/>
      <c r="I45" s="454"/>
      <c r="J45" s="454"/>
      <c r="K45" s="454"/>
      <c r="L45" s="454"/>
    </row>
    <row r="46" spans="1:12" x14ac:dyDescent="0.35">
      <c r="C46" s="454"/>
      <c r="D46" s="454"/>
      <c r="E46" s="454"/>
      <c r="F46" s="454"/>
      <c r="G46" s="454"/>
      <c r="H46" s="454"/>
      <c r="I46" s="454"/>
      <c r="J46" s="454"/>
      <c r="K46" s="454"/>
      <c r="L46" s="454"/>
    </row>
    <row r="48" spans="1:12" x14ac:dyDescent="0.35">
      <c r="A48" s="12" t="s">
        <v>497</v>
      </c>
    </row>
    <row r="49" spans="1:12" ht="15" customHeight="1" x14ac:dyDescent="0.35">
      <c r="A49" s="464" t="s">
        <v>282</v>
      </c>
      <c r="B49" s="464"/>
      <c r="C49" s="464"/>
      <c r="D49" s="464"/>
      <c r="E49" s="464"/>
      <c r="F49" s="464"/>
      <c r="G49" s="464"/>
      <c r="H49" s="464"/>
      <c r="I49" s="464"/>
      <c r="J49" s="464"/>
      <c r="K49" s="464"/>
      <c r="L49" s="464"/>
    </row>
    <row r="50" spans="1:12" x14ac:dyDescent="0.35">
      <c r="A50" s="464"/>
      <c r="B50" s="464"/>
      <c r="C50" s="464"/>
      <c r="D50" s="464"/>
      <c r="E50" s="464"/>
      <c r="F50" s="464"/>
      <c r="G50" s="464"/>
      <c r="H50" s="464"/>
      <c r="I50" s="464"/>
      <c r="J50" s="464"/>
      <c r="K50" s="464"/>
      <c r="L50" s="464"/>
    </row>
    <row r="51" spans="1:12" x14ac:dyDescent="0.35">
      <c r="A51" s="14"/>
      <c r="B51" s="14"/>
      <c r="C51" s="14"/>
      <c r="D51" s="14"/>
      <c r="E51" s="14"/>
      <c r="F51" s="14"/>
      <c r="G51" s="14"/>
      <c r="H51" s="14"/>
      <c r="I51" s="14"/>
      <c r="J51" s="14"/>
      <c r="K51" s="14"/>
      <c r="L51" s="14"/>
    </row>
    <row r="52" spans="1:12" x14ac:dyDescent="0.35">
      <c r="A52" s="14"/>
      <c r="B52" s="45" t="s">
        <v>346</v>
      </c>
      <c r="C52" s="14"/>
      <c r="D52" s="14"/>
      <c r="E52" s="14"/>
      <c r="F52" s="14"/>
      <c r="G52" s="14"/>
      <c r="H52" s="14"/>
      <c r="I52" s="14"/>
      <c r="J52" s="14"/>
      <c r="K52" s="14"/>
      <c r="L52" s="14"/>
    </row>
    <row r="53" spans="1:12" ht="15" customHeight="1" x14ac:dyDescent="0.35">
      <c r="A53" s="14"/>
      <c r="B53" s="464" t="s">
        <v>339</v>
      </c>
      <c r="C53" s="464"/>
      <c r="D53" s="464"/>
      <c r="E53" s="464"/>
      <c r="F53" s="464"/>
      <c r="G53" s="464"/>
      <c r="H53" s="464"/>
      <c r="I53" s="464"/>
      <c r="J53" s="464"/>
      <c r="K53" s="464"/>
      <c r="L53" s="464"/>
    </row>
    <row r="54" spans="1:12" s="26" customFormat="1" x14ac:dyDescent="0.35">
      <c r="A54" s="14"/>
      <c r="B54" s="464"/>
      <c r="C54" s="464"/>
      <c r="D54" s="464"/>
      <c r="E54" s="464"/>
      <c r="F54" s="464"/>
      <c r="G54" s="464"/>
      <c r="H54" s="464"/>
      <c r="I54" s="464"/>
      <c r="J54" s="464"/>
      <c r="K54" s="464"/>
      <c r="L54" s="464"/>
    </row>
    <row r="55" spans="1:12" x14ac:dyDescent="0.35">
      <c r="A55" s="14"/>
      <c r="B55" s="464"/>
      <c r="C55" s="464"/>
      <c r="D55" s="464"/>
      <c r="E55" s="464"/>
      <c r="F55" s="464"/>
      <c r="G55" s="464"/>
      <c r="H55" s="464"/>
      <c r="I55" s="464"/>
      <c r="J55" s="464"/>
      <c r="K55" s="464"/>
      <c r="L55" s="464"/>
    </row>
    <row r="56" spans="1:12" x14ac:dyDescent="0.35">
      <c r="A56" s="14"/>
      <c r="B56" s="14"/>
      <c r="C56" s="14"/>
      <c r="D56" s="14"/>
      <c r="E56" s="14"/>
      <c r="F56" s="14"/>
      <c r="G56" s="14"/>
      <c r="H56" s="14"/>
      <c r="I56" s="14"/>
      <c r="J56" s="14"/>
      <c r="K56" s="14"/>
      <c r="L56" s="14"/>
    </row>
    <row r="57" spans="1:12" x14ac:dyDescent="0.35">
      <c r="A57" s="14"/>
      <c r="B57" s="45" t="s">
        <v>347</v>
      </c>
      <c r="C57" s="14"/>
      <c r="D57" s="14"/>
      <c r="E57" s="14"/>
      <c r="F57" s="14"/>
      <c r="G57" s="14"/>
      <c r="H57" s="14"/>
      <c r="I57" s="14"/>
      <c r="J57" s="14"/>
      <c r="K57" s="14"/>
      <c r="L57" s="14"/>
    </row>
    <row r="58" spans="1:12" x14ac:dyDescent="0.35">
      <c r="A58" s="14"/>
      <c r="B58" s="464" t="s">
        <v>340</v>
      </c>
      <c r="C58" s="464"/>
      <c r="D58" s="464"/>
      <c r="E58" s="464"/>
      <c r="F58" s="464"/>
      <c r="G58" s="464"/>
      <c r="H58" s="464"/>
      <c r="I58" s="464"/>
      <c r="J58" s="464"/>
      <c r="K58" s="464"/>
      <c r="L58" s="464"/>
    </row>
    <row r="59" spans="1:12" x14ac:dyDescent="0.35">
      <c r="A59" s="14"/>
      <c r="B59" s="464"/>
      <c r="C59" s="464"/>
      <c r="D59" s="464"/>
      <c r="E59" s="464"/>
      <c r="F59" s="464"/>
      <c r="G59" s="464"/>
      <c r="H59" s="464"/>
      <c r="I59" s="464"/>
      <c r="J59" s="464"/>
      <c r="K59" s="464"/>
      <c r="L59" s="464"/>
    </row>
    <row r="60" spans="1:12" s="26" customFormat="1" x14ac:dyDescent="0.35">
      <c r="A60" s="14"/>
      <c r="B60" s="464"/>
      <c r="C60" s="464"/>
      <c r="D60" s="464"/>
      <c r="E60" s="464"/>
      <c r="F60" s="464"/>
      <c r="G60" s="464"/>
      <c r="H60" s="464"/>
      <c r="I60" s="464"/>
      <c r="J60" s="464"/>
      <c r="K60" s="464"/>
      <c r="L60" s="464"/>
    </row>
    <row r="61" spans="1:12" x14ac:dyDescent="0.35">
      <c r="A61" s="14"/>
      <c r="B61" s="464"/>
      <c r="C61" s="464"/>
      <c r="D61" s="464"/>
      <c r="E61" s="464"/>
      <c r="F61" s="464"/>
      <c r="G61" s="464"/>
      <c r="H61" s="464"/>
      <c r="I61" s="464"/>
      <c r="J61" s="464"/>
      <c r="K61" s="464"/>
      <c r="L61" s="464"/>
    </row>
    <row r="63" spans="1:12" x14ac:dyDescent="0.35">
      <c r="B63" s="45" t="s">
        <v>342</v>
      </c>
      <c r="C63" s="14"/>
      <c r="D63" s="14"/>
      <c r="E63" s="14"/>
      <c r="F63" s="14"/>
      <c r="G63" s="14"/>
      <c r="H63" s="14"/>
      <c r="I63" s="14"/>
      <c r="J63" s="14"/>
      <c r="K63" s="14"/>
      <c r="L63" s="14"/>
    </row>
    <row r="64" spans="1:12" ht="15" customHeight="1" x14ac:dyDescent="0.35">
      <c r="B64" s="464" t="s">
        <v>341</v>
      </c>
      <c r="C64" s="464"/>
      <c r="D64" s="464"/>
      <c r="E64" s="464"/>
      <c r="F64" s="464"/>
      <c r="G64" s="464"/>
      <c r="H64" s="464"/>
      <c r="I64" s="464"/>
      <c r="J64" s="464"/>
      <c r="K64" s="464"/>
      <c r="L64" s="464"/>
    </row>
    <row r="65" spans="2:12" x14ac:dyDescent="0.35">
      <c r="B65" s="464"/>
      <c r="C65" s="464"/>
      <c r="D65" s="464"/>
      <c r="E65" s="464"/>
      <c r="F65" s="464"/>
      <c r="G65" s="464"/>
      <c r="H65" s="464"/>
      <c r="I65" s="464"/>
      <c r="J65" s="464"/>
      <c r="K65" s="464"/>
      <c r="L65" s="464"/>
    </row>
    <row r="66" spans="2:12" s="26" customFormat="1" x14ac:dyDescent="0.35">
      <c r="B66" s="464"/>
      <c r="C66" s="464"/>
      <c r="D66" s="464"/>
      <c r="E66" s="464"/>
      <c r="F66" s="464"/>
      <c r="G66" s="464"/>
      <c r="H66" s="464"/>
      <c r="I66" s="464"/>
      <c r="J66" s="464"/>
      <c r="K66" s="464"/>
      <c r="L66" s="464"/>
    </row>
    <row r="67" spans="2:12" x14ac:dyDescent="0.35">
      <c r="B67" s="464"/>
      <c r="C67" s="464"/>
      <c r="D67" s="464"/>
      <c r="E67" s="464"/>
      <c r="F67" s="464"/>
      <c r="G67" s="464"/>
      <c r="H67" s="464"/>
      <c r="I67" s="464"/>
      <c r="J67" s="464"/>
      <c r="K67" s="464"/>
      <c r="L67" s="464"/>
    </row>
  </sheetData>
  <sheetProtection algorithmName="SHA-512" hashValue="PQRIX5c7szjadz2D4+f4GzhHCnm09wyfeQlpMzFAaWQA0MxxHx3oy2uSrAgswqLVfrSvzKrVp4Vm0bKDMUJE/w==" saltValue="uAeZQyl62GinEhDr1Mcc5w==" spinCount="100000" sheet="1" objects="1" scenarios="1"/>
  <customSheetViews>
    <customSheetView guid="{13810DCC-AA08-45AA-A2EB-614B3F1533B3}" showGridLines="0">
      <pane ySplit="4" topLeftCell="A26" activePane="bottomLeft" state="frozen"/>
      <selection pane="bottomLeft" activeCell="B13" sqref="B13"/>
      <pageMargins left="0.7" right="0.7" top="0.75" bottom="0.75" header="0.3" footer="0.3"/>
      <pageSetup orientation="portrait" horizontalDpi="1200" verticalDpi="1200" r:id="rId1"/>
    </customSheetView>
  </customSheetViews>
  <mergeCells count="13">
    <mergeCell ref="B53:L55"/>
    <mergeCell ref="B58:L61"/>
    <mergeCell ref="B64:L67"/>
    <mergeCell ref="A49:L50"/>
    <mergeCell ref="A34:L37"/>
    <mergeCell ref="A40:L41"/>
    <mergeCell ref="C45:L46"/>
    <mergeCell ref="C29:L31"/>
    <mergeCell ref="A7:L8"/>
    <mergeCell ref="A10:L11"/>
    <mergeCell ref="A16:L19"/>
    <mergeCell ref="A22:L23"/>
    <mergeCell ref="C25:L27"/>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8"/>
  <sheetViews>
    <sheetView showGridLines="0" zoomScaleNormal="100" workbookViewId="0">
      <pane ySplit="4" topLeftCell="A5" activePane="bottomLeft" state="frozen"/>
      <selection pane="bottomLeft" activeCell="A2" sqref="A2"/>
    </sheetView>
  </sheetViews>
  <sheetFormatPr defaultColWidth="9.1796875" defaultRowHeight="14.5" x14ac:dyDescent="0.35"/>
  <cols>
    <col min="1" max="1" width="5.1796875" style="26" customWidth="1"/>
    <col min="2" max="2" width="4.54296875" style="26" customWidth="1"/>
    <col min="3" max="16384" width="9.1796875" style="26"/>
  </cols>
  <sheetData>
    <row r="1" spans="1:13" ht="18.5" x14ac:dyDescent="0.45">
      <c r="A1" s="28" t="str">
        <f>'Cover and Instructions'!A1</f>
        <v>Georgia Families MHPAEA Parity</v>
      </c>
      <c r="M1" s="62" t="s">
        <v>571</v>
      </c>
    </row>
    <row r="2" spans="1:13" ht="26" x14ac:dyDescent="0.6">
      <c r="A2" s="29" t="s">
        <v>16</v>
      </c>
    </row>
    <row r="3" spans="1:13" ht="21" x14ac:dyDescent="0.5">
      <c r="A3" s="7" t="s">
        <v>90</v>
      </c>
    </row>
    <row r="5" spans="1:13" x14ac:dyDescent="0.35">
      <c r="A5" s="12" t="s">
        <v>85</v>
      </c>
    </row>
    <row r="7" spans="1:13" ht="15" customHeight="1" x14ac:dyDescent="0.35">
      <c r="A7" s="454" t="s">
        <v>20</v>
      </c>
      <c r="B7" s="454"/>
      <c r="C7" s="454"/>
      <c r="D7" s="454"/>
      <c r="E7" s="454"/>
      <c r="F7" s="454"/>
      <c r="G7" s="454"/>
      <c r="H7" s="454"/>
      <c r="I7" s="454"/>
      <c r="J7" s="454"/>
      <c r="K7" s="454"/>
      <c r="L7" s="454"/>
      <c r="M7" s="454"/>
    </row>
    <row r="8" spans="1:13" x14ac:dyDescent="0.35">
      <c r="A8" s="454"/>
      <c r="B8" s="454"/>
      <c r="C8" s="454"/>
      <c r="D8" s="454"/>
      <c r="E8" s="454"/>
      <c r="F8" s="454"/>
      <c r="G8" s="454"/>
      <c r="H8" s="454"/>
      <c r="I8" s="454"/>
      <c r="J8" s="454"/>
      <c r="K8" s="454"/>
      <c r="L8" s="454"/>
      <c r="M8" s="454"/>
    </row>
    <row r="10" spans="1:13" x14ac:dyDescent="0.35">
      <c r="A10" s="465" t="s">
        <v>527</v>
      </c>
      <c r="B10" s="465"/>
      <c r="C10" s="465"/>
      <c r="D10" s="465"/>
      <c r="E10" s="465"/>
      <c r="F10" s="465"/>
      <c r="G10" s="465"/>
      <c r="H10" s="465"/>
      <c r="I10" s="465"/>
      <c r="J10" s="465"/>
      <c r="K10" s="465"/>
      <c r="L10" s="465"/>
      <c r="M10" s="465"/>
    </row>
    <row r="11" spans="1:13" x14ac:dyDescent="0.35">
      <c r="A11" s="465"/>
      <c r="B11" s="465"/>
      <c r="C11" s="465"/>
      <c r="D11" s="465"/>
      <c r="E11" s="465"/>
      <c r="F11" s="465"/>
      <c r="G11" s="465"/>
      <c r="H11" s="465"/>
      <c r="I11" s="465"/>
      <c r="J11" s="465"/>
      <c r="K11" s="465"/>
      <c r="L11" s="465"/>
      <c r="M11" s="465"/>
    </row>
    <row r="12" spans="1:13" x14ac:dyDescent="0.35">
      <c r="A12" s="465"/>
      <c r="B12" s="465"/>
      <c r="C12" s="465"/>
      <c r="D12" s="465"/>
      <c r="E12" s="465"/>
      <c r="F12" s="465"/>
      <c r="G12" s="465"/>
      <c r="H12" s="465"/>
      <c r="I12" s="465"/>
      <c r="J12" s="465"/>
      <c r="K12" s="465"/>
      <c r="L12" s="465"/>
      <c r="M12" s="465"/>
    </row>
    <row r="13" spans="1:13" x14ac:dyDescent="0.35">
      <c r="A13" s="465"/>
      <c r="B13" s="465"/>
      <c r="C13" s="465"/>
      <c r="D13" s="465"/>
      <c r="E13" s="465"/>
      <c r="F13" s="465"/>
      <c r="G13" s="465"/>
      <c r="H13" s="465"/>
      <c r="I13" s="465"/>
      <c r="J13" s="465"/>
      <c r="K13" s="465"/>
      <c r="L13" s="465"/>
      <c r="M13" s="465"/>
    </row>
    <row r="14" spans="1:13" x14ac:dyDescent="0.35">
      <c r="A14" s="53"/>
      <c r="B14" s="53"/>
      <c r="C14" s="53"/>
      <c r="D14" s="53"/>
      <c r="E14" s="53"/>
      <c r="F14" s="53"/>
      <c r="G14" s="53"/>
      <c r="H14" s="53"/>
      <c r="I14" s="53"/>
      <c r="J14" s="53"/>
      <c r="K14" s="53"/>
      <c r="L14" s="53"/>
      <c r="M14" s="53"/>
    </row>
    <row r="15" spans="1:13" x14ac:dyDescent="0.35">
      <c r="A15" s="465" t="s">
        <v>528</v>
      </c>
      <c r="B15" s="465"/>
      <c r="C15" s="465"/>
      <c r="D15" s="465"/>
      <c r="E15" s="465"/>
      <c r="F15" s="465"/>
      <c r="G15" s="465"/>
      <c r="H15" s="465"/>
      <c r="I15" s="465"/>
      <c r="J15" s="465"/>
      <c r="K15" s="465"/>
      <c r="L15" s="465"/>
      <c r="M15" s="465"/>
    </row>
    <row r="16" spans="1:13" x14ac:dyDescent="0.35">
      <c r="A16" s="465"/>
      <c r="B16" s="465"/>
      <c r="C16" s="465"/>
      <c r="D16" s="465"/>
      <c r="E16" s="465"/>
      <c r="F16" s="465"/>
      <c r="G16" s="465"/>
      <c r="H16" s="465"/>
      <c r="I16" s="465"/>
      <c r="J16" s="465"/>
      <c r="K16" s="465"/>
      <c r="L16" s="465"/>
      <c r="M16" s="465"/>
    </row>
    <row r="17" spans="1:13" x14ac:dyDescent="0.35">
      <c r="A17" s="465"/>
      <c r="B17" s="465"/>
      <c r="C17" s="465"/>
      <c r="D17" s="465"/>
      <c r="E17" s="465"/>
      <c r="F17" s="465"/>
      <c r="G17" s="465"/>
      <c r="H17" s="465"/>
      <c r="I17" s="465"/>
      <c r="J17" s="465"/>
      <c r="K17" s="465"/>
      <c r="L17" s="465"/>
      <c r="M17" s="465"/>
    </row>
    <row r="18" spans="1:13" x14ac:dyDescent="0.35">
      <c r="A18" s="465"/>
      <c r="B18" s="465"/>
      <c r="C18" s="465"/>
      <c r="D18" s="465"/>
      <c r="E18" s="465"/>
      <c r="F18" s="465"/>
      <c r="G18" s="465"/>
      <c r="H18" s="465"/>
      <c r="I18" s="465"/>
      <c r="J18" s="465"/>
      <c r="K18" s="465"/>
      <c r="L18" s="465"/>
      <c r="M18" s="465"/>
    </row>
    <row r="19" spans="1:13" x14ac:dyDescent="0.35">
      <c r="A19" s="465"/>
      <c r="B19" s="465"/>
      <c r="C19" s="465"/>
      <c r="D19" s="465"/>
      <c r="E19" s="465"/>
      <c r="F19" s="465"/>
      <c r="G19" s="465"/>
      <c r="H19" s="465"/>
      <c r="I19" s="465"/>
      <c r="J19" s="465"/>
      <c r="K19" s="465"/>
      <c r="L19" s="465"/>
      <c r="M19" s="465"/>
    </row>
    <row r="20" spans="1:13" x14ac:dyDescent="0.35">
      <c r="A20" s="465"/>
      <c r="B20" s="465"/>
      <c r="C20" s="465"/>
      <c r="D20" s="465"/>
      <c r="E20" s="465"/>
      <c r="F20" s="465"/>
      <c r="G20" s="465"/>
      <c r="H20" s="465"/>
      <c r="I20" s="465"/>
      <c r="J20" s="465"/>
      <c r="K20" s="465"/>
      <c r="L20" s="465"/>
      <c r="M20" s="465"/>
    </row>
    <row r="21" spans="1:13" x14ac:dyDescent="0.35">
      <c r="A21" s="465"/>
      <c r="B21" s="465"/>
      <c r="C21" s="465"/>
      <c r="D21" s="465"/>
      <c r="E21" s="465"/>
      <c r="F21" s="465"/>
      <c r="G21" s="465"/>
      <c r="H21" s="465"/>
      <c r="I21" s="465"/>
      <c r="J21" s="465"/>
      <c r="K21" s="465"/>
      <c r="L21" s="465"/>
      <c r="M21" s="465"/>
    </row>
    <row r="22" spans="1:13" x14ac:dyDescent="0.35">
      <c r="A22" s="465"/>
      <c r="B22" s="465"/>
      <c r="C22" s="465"/>
      <c r="D22" s="465"/>
      <c r="E22" s="465"/>
      <c r="F22" s="465"/>
      <c r="G22" s="465"/>
      <c r="H22" s="465"/>
      <c r="I22" s="465"/>
      <c r="J22" s="465"/>
      <c r="K22" s="465"/>
      <c r="L22" s="465"/>
      <c r="M22" s="465"/>
    </row>
    <row r="23" spans="1:13" x14ac:dyDescent="0.35">
      <c r="A23" s="465"/>
      <c r="B23" s="465"/>
      <c r="C23" s="465"/>
      <c r="D23" s="465"/>
      <c r="E23" s="465"/>
      <c r="F23" s="465"/>
      <c r="G23" s="465"/>
      <c r="H23" s="465"/>
      <c r="I23" s="465"/>
      <c r="J23" s="465"/>
      <c r="K23" s="465"/>
      <c r="L23" s="465"/>
      <c r="M23" s="465"/>
    </row>
    <row r="24" spans="1:13" x14ac:dyDescent="0.35">
      <c r="A24" s="465"/>
      <c r="B24" s="465"/>
      <c r="C24" s="465"/>
      <c r="D24" s="465"/>
      <c r="E24" s="465"/>
      <c r="F24" s="465"/>
      <c r="G24" s="465"/>
      <c r="H24" s="465"/>
      <c r="I24" s="465"/>
      <c r="J24" s="465"/>
      <c r="K24" s="465"/>
      <c r="L24" s="465"/>
      <c r="M24" s="465"/>
    </row>
    <row r="25" spans="1:13" x14ac:dyDescent="0.35">
      <c r="A25" s="52"/>
      <c r="B25" s="52"/>
      <c r="C25" s="52"/>
      <c r="D25" s="52"/>
      <c r="E25" s="52"/>
      <c r="F25" s="52"/>
      <c r="G25" s="52"/>
      <c r="H25" s="52"/>
      <c r="I25" s="52"/>
      <c r="J25" s="52"/>
      <c r="K25" s="52"/>
      <c r="L25" s="52"/>
      <c r="M25" s="52"/>
    </row>
    <row r="26" spans="1:13" x14ac:dyDescent="0.35">
      <c r="A26" s="12" t="s">
        <v>100</v>
      </c>
    </row>
    <row r="28" spans="1:13" x14ac:dyDescent="0.35">
      <c r="A28" s="27" t="s">
        <v>70</v>
      </c>
    </row>
    <row r="29" spans="1:13" x14ac:dyDescent="0.35">
      <c r="A29" s="26" t="s">
        <v>71</v>
      </c>
    </row>
    <row r="31" spans="1:13" x14ac:dyDescent="0.35">
      <c r="A31" s="27" t="s">
        <v>38</v>
      </c>
    </row>
    <row r="32" spans="1:13" x14ac:dyDescent="0.35">
      <c r="A32" s="454" t="s">
        <v>39</v>
      </c>
      <c r="B32" s="454"/>
      <c r="C32" s="454"/>
      <c r="D32" s="454"/>
      <c r="E32" s="454"/>
      <c r="F32" s="454"/>
      <c r="G32" s="454"/>
      <c r="H32" s="454"/>
      <c r="I32" s="454"/>
      <c r="J32" s="454"/>
      <c r="K32" s="454"/>
      <c r="L32" s="454"/>
      <c r="M32" s="454"/>
    </row>
    <row r="33" spans="1:13" x14ac:dyDescent="0.35">
      <c r="A33" s="454"/>
      <c r="B33" s="454"/>
      <c r="C33" s="454"/>
      <c r="D33" s="454"/>
      <c r="E33" s="454"/>
      <c r="F33" s="454"/>
      <c r="G33" s="454"/>
      <c r="H33" s="454"/>
      <c r="I33" s="454"/>
      <c r="J33" s="454"/>
      <c r="K33" s="454"/>
      <c r="L33" s="454"/>
      <c r="M33" s="454"/>
    </row>
    <row r="34" spans="1:13" x14ac:dyDescent="0.35">
      <c r="A34" s="454"/>
      <c r="B34" s="454"/>
      <c r="C34" s="454"/>
      <c r="D34" s="454"/>
      <c r="E34" s="454"/>
      <c r="F34" s="454"/>
      <c r="G34" s="454"/>
      <c r="H34" s="454"/>
      <c r="I34" s="454"/>
      <c r="J34" s="454"/>
      <c r="K34" s="454"/>
      <c r="L34" s="454"/>
      <c r="M34" s="454"/>
    </row>
    <row r="35" spans="1:13" x14ac:dyDescent="0.35">
      <c r="A35" s="454"/>
      <c r="B35" s="454"/>
      <c r="C35" s="454"/>
      <c r="D35" s="454"/>
      <c r="E35" s="454"/>
      <c r="F35" s="454"/>
      <c r="G35" s="454"/>
      <c r="H35" s="454"/>
      <c r="I35" s="454"/>
      <c r="J35" s="454"/>
      <c r="K35" s="454"/>
      <c r="L35" s="454"/>
      <c r="M35" s="454"/>
    </row>
    <row r="36" spans="1:13" x14ac:dyDescent="0.35">
      <c r="A36" s="454"/>
      <c r="B36" s="454"/>
      <c r="C36" s="454"/>
      <c r="D36" s="454"/>
      <c r="E36" s="454"/>
      <c r="F36" s="454"/>
      <c r="G36" s="454"/>
      <c r="H36" s="454"/>
      <c r="I36" s="454"/>
      <c r="J36" s="454"/>
      <c r="K36" s="454"/>
      <c r="L36" s="454"/>
      <c r="M36" s="454"/>
    </row>
    <row r="37" spans="1:13" x14ac:dyDescent="0.35">
      <c r="A37" s="52"/>
      <c r="B37" s="52"/>
      <c r="C37" s="52"/>
      <c r="D37" s="52"/>
      <c r="E37" s="52"/>
      <c r="F37" s="52"/>
      <c r="G37" s="52"/>
      <c r="H37" s="52"/>
      <c r="I37" s="52"/>
      <c r="J37" s="52"/>
      <c r="K37" s="52"/>
      <c r="L37" s="52"/>
      <c r="M37" s="52"/>
    </row>
    <row r="38" spans="1:13" x14ac:dyDescent="0.35">
      <c r="A38" s="27" t="s">
        <v>40</v>
      </c>
    </row>
    <row r="39" spans="1:13" x14ac:dyDescent="0.35">
      <c r="A39" s="454" t="s">
        <v>106</v>
      </c>
      <c r="B39" s="454"/>
      <c r="C39" s="454"/>
      <c r="D39" s="454"/>
      <c r="E39" s="454"/>
      <c r="F39" s="454"/>
      <c r="G39" s="454"/>
      <c r="H39" s="454"/>
      <c r="I39" s="454"/>
      <c r="J39" s="454"/>
      <c r="K39" s="454"/>
      <c r="L39" s="454"/>
      <c r="M39" s="454"/>
    </row>
    <row r="40" spans="1:13" x14ac:dyDescent="0.35">
      <c r="A40" s="454"/>
      <c r="B40" s="454"/>
      <c r="C40" s="454"/>
      <c r="D40" s="454"/>
      <c r="E40" s="454"/>
      <c r="F40" s="454"/>
      <c r="G40" s="454"/>
      <c r="H40" s="454"/>
      <c r="I40" s="454"/>
      <c r="J40" s="454"/>
      <c r="K40" s="454"/>
      <c r="L40" s="454"/>
      <c r="M40" s="454"/>
    </row>
    <row r="41" spans="1:13" x14ac:dyDescent="0.35">
      <c r="A41" s="454"/>
      <c r="B41" s="454"/>
      <c r="C41" s="454"/>
      <c r="D41" s="454"/>
      <c r="E41" s="454"/>
      <c r="F41" s="454"/>
      <c r="G41" s="454"/>
      <c r="H41" s="454"/>
      <c r="I41" s="454"/>
      <c r="J41" s="454"/>
      <c r="K41" s="454"/>
      <c r="L41" s="454"/>
      <c r="M41" s="454"/>
    </row>
    <row r="42" spans="1:13" x14ac:dyDescent="0.35">
      <c r="A42" s="454"/>
      <c r="B42" s="454"/>
      <c r="C42" s="454"/>
      <c r="D42" s="454"/>
      <c r="E42" s="454"/>
      <c r="F42" s="454"/>
      <c r="G42" s="454"/>
      <c r="H42" s="454"/>
      <c r="I42" s="454"/>
      <c r="J42" s="454"/>
      <c r="K42" s="454"/>
      <c r="L42" s="454"/>
      <c r="M42" s="454"/>
    </row>
    <row r="44" spans="1:13" x14ac:dyDescent="0.35">
      <c r="B44" s="5" t="s">
        <v>34</v>
      </c>
      <c r="C44" s="26" t="s">
        <v>43</v>
      </c>
    </row>
    <row r="45" spans="1:13" x14ac:dyDescent="0.35">
      <c r="B45" s="5" t="s">
        <v>35</v>
      </c>
      <c r="C45" s="26" t="s">
        <v>337</v>
      </c>
    </row>
    <row r="46" spans="1:13" x14ac:dyDescent="0.35">
      <c r="B46" s="5" t="s">
        <v>41</v>
      </c>
      <c r="C46" s="26" t="s">
        <v>45</v>
      </c>
    </row>
    <row r="47" spans="1:13" x14ac:dyDescent="0.35">
      <c r="B47" s="5" t="s">
        <v>42</v>
      </c>
      <c r="C47" s="26" t="s">
        <v>46</v>
      </c>
    </row>
    <row r="49" spans="1:13" x14ac:dyDescent="0.35">
      <c r="A49" s="55" t="s">
        <v>470</v>
      </c>
    </row>
    <row r="51" spans="1:13" x14ac:dyDescent="0.35">
      <c r="A51" s="27" t="s">
        <v>47</v>
      </c>
    </row>
    <row r="52" spans="1:13" x14ac:dyDescent="0.35">
      <c r="A52" s="454" t="s">
        <v>48</v>
      </c>
      <c r="B52" s="454"/>
      <c r="C52" s="454"/>
      <c r="D52" s="454"/>
      <c r="E52" s="454"/>
      <c r="F52" s="454"/>
      <c r="G52" s="454"/>
      <c r="H52" s="454"/>
      <c r="I52" s="454"/>
      <c r="J52" s="454"/>
      <c r="K52" s="454"/>
      <c r="L52" s="454"/>
      <c r="M52" s="454"/>
    </row>
    <row r="53" spans="1:13" x14ac:dyDescent="0.35">
      <c r="A53" s="454"/>
      <c r="B53" s="454"/>
      <c r="C53" s="454"/>
      <c r="D53" s="454"/>
      <c r="E53" s="454"/>
      <c r="F53" s="454"/>
      <c r="G53" s="454"/>
      <c r="H53" s="454"/>
      <c r="I53" s="454"/>
      <c r="J53" s="454"/>
      <c r="K53" s="454"/>
      <c r="L53" s="454"/>
      <c r="M53" s="454"/>
    </row>
    <row r="54" spans="1:13" x14ac:dyDescent="0.35">
      <c r="A54" s="454"/>
      <c r="B54" s="454"/>
      <c r="C54" s="454"/>
      <c r="D54" s="454"/>
      <c r="E54" s="454"/>
      <c r="F54" s="454"/>
      <c r="G54" s="454"/>
      <c r="H54" s="454"/>
      <c r="I54" s="454"/>
      <c r="J54" s="454"/>
      <c r="K54" s="454"/>
      <c r="L54" s="454"/>
      <c r="M54" s="454"/>
    </row>
    <row r="56" spans="1:13" x14ac:dyDescent="0.35">
      <c r="A56" s="12" t="s">
        <v>486</v>
      </c>
    </row>
    <row r="57" spans="1:13" ht="15" customHeight="1" x14ac:dyDescent="0.35">
      <c r="A57" s="455" t="s">
        <v>471</v>
      </c>
      <c r="B57" s="455"/>
      <c r="C57" s="455"/>
      <c r="D57" s="455"/>
      <c r="E57" s="455"/>
      <c r="F57" s="455"/>
      <c r="G57" s="455"/>
      <c r="H57" s="455"/>
      <c r="I57" s="455"/>
      <c r="J57" s="455"/>
      <c r="K57" s="455"/>
      <c r="L57" s="455"/>
      <c r="M57" s="455"/>
    </row>
    <row r="58" spans="1:13" x14ac:dyDescent="0.35">
      <c r="A58" s="455"/>
      <c r="B58" s="455"/>
      <c r="C58" s="455"/>
      <c r="D58" s="455"/>
      <c r="E58" s="455"/>
      <c r="F58" s="455"/>
      <c r="G58" s="455"/>
      <c r="H58" s="455"/>
      <c r="I58" s="455"/>
      <c r="J58" s="455"/>
      <c r="K58" s="455"/>
      <c r="L58" s="455"/>
      <c r="M58" s="455"/>
    </row>
    <row r="59" spans="1:13" x14ac:dyDescent="0.35">
      <c r="A59" s="455"/>
      <c r="B59" s="455"/>
      <c r="C59" s="455"/>
      <c r="D59" s="455"/>
      <c r="E59" s="455"/>
      <c r="F59" s="455"/>
      <c r="G59" s="455"/>
      <c r="H59" s="455"/>
      <c r="I59" s="455"/>
      <c r="J59" s="455"/>
      <c r="K59" s="455"/>
      <c r="L59" s="455"/>
      <c r="M59" s="455"/>
    </row>
    <row r="60" spans="1:13" x14ac:dyDescent="0.35">
      <c r="A60" s="455"/>
      <c r="B60" s="455"/>
      <c r="C60" s="455"/>
      <c r="D60" s="455"/>
      <c r="E60" s="455"/>
      <c r="F60" s="455"/>
      <c r="G60" s="455"/>
      <c r="H60" s="455"/>
      <c r="I60" s="455"/>
      <c r="J60" s="455"/>
      <c r="K60" s="455"/>
      <c r="L60" s="455"/>
      <c r="M60" s="455"/>
    </row>
    <row r="61" spans="1:13" x14ac:dyDescent="0.35">
      <c r="A61" s="455"/>
      <c r="B61" s="455"/>
      <c r="C61" s="455"/>
      <c r="D61" s="455"/>
      <c r="E61" s="455"/>
      <c r="F61" s="455"/>
      <c r="G61" s="455"/>
      <c r="H61" s="455"/>
      <c r="I61" s="455"/>
      <c r="J61" s="455"/>
      <c r="K61" s="455"/>
      <c r="L61" s="455"/>
      <c r="M61" s="455"/>
    </row>
    <row r="62" spans="1:13" x14ac:dyDescent="0.35">
      <c r="A62" s="455"/>
      <c r="B62" s="455"/>
      <c r="C62" s="455"/>
      <c r="D62" s="455"/>
      <c r="E62" s="455"/>
      <c r="F62" s="455"/>
      <c r="G62" s="455"/>
      <c r="H62" s="455"/>
      <c r="I62" s="455"/>
      <c r="J62" s="455"/>
      <c r="K62" s="455"/>
      <c r="L62" s="455"/>
      <c r="M62" s="455"/>
    </row>
    <row r="63" spans="1:13" x14ac:dyDescent="0.35">
      <c r="A63" s="455"/>
      <c r="B63" s="455"/>
      <c r="C63" s="455"/>
      <c r="D63" s="455"/>
      <c r="E63" s="455"/>
      <c r="F63" s="455"/>
      <c r="G63" s="455"/>
      <c r="H63" s="455"/>
      <c r="I63" s="455"/>
      <c r="J63" s="455"/>
      <c r="K63" s="455"/>
      <c r="L63" s="455"/>
      <c r="M63" s="455"/>
    </row>
    <row r="64" spans="1:13" x14ac:dyDescent="0.35">
      <c r="A64" s="455"/>
      <c r="B64" s="455"/>
      <c r="C64" s="455"/>
      <c r="D64" s="455"/>
      <c r="E64" s="455"/>
      <c r="F64" s="455"/>
      <c r="G64" s="455"/>
      <c r="H64" s="455"/>
      <c r="I64" s="455"/>
      <c r="J64" s="455"/>
      <c r="K64" s="455"/>
      <c r="L64" s="455"/>
      <c r="M64" s="455"/>
    </row>
    <row r="65" spans="1:13" x14ac:dyDescent="0.35">
      <c r="A65" s="455"/>
      <c r="B65" s="455"/>
      <c r="C65" s="455"/>
      <c r="D65" s="455"/>
      <c r="E65" s="455"/>
      <c r="F65" s="455"/>
      <c r="G65" s="455"/>
      <c r="H65" s="455"/>
      <c r="I65" s="455"/>
      <c r="J65" s="455"/>
      <c r="K65" s="455"/>
      <c r="L65" s="455"/>
      <c r="M65" s="455"/>
    </row>
    <row r="66" spans="1:13" x14ac:dyDescent="0.35">
      <c r="A66" s="455"/>
      <c r="B66" s="455"/>
      <c r="C66" s="455"/>
      <c r="D66" s="455"/>
      <c r="E66" s="455"/>
      <c r="F66" s="455"/>
      <c r="G66" s="455"/>
      <c r="H66" s="455"/>
      <c r="I66" s="455"/>
      <c r="J66" s="455"/>
      <c r="K66" s="455"/>
      <c r="L66" s="455"/>
      <c r="M66" s="455"/>
    </row>
    <row r="67" spans="1:13" x14ac:dyDescent="0.35">
      <c r="A67" s="455"/>
      <c r="B67" s="455"/>
      <c r="C67" s="455"/>
      <c r="D67" s="455"/>
      <c r="E67" s="455"/>
      <c r="F67" s="455"/>
      <c r="G67" s="455"/>
      <c r="H67" s="455"/>
      <c r="I67" s="455"/>
      <c r="J67" s="455"/>
      <c r="K67" s="455"/>
      <c r="L67" s="455"/>
      <c r="M67" s="455"/>
    </row>
    <row r="68" spans="1:13" ht="15" customHeight="1" x14ac:dyDescent="0.35">
      <c r="A68" s="455"/>
      <c r="B68" s="455"/>
      <c r="C68" s="455"/>
      <c r="D68" s="455"/>
      <c r="E68" s="455"/>
      <c r="F68" s="455"/>
      <c r="G68" s="455"/>
      <c r="H68" s="455"/>
      <c r="I68" s="455"/>
      <c r="J68" s="455"/>
      <c r="K68" s="455"/>
      <c r="L68" s="455"/>
      <c r="M68" s="455"/>
    </row>
    <row r="69" spans="1:13" x14ac:dyDescent="0.35">
      <c r="A69" s="56"/>
      <c r="B69" s="56"/>
      <c r="C69" s="56"/>
      <c r="D69" s="56"/>
      <c r="E69" s="56"/>
      <c r="F69" s="56"/>
      <c r="G69" s="56"/>
      <c r="H69" s="56"/>
      <c r="I69" s="56"/>
      <c r="J69" s="56"/>
      <c r="K69" s="56"/>
      <c r="L69" s="56"/>
      <c r="M69" s="56"/>
    </row>
    <row r="70" spans="1:13" x14ac:dyDescent="0.35">
      <c r="A70" s="44"/>
      <c r="B70" s="44"/>
      <c r="C70" s="44"/>
      <c r="D70" s="44"/>
      <c r="E70" s="44"/>
      <c r="F70" s="44"/>
      <c r="G70" s="44"/>
      <c r="H70" s="44"/>
      <c r="I70" s="44"/>
      <c r="J70" s="44"/>
      <c r="K70" s="44"/>
      <c r="L70" s="44"/>
      <c r="M70" s="44"/>
    </row>
    <row r="71" spans="1:13" x14ac:dyDescent="0.35">
      <c r="A71" s="44"/>
      <c r="B71" s="44"/>
      <c r="C71" s="44"/>
      <c r="D71" s="44"/>
      <c r="E71" s="44"/>
      <c r="F71" s="44"/>
      <c r="G71" s="44"/>
      <c r="H71" s="44"/>
      <c r="I71" s="44"/>
      <c r="J71" s="44"/>
      <c r="K71" s="44"/>
      <c r="L71" s="44"/>
      <c r="M71" s="44"/>
    </row>
    <row r="72" spans="1:13" x14ac:dyDescent="0.35">
      <c r="A72" s="44"/>
      <c r="B72" s="44"/>
      <c r="C72" s="44"/>
      <c r="D72" s="44"/>
      <c r="E72" s="44"/>
      <c r="F72" s="44"/>
      <c r="G72" s="44"/>
      <c r="H72" s="44"/>
      <c r="I72" s="44"/>
      <c r="J72" s="44"/>
      <c r="K72" s="44"/>
      <c r="L72" s="44"/>
      <c r="M72" s="44"/>
    </row>
    <row r="73" spans="1:13" x14ac:dyDescent="0.35">
      <c r="A73" s="44"/>
      <c r="B73" s="44"/>
      <c r="C73" s="44"/>
      <c r="D73" s="44"/>
      <c r="E73" s="44"/>
      <c r="F73" s="44"/>
      <c r="G73" s="44"/>
      <c r="H73" s="44"/>
      <c r="I73" s="44"/>
      <c r="J73" s="44"/>
      <c r="K73" s="44"/>
      <c r="L73" s="44"/>
      <c r="M73" s="44"/>
    </row>
    <row r="74" spans="1:13" x14ac:dyDescent="0.35">
      <c r="A74" s="44"/>
      <c r="B74" s="44"/>
      <c r="C74" s="44"/>
      <c r="D74" s="44"/>
      <c r="E74" s="44"/>
      <c r="F74" s="44"/>
      <c r="G74" s="44"/>
      <c r="H74" s="44"/>
      <c r="I74" s="44"/>
      <c r="J74" s="44"/>
      <c r="K74" s="44"/>
      <c r="L74" s="44"/>
      <c r="M74" s="44"/>
    </row>
    <row r="75" spans="1:13" x14ac:dyDescent="0.35">
      <c r="A75" s="44"/>
      <c r="B75" s="44"/>
      <c r="C75" s="44"/>
      <c r="D75" s="44"/>
      <c r="E75" s="44"/>
      <c r="F75" s="44"/>
      <c r="G75" s="44"/>
      <c r="H75" s="44"/>
      <c r="I75" s="44"/>
      <c r="J75" s="44"/>
      <c r="K75" s="44"/>
      <c r="L75" s="44"/>
      <c r="M75" s="44"/>
    </row>
    <row r="76" spans="1:13" x14ac:dyDescent="0.35">
      <c r="A76" s="44"/>
      <c r="B76" s="44"/>
      <c r="C76" s="44"/>
      <c r="D76" s="44"/>
      <c r="E76" s="44"/>
      <c r="F76" s="44"/>
      <c r="G76" s="44"/>
      <c r="H76" s="44"/>
      <c r="I76" s="44"/>
      <c r="J76" s="44"/>
      <c r="K76" s="44"/>
      <c r="L76" s="44"/>
      <c r="M76" s="44"/>
    </row>
    <row r="77" spans="1:13" x14ac:dyDescent="0.35">
      <c r="A77" s="44"/>
      <c r="B77" s="44"/>
      <c r="C77" s="44"/>
      <c r="D77" s="44"/>
      <c r="E77" s="44"/>
      <c r="F77" s="44"/>
      <c r="G77" s="44"/>
      <c r="H77" s="44"/>
      <c r="I77" s="44"/>
      <c r="J77" s="44"/>
      <c r="K77" s="44"/>
      <c r="L77" s="44"/>
      <c r="M77" s="44"/>
    </row>
    <row r="78" spans="1:13" x14ac:dyDescent="0.35">
      <c r="A78" s="14"/>
      <c r="B78" s="14"/>
      <c r="C78" s="14"/>
      <c r="D78" s="14"/>
      <c r="E78" s="14"/>
      <c r="F78" s="14"/>
      <c r="G78" s="14"/>
      <c r="H78" s="14"/>
      <c r="I78" s="14"/>
      <c r="J78" s="14"/>
      <c r="K78" s="14"/>
      <c r="L78" s="14"/>
      <c r="M78" s="14"/>
    </row>
  </sheetData>
  <sheetProtection algorithmName="SHA-512" hashValue="NFlQmv03583Lc+a2itDJxsW+3ufMLfaUJrZyof7psHWcZYAV/xh216euOGT8DUTx+/9ZRk6cYos0AuOM+slAcw==" saltValue="K0VijcQBGuKi0eL4Vr1npw==" spinCount="100000" sheet="1" objects="1" scenarios="1"/>
  <customSheetViews>
    <customSheetView guid="{13810DCC-AA08-45AA-A2EB-614B3F1533B3}" showGridLines="0">
      <pane ySplit="4" topLeftCell="A17" activePane="bottomLeft" state="frozen"/>
      <selection pane="bottomLeft" activeCell="J37" sqref="J37"/>
      <pageMargins left="0.7" right="0.7" top="0.75" bottom="0.75" header="0.3" footer="0.3"/>
      <pageSetup orientation="portrait" horizontalDpi="1200" verticalDpi="1200" r:id="rId1"/>
    </customSheetView>
  </customSheetViews>
  <mergeCells count="7">
    <mergeCell ref="A57:M68"/>
    <mergeCell ref="A32:M36"/>
    <mergeCell ref="A52:M54"/>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67"/>
  <sheetViews>
    <sheetView showGridLines="0" zoomScaleNormal="100" workbookViewId="0">
      <pane ySplit="4" topLeftCell="A5" activePane="bottomLeft" state="frozen"/>
      <selection pane="bottomLeft" activeCell="A2" sqref="A2"/>
    </sheetView>
  </sheetViews>
  <sheetFormatPr defaultColWidth="9.1796875" defaultRowHeight="14.5" x14ac:dyDescent="0.35"/>
  <cols>
    <col min="1" max="1" width="4" style="26" customWidth="1"/>
    <col min="2" max="2" width="5.54296875" style="26" customWidth="1"/>
    <col min="3" max="3" width="18.453125" style="26" customWidth="1"/>
    <col min="4" max="13" width="9.1796875" style="26"/>
    <col min="14" max="20" width="18" style="26" customWidth="1"/>
    <col min="21" max="16384" width="9.1796875" style="26"/>
  </cols>
  <sheetData>
    <row r="1" spans="1:13" ht="18.5" x14ac:dyDescent="0.45">
      <c r="A1" s="28" t="str">
        <f>'Cover and Instructions'!A1</f>
        <v>Georgia Families MHPAEA Parity</v>
      </c>
      <c r="M1" s="62" t="s">
        <v>571</v>
      </c>
    </row>
    <row r="2" spans="1:13" ht="26" x14ac:dyDescent="0.6">
      <c r="A2" s="29" t="s">
        <v>16</v>
      </c>
    </row>
    <row r="3" spans="1:13" ht="21" x14ac:dyDescent="0.5">
      <c r="A3" s="7" t="s">
        <v>89</v>
      </c>
    </row>
    <row r="5" spans="1:13" x14ac:dyDescent="0.35">
      <c r="A5" s="12" t="s">
        <v>85</v>
      </c>
    </row>
    <row r="6" spans="1:13" x14ac:dyDescent="0.35">
      <c r="A6" s="8"/>
    </row>
    <row r="7" spans="1:13" ht="15" customHeight="1" x14ac:dyDescent="0.35">
      <c r="A7" s="454" t="s">
        <v>105</v>
      </c>
      <c r="B7" s="454"/>
      <c r="C7" s="454"/>
      <c r="D7" s="454"/>
      <c r="E7" s="454"/>
      <c r="F7" s="454"/>
      <c r="G7" s="454"/>
      <c r="H7" s="454"/>
      <c r="I7" s="454"/>
      <c r="J7" s="454"/>
      <c r="K7" s="454"/>
      <c r="L7" s="454"/>
      <c r="M7" s="454"/>
    </row>
    <row r="8" spans="1:13" x14ac:dyDescent="0.35">
      <c r="A8" s="454"/>
      <c r="B8" s="454"/>
      <c r="C8" s="454"/>
      <c r="D8" s="454"/>
      <c r="E8" s="454"/>
      <c r="F8" s="454"/>
      <c r="G8" s="454"/>
      <c r="H8" s="454"/>
      <c r="I8" s="454"/>
      <c r="J8" s="454"/>
      <c r="K8" s="454"/>
      <c r="L8" s="454"/>
      <c r="M8" s="454"/>
    </row>
    <row r="9" spans="1:13" x14ac:dyDescent="0.35">
      <c r="A9" s="454"/>
      <c r="B9" s="454"/>
      <c r="C9" s="454"/>
      <c r="D9" s="454"/>
      <c r="E9" s="454"/>
      <c r="F9" s="454"/>
      <c r="G9" s="454"/>
      <c r="H9" s="454"/>
      <c r="I9" s="454"/>
      <c r="J9" s="454"/>
      <c r="K9" s="454"/>
      <c r="L9" s="454"/>
      <c r="M9" s="454"/>
    </row>
    <row r="10" spans="1:13" x14ac:dyDescent="0.35">
      <c r="A10" s="454"/>
      <c r="B10" s="454"/>
      <c r="C10" s="454"/>
      <c r="D10" s="454"/>
      <c r="E10" s="454"/>
      <c r="F10" s="454"/>
      <c r="G10" s="454"/>
      <c r="H10" s="454"/>
      <c r="I10" s="454"/>
      <c r="J10" s="454"/>
      <c r="K10" s="454"/>
      <c r="L10" s="454"/>
      <c r="M10" s="454"/>
    </row>
    <row r="11" spans="1:13" x14ac:dyDescent="0.35">
      <c r="A11" s="454"/>
      <c r="B11" s="454"/>
      <c r="C11" s="454"/>
      <c r="D11" s="454"/>
      <c r="E11" s="454"/>
      <c r="F11" s="454"/>
      <c r="G11" s="454"/>
      <c r="H11" s="454"/>
      <c r="I11" s="454"/>
      <c r="J11" s="454"/>
      <c r="K11" s="454"/>
      <c r="L11" s="454"/>
      <c r="M11" s="454"/>
    </row>
    <row r="13" spans="1:13" x14ac:dyDescent="0.35">
      <c r="A13" s="465" t="s">
        <v>529</v>
      </c>
      <c r="B13" s="465"/>
      <c r="C13" s="465"/>
      <c r="D13" s="465"/>
      <c r="E13" s="465"/>
      <c r="F13" s="465"/>
      <c r="G13" s="465"/>
      <c r="H13" s="465"/>
      <c r="I13" s="465"/>
      <c r="J13" s="465"/>
      <c r="K13" s="465"/>
      <c r="L13" s="465"/>
      <c r="M13" s="465"/>
    </row>
    <row r="14" spans="1:13" x14ac:dyDescent="0.35">
      <c r="A14" s="465"/>
      <c r="B14" s="465"/>
      <c r="C14" s="465"/>
      <c r="D14" s="465"/>
      <c r="E14" s="465"/>
      <c r="F14" s="465"/>
      <c r="G14" s="465"/>
      <c r="H14" s="465"/>
      <c r="I14" s="465"/>
      <c r="J14" s="465"/>
      <c r="K14" s="465"/>
      <c r="L14" s="465"/>
      <c r="M14" s="465"/>
    </row>
    <row r="15" spans="1:13" x14ac:dyDescent="0.35">
      <c r="A15" s="465"/>
      <c r="B15" s="465"/>
      <c r="C15" s="465"/>
      <c r="D15" s="465"/>
      <c r="E15" s="465"/>
      <c r="F15" s="465"/>
      <c r="G15" s="465"/>
      <c r="H15" s="465"/>
      <c r="I15" s="465"/>
      <c r="J15" s="465"/>
      <c r="K15" s="465"/>
      <c r="L15" s="465"/>
      <c r="M15" s="465"/>
    </row>
    <row r="16" spans="1:13" x14ac:dyDescent="0.35">
      <c r="A16" s="465"/>
      <c r="B16" s="465"/>
      <c r="C16" s="465"/>
      <c r="D16" s="465"/>
      <c r="E16" s="465"/>
      <c r="F16" s="465"/>
      <c r="G16" s="465"/>
      <c r="H16" s="465"/>
      <c r="I16" s="465"/>
      <c r="J16" s="465"/>
      <c r="K16" s="465"/>
      <c r="L16" s="465"/>
      <c r="M16" s="465"/>
    </row>
    <row r="17" spans="1:13" x14ac:dyDescent="0.35">
      <c r="A17" s="53"/>
      <c r="B17" s="53"/>
      <c r="C17" s="53"/>
      <c r="D17" s="53"/>
      <c r="E17" s="53"/>
      <c r="F17" s="53"/>
      <c r="G17" s="53"/>
      <c r="H17" s="53"/>
      <c r="I17" s="53"/>
      <c r="J17" s="53"/>
      <c r="K17" s="53"/>
      <c r="L17" s="53"/>
      <c r="M17" s="53"/>
    </row>
    <row r="18" spans="1:13" x14ac:dyDescent="0.35">
      <c r="A18" s="465" t="s">
        <v>530</v>
      </c>
      <c r="B18" s="465"/>
      <c r="C18" s="465"/>
      <c r="D18" s="465"/>
      <c r="E18" s="465"/>
      <c r="F18" s="465"/>
      <c r="G18" s="465"/>
      <c r="H18" s="465"/>
      <c r="I18" s="465"/>
      <c r="J18" s="465"/>
      <c r="K18" s="465"/>
      <c r="L18" s="465"/>
      <c r="M18" s="465"/>
    </row>
    <row r="19" spans="1:13" x14ac:dyDescent="0.35">
      <c r="A19" s="465"/>
      <c r="B19" s="465"/>
      <c r="C19" s="465"/>
      <c r="D19" s="465"/>
      <c r="E19" s="465"/>
      <c r="F19" s="465"/>
      <c r="G19" s="465"/>
      <c r="H19" s="465"/>
      <c r="I19" s="465"/>
      <c r="J19" s="465"/>
      <c r="K19" s="465"/>
      <c r="L19" s="465"/>
      <c r="M19" s="465"/>
    </row>
    <row r="20" spans="1:13" x14ac:dyDescent="0.35">
      <c r="A20" s="465"/>
      <c r="B20" s="465"/>
      <c r="C20" s="465"/>
      <c r="D20" s="465"/>
      <c r="E20" s="465"/>
      <c r="F20" s="465"/>
      <c r="G20" s="465"/>
      <c r="H20" s="465"/>
      <c r="I20" s="465"/>
      <c r="J20" s="465"/>
      <c r="K20" s="465"/>
      <c r="L20" s="465"/>
      <c r="M20" s="465"/>
    </row>
    <row r="21" spans="1:13" x14ac:dyDescent="0.35">
      <c r="A21" s="465"/>
      <c r="B21" s="465"/>
      <c r="C21" s="465"/>
      <c r="D21" s="465"/>
      <c r="E21" s="465"/>
      <c r="F21" s="465"/>
      <c r="G21" s="465"/>
      <c r="H21" s="465"/>
      <c r="I21" s="465"/>
      <c r="J21" s="465"/>
      <c r="K21" s="465"/>
      <c r="L21" s="465"/>
      <c r="M21" s="465"/>
    </row>
    <row r="22" spans="1:13" x14ac:dyDescent="0.35">
      <c r="A22" s="465"/>
      <c r="B22" s="465"/>
      <c r="C22" s="465"/>
      <c r="D22" s="465"/>
      <c r="E22" s="465"/>
      <c r="F22" s="465"/>
      <c r="G22" s="465"/>
      <c r="H22" s="465"/>
      <c r="I22" s="465"/>
      <c r="J22" s="465"/>
      <c r="K22" s="465"/>
      <c r="L22" s="465"/>
      <c r="M22" s="465"/>
    </row>
    <row r="23" spans="1:13" x14ac:dyDescent="0.35">
      <c r="A23" s="465"/>
      <c r="B23" s="465"/>
      <c r="C23" s="465"/>
      <c r="D23" s="465"/>
      <c r="E23" s="465"/>
      <c r="F23" s="465"/>
      <c r="G23" s="465"/>
      <c r="H23" s="465"/>
      <c r="I23" s="465"/>
      <c r="J23" s="465"/>
      <c r="K23" s="465"/>
      <c r="L23" s="465"/>
      <c r="M23" s="465"/>
    </row>
    <row r="24" spans="1:13" x14ac:dyDescent="0.35">
      <c r="A24" s="465"/>
      <c r="B24" s="465"/>
      <c r="C24" s="465"/>
      <c r="D24" s="465"/>
      <c r="E24" s="465"/>
      <c r="F24" s="465"/>
      <c r="G24" s="465"/>
      <c r="H24" s="465"/>
      <c r="I24" s="465"/>
      <c r="J24" s="465"/>
      <c r="K24" s="465"/>
      <c r="L24" s="465"/>
      <c r="M24" s="465"/>
    </row>
    <row r="25" spans="1:13" x14ac:dyDescent="0.35">
      <c r="A25" s="465"/>
      <c r="B25" s="465"/>
      <c r="C25" s="465"/>
      <c r="D25" s="465"/>
      <c r="E25" s="465"/>
      <c r="F25" s="465"/>
      <c r="G25" s="465"/>
      <c r="H25" s="465"/>
      <c r="I25" s="465"/>
      <c r="J25" s="465"/>
      <c r="K25" s="465"/>
      <c r="L25" s="465"/>
      <c r="M25" s="465"/>
    </row>
    <row r="26" spans="1:13" x14ac:dyDescent="0.35">
      <c r="A26" s="465"/>
      <c r="B26" s="465"/>
      <c r="C26" s="465"/>
      <c r="D26" s="465"/>
      <c r="E26" s="465"/>
      <c r="F26" s="465"/>
      <c r="G26" s="465"/>
      <c r="H26" s="465"/>
      <c r="I26" s="465"/>
      <c r="J26" s="465"/>
      <c r="K26" s="465"/>
      <c r="L26" s="465"/>
      <c r="M26" s="465"/>
    </row>
    <row r="27" spans="1:13" x14ac:dyDescent="0.35">
      <c r="A27" s="465"/>
      <c r="B27" s="465"/>
      <c r="C27" s="465"/>
      <c r="D27" s="465"/>
      <c r="E27" s="465"/>
      <c r="F27" s="465"/>
      <c r="G27" s="465"/>
      <c r="H27" s="465"/>
      <c r="I27" s="465"/>
      <c r="J27" s="465"/>
      <c r="K27" s="465"/>
      <c r="L27" s="465"/>
      <c r="M27" s="465"/>
    </row>
    <row r="29" spans="1:13" x14ac:dyDescent="0.35">
      <c r="A29" s="12" t="s">
        <v>100</v>
      </c>
    </row>
    <row r="31" spans="1:13" x14ac:dyDescent="0.35">
      <c r="A31" s="27" t="s">
        <v>70</v>
      </c>
    </row>
    <row r="32" spans="1:13" x14ac:dyDescent="0.35">
      <c r="A32" s="26" t="s">
        <v>72</v>
      </c>
    </row>
    <row r="34" spans="1:13" x14ac:dyDescent="0.35">
      <c r="A34" s="27" t="s">
        <v>38</v>
      </c>
    </row>
    <row r="35" spans="1:13" ht="15" customHeight="1" x14ac:dyDescent="0.35">
      <c r="A35" s="454" t="s">
        <v>39</v>
      </c>
      <c r="B35" s="454"/>
      <c r="C35" s="454"/>
      <c r="D35" s="454"/>
      <c r="E35" s="454"/>
      <c r="F35" s="454"/>
      <c r="G35" s="454"/>
      <c r="H35" s="454"/>
      <c r="I35" s="454"/>
      <c r="J35" s="454"/>
      <c r="K35" s="454"/>
      <c r="L35" s="454"/>
      <c r="M35" s="454"/>
    </row>
    <row r="36" spans="1:13" x14ac:dyDescent="0.35">
      <c r="A36" s="454"/>
      <c r="B36" s="454"/>
      <c r="C36" s="454"/>
      <c r="D36" s="454"/>
      <c r="E36" s="454"/>
      <c r="F36" s="454"/>
      <c r="G36" s="454"/>
      <c r="H36" s="454"/>
      <c r="I36" s="454"/>
      <c r="J36" s="454"/>
      <c r="K36" s="454"/>
      <c r="L36" s="454"/>
      <c r="M36" s="454"/>
    </row>
    <row r="37" spans="1:13" x14ac:dyDescent="0.35">
      <c r="A37" s="454"/>
      <c r="B37" s="454"/>
      <c r="C37" s="454"/>
      <c r="D37" s="454"/>
      <c r="E37" s="454"/>
      <c r="F37" s="454"/>
      <c r="G37" s="454"/>
      <c r="H37" s="454"/>
      <c r="I37" s="454"/>
      <c r="J37" s="454"/>
      <c r="K37" s="454"/>
      <c r="L37" s="454"/>
      <c r="M37" s="454"/>
    </row>
    <row r="38" spans="1:13" x14ac:dyDescent="0.35">
      <c r="A38" s="454"/>
      <c r="B38" s="454"/>
      <c r="C38" s="454"/>
      <c r="D38" s="454"/>
      <c r="E38" s="454"/>
      <c r="F38" s="454"/>
      <c r="G38" s="454"/>
      <c r="H38" s="454"/>
      <c r="I38" s="454"/>
      <c r="J38" s="454"/>
      <c r="K38" s="454"/>
      <c r="L38" s="454"/>
      <c r="M38" s="454"/>
    </row>
    <row r="39" spans="1:13" x14ac:dyDescent="0.35">
      <c r="A39" s="454"/>
      <c r="B39" s="454"/>
      <c r="C39" s="454"/>
      <c r="D39" s="454"/>
      <c r="E39" s="454"/>
      <c r="F39" s="454"/>
      <c r="G39" s="454"/>
      <c r="H39" s="454"/>
      <c r="I39" s="454"/>
      <c r="J39" s="454"/>
      <c r="K39" s="454"/>
      <c r="L39" s="454"/>
      <c r="M39" s="454"/>
    </row>
    <row r="40" spans="1:13" x14ac:dyDescent="0.35">
      <c r="A40" s="11"/>
      <c r="B40" s="11"/>
      <c r="C40" s="11"/>
      <c r="D40" s="11"/>
      <c r="E40" s="11"/>
      <c r="F40" s="11"/>
      <c r="G40" s="11"/>
      <c r="H40" s="11"/>
      <c r="I40" s="11"/>
      <c r="J40" s="11"/>
      <c r="K40" s="11"/>
      <c r="L40" s="11"/>
      <c r="M40" s="11"/>
    </row>
    <row r="41" spans="1:13" x14ac:dyDescent="0.35">
      <c r="A41" s="27" t="s">
        <v>40</v>
      </c>
    </row>
    <row r="42" spans="1:13" x14ac:dyDescent="0.35">
      <c r="A42" s="454" t="s">
        <v>106</v>
      </c>
      <c r="B42" s="454"/>
      <c r="C42" s="454"/>
      <c r="D42" s="454"/>
      <c r="E42" s="454"/>
      <c r="F42" s="454"/>
      <c r="G42" s="454"/>
      <c r="H42" s="454"/>
      <c r="I42" s="454"/>
      <c r="J42" s="454"/>
      <c r="K42" s="454"/>
      <c r="L42" s="454"/>
      <c r="M42" s="454"/>
    </row>
    <row r="43" spans="1:13" x14ac:dyDescent="0.35">
      <c r="A43" s="454"/>
      <c r="B43" s="454"/>
      <c r="C43" s="454"/>
      <c r="D43" s="454"/>
      <c r="E43" s="454"/>
      <c r="F43" s="454"/>
      <c r="G43" s="454"/>
      <c r="H43" s="454"/>
      <c r="I43" s="454"/>
      <c r="J43" s="454"/>
      <c r="K43" s="454"/>
      <c r="L43" s="454"/>
      <c r="M43" s="454"/>
    </row>
    <row r="44" spans="1:13" x14ac:dyDescent="0.35">
      <c r="A44" s="454"/>
      <c r="B44" s="454"/>
      <c r="C44" s="454"/>
      <c r="D44" s="454"/>
      <c r="E44" s="454"/>
      <c r="F44" s="454"/>
      <c r="G44" s="454"/>
      <c r="H44" s="454"/>
      <c r="I44" s="454"/>
      <c r="J44" s="454"/>
      <c r="K44" s="454"/>
      <c r="L44" s="454"/>
      <c r="M44" s="454"/>
    </row>
    <row r="45" spans="1:13" x14ac:dyDescent="0.35">
      <c r="A45" s="52"/>
      <c r="B45" s="52"/>
      <c r="C45" s="52"/>
      <c r="D45" s="52"/>
      <c r="E45" s="52"/>
      <c r="F45" s="52"/>
      <c r="G45" s="52"/>
      <c r="H45" s="52"/>
      <c r="I45" s="52"/>
      <c r="J45" s="52"/>
      <c r="K45" s="52"/>
      <c r="L45" s="52"/>
      <c r="M45" s="52"/>
    </row>
    <row r="46" spans="1:13" x14ac:dyDescent="0.35">
      <c r="B46" s="5" t="s">
        <v>34</v>
      </c>
      <c r="C46" s="26" t="s">
        <v>43</v>
      </c>
    </row>
    <row r="47" spans="1:13" x14ac:dyDescent="0.35">
      <c r="B47" s="5" t="s">
        <v>35</v>
      </c>
      <c r="C47" s="26" t="s">
        <v>44</v>
      </c>
    </row>
    <row r="48" spans="1:13" x14ac:dyDescent="0.35">
      <c r="B48" s="5" t="s">
        <v>41</v>
      </c>
      <c r="C48" s="26" t="s">
        <v>45</v>
      </c>
    </row>
    <row r="49" spans="1:13" x14ac:dyDescent="0.35">
      <c r="B49" s="5" t="s">
        <v>42</v>
      </c>
      <c r="C49" s="26" t="s">
        <v>46</v>
      </c>
    </row>
    <row r="51" spans="1:13" x14ac:dyDescent="0.35">
      <c r="A51" s="12" t="s">
        <v>487</v>
      </c>
    </row>
    <row r="52" spans="1:13" x14ac:dyDescent="0.35">
      <c r="A52" s="455" t="s">
        <v>531</v>
      </c>
      <c r="B52" s="455"/>
      <c r="C52" s="455"/>
      <c r="D52" s="455"/>
      <c r="E52" s="455"/>
      <c r="F52" s="455"/>
      <c r="G52" s="455"/>
      <c r="H52" s="455"/>
      <c r="I52" s="455"/>
      <c r="J52" s="455"/>
      <c r="K52" s="455"/>
      <c r="L52" s="455"/>
      <c r="M52" s="455"/>
    </row>
    <row r="53" spans="1:13" x14ac:dyDescent="0.35">
      <c r="A53" s="455"/>
      <c r="B53" s="455"/>
      <c r="C53" s="455"/>
      <c r="D53" s="455"/>
      <c r="E53" s="455"/>
      <c r="F53" s="455"/>
      <c r="G53" s="455"/>
      <c r="H53" s="455"/>
      <c r="I53" s="455"/>
      <c r="J53" s="455"/>
      <c r="K53" s="455"/>
      <c r="L53" s="455"/>
      <c r="M53" s="455"/>
    </row>
    <row r="54" spans="1:13" x14ac:dyDescent="0.35">
      <c r="A54" s="455"/>
      <c r="B54" s="455"/>
      <c r="C54" s="455"/>
      <c r="D54" s="455"/>
      <c r="E54" s="455"/>
      <c r="F54" s="455"/>
      <c r="G54" s="455"/>
      <c r="H54" s="455"/>
      <c r="I54" s="455"/>
      <c r="J54" s="455"/>
      <c r="K54" s="455"/>
      <c r="L54" s="455"/>
      <c r="M54" s="455"/>
    </row>
    <row r="55" spans="1:13" x14ac:dyDescent="0.35">
      <c r="A55" s="455"/>
      <c r="B55" s="455"/>
      <c r="C55" s="455"/>
      <c r="D55" s="455"/>
      <c r="E55" s="455"/>
      <c r="F55" s="455"/>
      <c r="G55" s="455"/>
      <c r="H55" s="455"/>
      <c r="I55" s="455"/>
      <c r="J55" s="455"/>
      <c r="K55" s="455"/>
      <c r="L55" s="455"/>
      <c r="M55" s="455"/>
    </row>
    <row r="56" spans="1:13" x14ac:dyDescent="0.35">
      <c r="A56" s="455"/>
      <c r="B56" s="455"/>
      <c r="C56" s="455"/>
      <c r="D56" s="455"/>
      <c r="E56" s="455"/>
      <c r="F56" s="455"/>
      <c r="G56" s="455"/>
      <c r="H56" s="455"/>
      <c r="I56" s="455"/>
      <c r="J56" s="455"/>
      <c r="K56" s="455"/>
      <c r="L56" s="455"/>
      <c r="M56" s="455"/>
    </row>
    <row r="57" spans="1:13" x14ac:dyDescent="0.35">
      <c r="A57" s="455"/>
      <c r="B57" s="455"/>
      <c r="C57" s="455"/>
      <c r="D57" s="455"/>
      <c r="E57" s="455"/>
      <c r="F57" s="455"/>
      <c r="G57" s="455"/>
      <c r="H57" s="455"/>
      <c r="I57" s="455"/>
      <c r="J57" s="455"/>
      <c r="K57" s="455"/>
      <c r="L57" s="455"/>
      <c r="M57" s="455"/>
    </row>
    <row r="58" spans="1:13" x14ac:dyDescent="0.35">
      <c r="A58" s="455"/>
      <c r="B58" s="455"/>
      <c r="C58" s="455"/>
      <c r="D58" s="455"/>
      <c r="E58" s="455"/>
      <c r="F58" s="455"/>
      <c r="G58" s="455"/>
      <c r="H58" s="455"/>
      <c r="I58" s="455"/>
      <c r="J58" s="455"/>
      <c r="K58" s="455"/>
      <c r="L58" s="455"/>
      <c r="M58" s="455"/>
    </row>
    <row r="60" spans="1:13" x14ac:dyDescent="0.35">
      <c r="A60" s="467" t="s">
        <v>338</v>
      </c>
      <c r="B60" s="467"/>
      <c r="C60" s="467"/>
      <c r="D60" s="467"/>
      <c r="E60" s="467"/>
      <c r="F60" s="467"/>
      <c r="G60" s="467"/>
      <c r="H60" s="467"/>
      <c r="I60" s="467"/>
      <c r="J60" s="467"/>
      <c r="K60" s="467"/>
      <c r="L60" s="467"/>
      <c r="M60" s="467"/>
    </row>
    <row r="61" spans="1:13" x14ac:dyDescent="0.35">
      <c r="A61" s="467"/>
      <c r="B61" s="467"/>
      <c r="C61" s="467"/>
      <c r="D61" s="467"/>
      <c r="E61" s="467"/>
      <c r="F61" s="467"/>
      <c r="G61" s="467"/>
      <c r="H61" s="467"/>
      <c r="I61" s="467"/>
      <c r="J61" s="467"/>
      <c r="K61" s="467"/>
      <c r="L61" s="467"/>
      <c r="M61" s="467"/>
    </row>
    <row r="62" spans="1:13" x14ac:dyDescent="0.35">
      <c r="A62" s="467"/>
      <c r="B62" s="467"/>
      <c r="C62" s="467"/>
      <c r="D62" s="467"/>
      <c r="E62" s="467"/>
      <c r="F62" s="467"/>
      <c r="G62" s="467"/>
      <c r="H62" s="467"/>
      <c r="I62" s="467"/>
      <c r="J62" s="467"/>
      <c r="K62" s="467"/>
      <c r="L62" s="467"/>
      <c r="M62" s="467"/>
    </row>
    <row r="64" spans="1:13" ht="15" customHeight="1" x14ac:dyDescent="0.35">
      <c r="A64" s="466" t="s">
        <v>572</v>
      </c>
      <c r="B64" s="466"/>
      <c r="C64" s="466"/>
      <c r="D64" s="466"/>
      <c r="E64" s="466"/>
      <c r="F64" s="466"/>
      <c r="G64" s="466"/>
      <c r="H64" s="466"/>
      <c r="I64" s="466"/>
      <c r="J64" s="466"/>
      <c r="K64" s="466"/>
      <c r="L64" s="466"/>
      <c r="M64" s="466"/>
    </row>
    <row r="65" spans="1:13" x14ac:dyDescent="0.35">
      <c r="A65" s="466"/>
      <c r="B65" s="466"/>
      <c r="C65" s="466"/>
      <c r="D65" s="466"/>
      <c r="E65" s="466"/>
      <c r="F65" s="466"/>
      <c r="G65" s="466"/>
      <c r="H65" s="466"/>
      <c r="I65" s="466"/>
      <c r="J65" s="466"/>
      <c r="K65" s="466"/>
      <c r="L65" s="466"/>
      <c r="M65" s="466"/>
    </row>
    <row r="66" spans="1:13" x14ac:dyDescent="0.35">
      <c r="A66" s="466"/>
      <c r="B66" s="466"/>
      <c r="C66" s="466"/>
      <c r="D66" s="466"/>
      <c r="E66" s="466"/>
      <c r="F66" s="466"/>
      <c r="G66" s="466"/>
      <c r="H66" s="466"/>
      <c r="I66" s="466"/>
      <c r="J66" s="466"/>
      <c r="K66" s="466"/>
      <c r="L66" s="466"/>
      <c r="M66" s="466"/>
    </row>
    <row r="67" spans="1:13" x14ac:dyDescent="0.35">
      <c r="A67" s="466"/>
      <c r="B67" s="466"/>
      <c r="C67" s="466"/>
      <c r="D67" s="466"/>
      <c r="E67" s="466"/>
      <c r="F67" s="466"/>
      <c r="G67" s="466"/>
      <c r="H67" s="466"/>
      <c r="I67" s="466"/>
      <c r="J67" s="466"/>
      <c r="K67" s="466"/>
      <c r="L67" s="466"/>
      <c r="M67" s="466"/>
    </row>
  </sheetData>
  <sheetProtection algorithmName="SHA-512" hashValue="rEqe7H6g5DGyKNcdgmqbnRw0mkZcY8oPDzmGlK8MJNOYlMRPE1XoMxlqB+Rl0sdEMugpH3WkW3Qx9jWsDIrNYQ==" saltValue="2rmftNJjuOpcjcMtaJ0wmQ==" spinCount="100000" sheet="1" objects="1" scenarios="1"/>
  <customSheetViews>
    <customSheetView guid="{13810DCC-AA08-45AA-A2EB-614B3F1533B3}" showGridLines="0">
      <pane ySplit="4" topLeftCell="A17" activePane="bottomLeft" state="frozen"/>
      <selection pane="bottomLeft" activeCell="D43" sqref="D43"/>
      <pageMargins left="0.7" right="0.7" top="0.75" bottom="0.75" header="0.3" footer="0.3"/>
      <pageSetup orientation="portrait" horizontalDpi="1200" verticalDpi="1200" r:id="rId1"/>
    </customSheetView>
  </customSheetViews>
  <mergeCells count="8">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activeCell="A2" sqref="A2"/>
    </sheetView>
  </sheetViews>
  <sheetFormatPr defaultRowHeight="14.5" x14ac:dyDescent="0.35"/>
  <cols>
    <col min="1" max="1" width="5.1796875" customWidth="1"/>
    <col min="2" max="2" width="4.54296875" customWidth="1"/>
    <col min="4" max="4" width="10.26953125" customWidth="1"/>
    <col min="5" max="6" width="10.81640625" customWidth="1"/>
    <col min="7" max="10" width="11.1796875" customWidth="1"/>
  </cols>
  <sheetData>
    <row r="1" spans="1:13" ht="18.5" x14ac:dyDescent="0.45">
      <c r="A1" s="2" t="str">
        <f>'Cover and Instructions'!A1</f>
        <v>Georgia Families MHPAEA Parity</v>
      </c>
      <c r="M1" s="62" t="s">
        <v>571</v>
      </c>
    </row>
    <row r="2" spans="1:13" ht="26" x14ac:dyDescent="0.6">
      <c r="A2" s="3" t="s">
        <v>16</v>
      </c>
    </row>
    <row r="3" spans="1:13" ht="21" x14ac:dyDescent="0.5">
      <c r="A3" s="7" t="s">
        <v>91</v>
      </c>
    </row>
    <row r="5" spans="1:13" x14ac:dyDescent="0.35">
      <c r="A5" s="12" t="s">
        <v>85</v>
      </c>
    </row>
    <row r="7" spans="1:13" ht="15" customHeight="1" x14ac:dyDescent="0.35">
      <c r="A7" s="454" t="s">
        <v>105</v>
      </c>
      <c r="B7" s="454"/>
      <c r="C7" s="454"/>
      <c r="D7" s="454"/>
      <c r="E7" s="454"/>
      <c r="F7" s="454"/>
      <c r="G7" s="454"/>
      <c r="H7" s="454"/>
      <c r="I7" s="454"/>
      <c r="J7" s="454"/>
      <c r="K7" s="454"/>
      <c r="L7" s="454"/>
      <c r="M7" s="454"/>
    </row>
    <row r="8" spans="1:13" x14ac:dyDescent="0.35">
      <c r="A8" s="454"/>
      <c r="B8" s="454"/>
      <c r="C8" s="454"/>
      <c r="D8" s="454"/>
      <c r="E8" s="454"/>
      <c r="F8" s="454"/>
      <c r="G8" s="454"/>
      <c r="H8" s="454"/>
      <c r="I8" s="454"/>
      <c r="J8" s="454"/>
      <c r="K8" s="454"/>
      <c r="L8" s="454"/>
      <c r="M8" s="454"/>
    </row>
    <row r="9" spans="1:13" s="26" customFormat="1" x14ac:dyDescent="0.35">
      <c r="A9" s="454"/>
      <c r="B9" s="454"/>
      <c r="C9" s="454"/>
      <c r="D9" s="454"/>
      <c r="E9" s="454"/>
      <c r="F9" s="454"/>
      <c r="G9" s="454"/>
      <c r="H9" s="454"/>
      <c r="I9" s="454"/>
      <c r="J9" s="454"/>
      <c r="K9" s="454"/>
      <c r="L9" s="454"/>
      <c r="M9" s="454"/>
    </row>
    <row r="10" spans="1:13" s="26" customFormat="1" x14ac:dyDescent="0.35">
      <c r="A10" s="454"/>
      <c r="B10" s="454"/>
      <c r="C10" s="454"/>
      <c r="D10" s="454"/>
      <c r="E10" s="454"/>
      <c r="F10" s="454"/>
      <c r="G10" s="454"/>
      <c r="H10" s="454"/>
      <c r="I10" s="454"/>
      <c r="J10" s="454"/>
      <c r="K10" s="454"/>
      <c r="L10" s="454"/>
      <c r="M10" s="454"/>
    </row>
    <row r="11" spans="1:13" x14ac:dyDescent="0.35">
      <c r="A11" s="454"/>
      <c r="B11" s="454"/>
      <c r="C11" s="454"/>
      <c r="D11" s="454"/>
      <c r="E11" s="454"/>
      <c r="F11" s="454"/>
      <c r="G11" s="454"/>
      <c r="H11" s="454"/>
      <c r="I11" s="454"/>
      <c r="J11" s="454"/>
      <c r="K11" s="454"/>
      <c r="L11" s="454"/>
      <c r="M11" s="454"/>
    </row>
    <row r="12" spans="1:13" s="26" customFormat="1" x14ac:dyDescent="0.35">
      <c r="A12" s="46"/>
      <c r="B12" s="46"/>
      <c r="C12" s="46"/>
      <c r="D12" s="46"/>
      <c r="E12" s="46"/>
      <c r="F12" s="46"/>
      <c r="G12" s="46"/>
      <c r="H12" s="46"/>
      <c r="I12" s="46"/>
      <c r="J12" s="46"/>
      <c r="K12" s="46"/>
      <c r="L12" s="46"/>
      <c r="M12" s="46"/>
    </row>
    <row r="13" spans="1:13" x14ac:dyDescent="0.35">
      <c r="A13" s="12" t="s">
        <v>100</v>
      </c>
    </row>
    <row r="15" spans="1:13" x14ac:dyDescent="0.35">
      <c r="A15" s="1" t="s">
        <v>38</v>
      </c>
    </row>
    <row r="16" spans="1:13" x14ac:dyDescent="0.35">
      <c r="A16" s="454" t="s">
        <v>39</v>
      </c>
      <c r="B16" s="454"/>
      <c r="C16" s="454"/>
      <c r="D16" s="454"/>
      <c r="E16" s="454"/>
      <c r="F16" s="454"/>
      <c r="G16" s="454"/>
      <c r="H16" s="454"/>
      <c r="I16" s="454"/>
      <c r="J16" s="454"/>
      <c r="K16" s="454"/>
      <c r="L16" s="454"/>
    </row>
    <row r="17" spans="1:12" x14ac:dyDescent="0.35">
      <c r="A17" s="454"/>
      <c r="B17" s="454"/>
      <c r="C17" s="454"/>
      <c r="D17" s="454"/>
      <c r="E17" s="454"/>
      <c r="F17" s="454"/>
      <c r="G17" s="454"/>
      <c r="H17" s="454"/>
      <c r="I17" s="454"/>
      <c r="J17" s="454"/>
      <c r="K17" s="454"/>
      <c r="L17" s="454"/>
    </row>
    <row r="18" spans="1:12" x14ac:dyDescent="0.35">
      <c r="A18" s="454"/>
      <c r="B18" s="454"/>
      <c r="C18" s="454"/>
      <c r="D18" s="454"/>
      <c r="E18" s="454"/>
      <c r="F18" s="454"/>
      <c r="G18" s="454"/>
      <c r="H18" s="454"/>
      <c r="I18" s="454"/>
      <c r="J18" s="454"/>
      <c r="K18" s="454"/>
      <c r="L18" s="454"/>
    </row>
    <row r="19" spans="1:12" x14ac:dyDescent="0.35">
      <c r="A19" s="454"/>
      <c r="B19" s="454"/>
      <c r="C19" s="454"/>
      <c r="D19" s="454"/>
      <c r="E19" s="454"/>
      <c r="F19" s="454"/>
      <c r="G19" s="454"/>
      <c r="H19" s="454"/>
      <c r="I19" s="454"/>
      <c r="J19" s="454"/>
      <c r="K19" s="454"/>
      <c r="L19" s="454"/>
    </row>
    <row r="20" spans="1:12" x14ac:dyDescent="0.35">
      <c r="A20" s="454"/>
      <c r="B20" s="454"/>
      <c r="C20" s="454"/>
      <c r="D20" s="454"/>
      <c r="E20" s="454"/>
      <c r="F20" s="454"/>
      <c r="G20" s="454"/>
      <c r="H20" s="454"/>
      <c r="I20" s="454"/>
      <c r="J20" s="454"/>
      <c r="K20" s="454"/>
      <c r="L20" s="454"/>
    </row>
    <row r="21" spans="1:12" x14ac:dyDescent="0.35">
      <c r="A21" s="454"/>
      <c r="B21" s="454"/>
      <c r="C21" s="454"/>
      <c r="D21" s="454"/>
      <c r="E21" s="454"/>
      <c r="F21" s="454"/>
      <c r="G21" s="454"/>
      <c r="H21" s="454"/>
      <c r="I21" s="454"/>
      <c r="J21" s="454"/>
      <c r="K21" s="454"/>
      <c r="L21" s="454"/>
    </row>
    <row r="22" spans="1:12" x14ac:dyDescent="0.35">
      <c r="A22" s="1" t="s">
        <v>40</v>
      </c>
    </row>
    <row r="23" spans="1:12" x14ac:dyDescent="0.35">
      <c r="A23" s="454" t="s">
        <v>106</v>
      </c>
      <c r="B23" s="454"/>
      <c r="C23" s="454"/>
      <c r="D23" s="454"/>
      <c r="E23" s="454"/>
      <c r="F23" s="454"/>
      <c r="G23" s="454"/>
      <c r="H23" s="454"/>
      <c r="I23" s="454"/>
      <c r="J23" s="454"/>
      <c r="K23" s="454"/>
      <c r="L23" s="454"/>
    </row>
    <row r="24" spans="1:12" x14ac:dyDescent="0.35">
      <c r="A24" s="454"/>
      <c r="B24" s="454"/>
      <c r="C24" s="454"/>
      <c r="D24" s="454"/>
      <c r="E24" s="454"/>
      <c r="F24" s="454"/>
      <c r="G24" s="454"/>
      <c r="H24" s="454"/>
      <c r="I24" s="454"/>
      <c r="J24" s="454"/>
      <c r="K24" s="454"/>
      <c r="L24" s="454"/>
    </row>
    <row r="25" spans="1:12" x14ac:dyDescent="0.35">
      <c r="A25" s="454"/>
      <c r="B25" s="454"/>
      <c r="C25" s="454"/>
      <c r="D25" s="454"/>
      <c r="E25" s="454"/>
      <c r="F25" s="454"/>
      <c r="G25" s="454"/>
      <c r="H25" s="454"/>
      <c r="I25" s="454"/>
      <c r="J25" s="454"/>
      <c r="K25" s="454"/>
      <c r="L25" s="454"/>
    </row>
    <row r="27" spans="1:12" x14ac:dyDescent="0.35">
      <c r="B27" s="5" t="s">
        <v>34</v>
      </c>
      <c r="C27" t="s">
        <v>43</v>
      </c>
    </row>
    <row r="28" spans="1:12" x14ac:dyDescent="0.35">
      <c r="B28" s="5" t="s">
        <v>35</v>
      </c>
      <c r="C28" t="s">
        <v>44</v>
      </c>
    </row>
    <row r="29" spans="1:12" x14ac:dyDescent="0.35">
      <c r="B29" s="5" t="s">
        <v>41</v>
      </c>
      <c r="C29" t="s">
        <v>45</v>
      </c>
    </row>
    <row r="30" spans="1:12" x14ac:dyDescent="0.35">
      <c r="B30" s="5" t="s">
        <v>42</v>
      </c>
      <c r="C30" t="s">
        <v>46</v>
      </c>
    </row>
    <row r="32" spans="1:12" x14ac:dyDescent="0.35">
      <c r="A32" s="1" t="s">
        <v>49</v>
      </c>
    </row>
    <row r="33" spans="1:12" x14ac:dyDescent="0.35">
      <c r="A33" s="454" t="s">
        <v>107</v>
      </c>
      <c r="B33" s="454"/>
      <c r="C33" s="454"/>
      <c r="D33" s="454"/>
      <c r="E33" s="454"/>
      <c r="F33" s="454"/>
      <c r="G33" s="454"/>
      <c r="H33" s="454"/>
      <c r="I33" s="454"/>
      <c r="J33" s="454"/>
      <c r="K33" s="454"/>
      <c r="L33" s="454"/>
    </row>
    <row r="34" spans="1:12" x14ac:dyDescent="0.35">
      <c r="A34" s="454"/>
      <c r="B34" s="454"/>
      <c r="C34" s="454"/>
      <c r="D34" s="454"/>
      <c r="E34" s="454"/>
      <c r="F34" s="454"/>
      <c r="G34" s="454"/>
      <c r="H34" s="454"/>
      <c r="I34" s="454"/>
      <c r="J34" s="454"/>
      <c r="K34" s="454"/>
      <c r="L34" s="454"/>
    </row>
    <row r="35" spans="1:12" x14ac:dyDescent="0.35">
      <c r="A35" s="454"/>
      <c r="B35" s="454"/>
      <c r="C35" s="454"/>
      <c r="D35" s="454"/>
      <c r="E35" s="454"/>
      <c r="F35" s="454"/>
      <c r="G35" s="454"/>
      <c r="H35" s="454"/>
      <c r="I35" s="454"/>
      <c r="J35" s="454"/>
      <c r="K35" s="454"/>
      <c r="L35" s="454"/>
    </row>
    <row r="36" spans="1:12" x14ac:dyDescent="0.35">
      <c r="A36" s="454"/>
      <c r="B36" s="454"/>
      <c r="C36" s="454"/>
      <c r="D36" s="454"/>
      <c r="E36" s="454"/>
      <c r="F36" s="454"/>
      <c r="G36" s="454"/>
      <c r="H36" s="454"/>
      <c r="I36" s="454"/>
      <c r="J36" s="454"/>
      <c r="K36" s="454"/>
      <c r="L36" s="454"/>
    </row>
    <row r="37" spans="1:12" x14ac:dyDescent="0.35">
      <c r="A37" s="454"/>
      <c r="B37" s="454"/>
      <c r="C37" s="454"/>
      <c r="D37" s="454"/>
      <c r="E37" s="454"/>
      <c r="F37" s="454"/>
      <c r="G37" s="454"/>
      <c r="H37" s="454"/>
      <c r="I37" s="454"/>
      <c r="J37" s="454"/>
      <c r="K37" s="454"/>
      <c r="L37" s="454"/>
    </row>
    <row r="38" spans="1:12" x14ac:dyDescent="0.35">
      <c r="A38" s="454"/>
      <c r="B38" s="454"/>
      <c r="C38" s="454"/>
      <c r="D38" s="454"/>
      <c r="E38" s="454"/>
      <c r="F38" s="454"/>
      <c r="G38" s="454"/>
      <c r="H38" s="454"/>
      <c r="I38" s="454"/>
      <c r="J38" s="454"/>
      <c r="K38" s="454"/>
      <c r="L38" s="454"/>
    </row>
    <row r="40" spans="1:12" x14ac:dyDescent="0.35">
      <c r="A40" s="1" t="s">
        <v>50</v>
      </c>
    </row>
    <row r="41" spans="1:12" x14ac:dyDescent="0.35">
      <c r="A41" t="s">
        <v>73</v>
      </c>
    </row>
    <row r="43" spans="1:12" x14ac:dyDescent="0.35">
      <c r="B43" s="5" t="s">
        <v>34</v>
      </c>
      <c r="C43" s="454" t="s">
        <v>74</v>
      </c>
      <c r="D43" s="454"/>
      <c r="E43" s="454"/>
      <c r="F43" s="454"/>
      <c r="G43" s="454"/>
      <c r="H43" s="454"/>
      <c r="I43" s="454"/>
      <c r="J43" s="454"/>
      <c r="K43" s="454"/>
      <c r="L43" s="454"/>
    </row>
    <row r="44" spans="1:12" x14ac:dyDescent="0.35">
      <c r="B44" s="5"/>
      <c r="C44" s="454"/>
      <c r="D44" s="454"/>
      <c r="E44" s="454"/>
      <c r="F44" s="454"/>
      <c r="G44" s="454"/>
      <c r="H44" s="454"/>
      <c r="I44" s="454"/>
      <c r="J44" s="454"/>
      <c r="K44" s="454"/>
      <c r="L44" s="454"/>
    </row>
    <row r="45" spans="1:12" x14ac:dyDescent="0.35">
      <c r="B45" s="5"/>
    </row>
    <row r="46" spans="1:12" x14ac:dyDescent="0.35">
      <c r="B46" s="5" t="s">
        <v>35</v>
      </c>
      <c r="C46" t="s">
        <v>75</v>
      </c>
    </row>
    <row r="47" spans="1:12" x14ac:dyDescent="0.35">
      <c r="B47" s="5"/>
    </row>
    <row r="48" spans="1:12" x14ac:dyDescent="0.35">
      <c r="B48" s="5" t="s">
        <v>41</v>
      </c>
      <c r="C48" s="454" t="s">
        <v>76</v>
      </c>
      <c r="D48" s="454"/>
      <c r="E48" s="454"/>
      <c r="F48" s="454"/>
      <c r="G48" s="454"/>
      <c r="H48" s="454"/>
      <c r="I48" s="454"/>
      <c r="J48" s="454"/>
      <c r="K48" s="454"/>
      <c r="L48" s="454"/>
    </row>
    <row r="49" spans="2:12" x14ac:dyDescent="0.35">
      <c r="C49" s="454"/>
      <c r="D49" s="454"/>
      <c r="E49" s="454"/>
      <c r="F49" s="454"/>
      <c r="G49" s="454"/>
      <c r="H49" s="454"/>
      <c r="I49" s="454"/>
      <c r="J49" s="454"/>
      <c r="K49" s="454"/>
      <c r="L49" s="454"/>
    </row>
    <row r="51" spans="2:12" x14ac:dyDescent="0.35">
      <c r="B51" s="5" t="s">
        <v>42</v>
      </c>
      <c r="C51" t="s">
        <v>77</v>
      </c>
    </row>
    <row r="53" spans="2:12" x14ac:dyDescent="0.35">
      <c r="B53" s="5" t="s">
        <v>78</v>
      </c>
      <c r="C53" t="s">
        <v>108</v>
      </c>
    </row>
    <row r="55" spans="2:12" x14ac:dyDescent="0.35">
      <c r="B55" s="5" t="s">
        <v>79</v>
      </c>
      <c r="C55" s="454" t="s">
        <v>109</v>
      </c>
      <c r="D55" s="454"/>
      <c r="E55" s="454"/>
      <c r="F55" s="454"/>
      <c r="G55" s="454"/>
      <c r="H55" s="454"/>
      <c r="I55" s="454"/>
      <c r="J55" s="454"/>
      <c r="K55" s="454"/>
      <c r="L55" s="454"/>
    </row>
    <row r="56" spans="2:12" x14ac:dyDescent="0.35">
      <c r="C56" s="454"/>
      <c r="D56" s="454"/>
      <c r="E56" s="454"/>
      <c r="F56" s="454"/>
      <c r="G56" s="454"/>
      <c r="H56" s="454"/>
      <c r="I56" s="454"/>
      <c r="J56" s="454"/>
      <c r="K56" s="454"/>
      <c r="L56" s="454"/>
    </row>
    <row r="58" spans="2:12" x14ac:dyDescent="0.35">
      <c r="B58" s="5" t="s">
        <v>80</v>
      </c>
      <c r="C58" t="s">
        <v>81</v>
      </c>
    </row>
    <row r="60" spans="2:12" x14ac:dyDescent="0.35">
      <c r="B60" s="5" t="s">
        <v>82</v>
      </c>
      <c r="C60" s="454" t="s">
        <v>110</v>
      </c>
      <c r="D60" s="454"/>
      <c r="E60" s="454"/>
      <c r="F60" s="454"/>
      <c r="G60" s="454"/>
      <c r="H60" s="454"/>
      <c r="I60" s="454"/>
      <c r="J60" s="454"/>
      <c r="K60" s="454"/>
      <c r="L60" s="454"/>
    </row>
    <row r="61" spans="2:12" x14ac:dyDescent="0.35">
      <c r="C61" s="454"/>
      <c r="D61" s="454"/>
      <c r="E61" s="454"/>
      <c r="F61" s="454"/>
      <c r="G61" s="454"/>
      <c r="H61" s="454"/>
      <c r="I61" s="454"/>
      <c r="J61" s="454"/>
      <c r="K61" s="454"/>
      <c r="L61" s="454"/>
    </row>
    <row r="63" spans="2:12" x14ac:dyDescent="0.35">
      <c r="B63" s="5" t="s">
        <v>83</v>
      </c>
      <c r="C63" t="s">
        <v>84</v>
      </c>
    </row>
    <row r="65" spans="1:12" x14ac:dyDescent="0.35">
      <c r="A65" s="12" t="s">
        <v>488</v>
      </c>
      <c r="B65" s="14"/>
      <c r="C65" s="14"/>
      <c r="D65" s="14"/>
      <c r="E65" s="14"/>
      <c r="F65" s="14"/>
      <c r="G65" s="14"/>
      <c r="H65" s="14"/>
      <c r="I65" s="14"/>
      <c r="J65" s="14"/>
      <c r="K65" s="14"/>
      <c r="L65" s="14"/>
    </row>
    <row r="66" spans="1:12" s="26" customFormat="1" x14ac:dyDescent="0.35">
      <c r="A66" s="34" t="s">
        <v>489</v>
      </c>
      <c r="B66" s="14"/>
      <c r="C66" s="14"/>
      <c r="D66" s="14"/>
      <c r="E66" s="14"/>
      <c r="F66" s="14"/>
      <c r="G66" s="14"/>
      <c r="H66" s="14"/>
      <c r="I66" s="14"/>
      <c r="J66" s="14"/>
      <c r="K66" s="14"/>
      <c r="L66" s="14"/>
    </row>
    <row r="67" spans="1:12" s="26" customFormat="1" x14ac:dyDescent="0.35">
      <c r="A67" s="12"/>
      <c r="B67" s="14"/>
      <c r="C67" s="14"/>
      <c r="D67" s="14"/>
      <c r="E67" s="14"/>
      <c r="F67" s="14"/>
      <c r="G67" s="14"/>
      <c r="H67" s="14"/>
      <c r="I67" s="14"/>
      <c r="J67" s="14"/>
      <c r="K67" s="14"/>
      <c r="L67" s="14"/>
    </row>
    <row r="68" spans="1:12" s="26" customFormat="1" x14ac:dyDescent="0.35">
      <c r="A68" s="12"/>
      <c r="C68" s="41" t="s">
        <v>13</v>
      </c>
      <c r="D68" s="42" t="s">
        <v>263</v>
      </c>
      <c r="E68" s="42" t="s">
        <v>264</v>
      </c>
      <c r="F68" s="42"/>
      <c r="G68" s="31"/>
      <c r="H68" s="31"/>
      <c r="I68" s="14"/>
      <c r="J68" s="14"/>
      <c r="K68" s="14"/>
      <c r="L68" s="14"/>
    </row>
    <row r="69" spans="1:12" s="26" customFormat="1" x14ac:dyDescent="0.35">
      <c r="A69" s="12"/>
      <c r="B69" s="38" t="s">
        <v>277</v>
      </c>
      <c r="C69" s="30"/>
      <c r="D69" s="31"/>
      <c r="E69" s="31"/>
      <c r="F69" s="31"/>
      <c r="G69" s="31"/>
      <c r="H69" s="31"/>
      <c r="I69" s="14"/>
      <c r="J69" s="14"/>
      <c r="K69" s="14"/>
      <c r="L69" s="14"/>
    </row>
    <row r="70" spans="1:12" s="26" customFormat="1" x14ac:dyDescent="0.35">
      <c r="A70" s="12"/>
      <c r="C70" s="35" t="s">
        <v>276</v>
      </c>
      <c r="D70" s="36" t="s">
        <v>213</v>
      </c>
      <c r="E70" s="14"/>
      <c r="F70" s="14"/>
      <c r="G70" s="14"/>
      <c r="H70" s="14"/>
      <c r="I70" s="14"/>
      <c r="J70" s="14"/>
      <c r="K70" s="14"/>
      <c r="L70" s="14"/>
    </row>
    <row r="71" spans="1:12" s="26" customFormat="1" x14ac:dyDescent="0.35">
      <c r="A71" s="12"/>
      <c r="C71" s="35" t="s">
        <v>226</v>
      </c>
      <c r="D71" s="37"/>
      <c r="E71" s="14" t="s">
        <v>261</v>
      </c>
      <c r="F71" s="14"/>
      <c r="G71" s="14"/>
      <c r="H71" s="14"/>
      <c r="I71" s="14"/>
      <c r="J71" s="14"/>
      <c r="K71" s="14"/>
      <c r="L71" s="14"/>
    </row>
    <row r="72" spans="1:12" s="26" customFormat="1" x14ac:dyDescent="0.35">
      <c r="A72" s="12"/>
      <c r="C72" s="35" t="s">
        <v>268</v>
      </c>
      <c r="D72" s="37"/>
      <c r="E72" s="14" t="s">
        <v>262</v>
      </c>
      <c r="F72" s="14"/>
      <c r="G72" s="14"/>
      <c r="H72" s="14"/>
      <c r="I72" s="14"/>
      <c r="J72" s="14"/>
      <c r="K72" s="14"/>
      <c r="L72" s="14"/>
    </row>
    <row r="73" spans="1:12" s="26" customFormat="1" x14ac:dyDescent="0.35">
      <c r="A73" s="12"/>
      <c r="C73" s="35" t="s">
        <v>269</v>
      </c>
      <c r="D73" s="36"/>
      <c r="E73" s="14" t="s">
        <v>265</v>
      </c>
      <c r="F73" s="14"/>
      <c r="G73" s="14"/>
      <c r="H73" s="14"/>
      <c r="I73" s="14"/>
      <c r="J73" s="14"/>
      <c r="K73" s="14"/>
      <c r="L73" s="14"/>
    </row>
    <row r="74" spans="1:12" s="26" customFormat="1" x14ac:dyDescent="0.35">
      <c r="A74" s="12"/>
      <c r="C74" s="35" t="s">
        <v>270</v>
      </c>
      <c r="D74" s="36" t="s">
        <v>214</v>
      </c>
      <c r="E74" s="14"/>
      <c r="F74" s="14"/>
      <c r="G74" s="14"/>
      <c r="H74" s="14"/>
      <c r="I74" s="14"/>
      <c r="J74" s="14"/>
      <c r="K74" s="14"/>
      <c r="L74" s="14"/>
    </row>
    <row r="75" spans="1:12" s="26" customFormat="1" x14ac:dyDescent="0.35">
      <c r="A75" s="12"/>
      <c r="C75" s="35" t="s">
        <v>271</v>
      </c>
      <c r="D75" s="36" t="s">
        <v>215</v>
      </c>
      <c r="E75" s="14"/>
      <c r="F75" s="14"/>
      <c r="G75" s="14"/>
      <c r="H75" s="14"/>
      <c r="I75" s="14"/>
      <c r="J75" s="14"/>
      <c r="K75" s="14"/>
      <c r="L75" s="14"/>
    </row>
    <row r="76" spans="1:12" s="26" customFormat="1" x14ac:dyDescent="0.35">
      <c r="A76" s="12"/>
      <c r="B76" s="14"/>
      <c r="C76" s="35" t="s">
        <v>272</v>
      </c>
      <c r="D76" s="36" t="s">
        <v>274</v>
      </c>
      <c r="E76" s="14"/>
      <c r="F76" s="14"/>
      <c r="G76" s="14"/>
      <c r="H76" s="14"/>
      <c r="I76" s="14"/>
      <c r="J76" s="14"/>
      <c r="K76" s="14"/>
      <c r="L76" s="14"/>
    </row>
    <row r="77" spans="1:12" s="26" customFormat="1" x14ac:dyDescent="0.35">
      <c r="A77" s="12"/>
      <c r="B77" s="39" t="s">
        <v>278</v>
      </c>
      <c r="C77" s="35"/>
      <c r="D77" s="36"/>
      <c r="E77" s="14"/>
      <c r="F77" s="14"/>
      <c r="G77" s="14"/>
      <c r="H77" s="14"/>
      <c r="I77" s="14"/>
      <c r="J77" s="14"/>
      <c r="K77" s="14"/>
      <c r="L77" s="14"/>
    </row>
    <row r="78" spans="1:12" s="26" customFormat="1" x14ac:dyDescent="0.35">
      <c r="A78" s="12"/>
      <c r="B78" s="14"/>
      <c r="C78" s="35" t="s">
        <v>273</v>
      </c>
      <c r="D78" s="36" t="s">
        <v>275</v>
      </c>
      <c r="E78" s="14"/>
      <c r="F78" s="14"/>
      <c r="G78" s="14"/>
      <c r="H78" s="14"/>
      <c r="I78" s="14"/>
      <c r="J78" s="14"/>
      <c r="K78" s="14"/>
      <c r="L78" s="14"/>
    </row>
    <row r="79" spans="1:12" s="26" customFormat="1" x14ac:dyDescent="0.35">
      <c r="A79" s="12"/>
      <c r="B79" s="14"/>
      <c r="C79" s="14"/>
      <c r="D79" s="14"/>
      <c r="E79" s="14"/>
      <c r="F79" s="14"/>
      <c r="G79" s="14"/>
      <c r="H79" s="14"/>
      <c r="I79" s="14"/>
      <c r="J79" s="14"/>
      <c r="K79" s="14"/>
      <c r="L79" s="14"/>
    </row>
    <row r="80" spans="1:12" s="26" customFormat="1" x14ac:dyDescent="0.35">
      <c r="A80" s="468" t="s">
        <v>532</v>
      </c>
      <c r="B80" s="468"/>
      <c r="C80" s="468"/>
      <c r="D80" s="468"/>
      <c r="E80" s="468"/>
      <c r="F80" s="468"/>
      <c r="G80" s="468"/>
      <c r="H80" s="468"/>
      <c r="I80" s="468"/>
      <c r="J80" s="468"/>
      <c r="K80" s="468"/>
      <c r="L80" s="468"/>
    </row>
    <row r="81" spans="1:12" s="26" customFormat="1" x14ac:dyDescent="0.35">
      <c r="A81" s="468"/>
      <c r="B81" s="468"/>
      <c r="C81" s="468"/>
      <c r="D81" s="468"/>
      <c r="E81" s="468"/>
      <c r="F81" s="468"/>
      <c r="G81" s="468"/>
      <c r="H81" s="468"/>
      <c r="I81" s="468"/>
      <c r="J81" s="468"/>
      <c r="K81" s="468"/>
      <c r="L81" s="468"/>
    </row>
    <row r="82" spans="1:12" s="26" customFormat="1" x14ac:dyDescent="0.35">
      <c r="A82" s="468"/>
      <c r="B82" s="468"/>
      <c r="C82" s="468"/>
      <c r="D82" s="468"/>
      <c r="E82" s="468"/>
      <c r="F82" s="468"/>
      <c r="G82" s="468"/>
      <c r="H82" s="468"/>
      <c r="I82" s="468"/>
      <c r="J82" s="468"/>
      <c r="K82" s="468"/>
      <c r="L82" s="468"/>
    </row>
    <row r="83" spans="1:12" s="26" customFormat="1" x14ac:dyDescent="0.35">
      <c r="A83" s="468"/>
      <c r="B83" s="468"/>
      <c r="C83" s="468"/>
      <c r="D83" s="468"/>
      <c r="E83" s="468"/>
      <c r="F83" s="468"/>
      <c r="G83" s="468"/>
      <c r="H83" s="468"/>
      <c r="I83" s="468"/>
      <c r="J83" s="468"/>
      <c r="K83" s="468"/>
      <c r="L83" s="468"/>
    </row>
    <row r="84" spans="1:12" s="26" customFormat="1" x14ac:dyDescent="0.35">
      <c r="A84" s="468"/>
      <c r="B84" s="468"/>
      <c r="C84" s="468"/>
      <c r="D84" s="468"/>
      <c r="E84" s="468"/>
      <c r="F84" s="468"/>
      <c r="G84" s="468"/>
      <c r="H84" s="468"/>
      <c r="I84" s="468"/>
      <c r="J84" s="468"/>
      <c r="K84" s="468"/>
      <c r="L84" s="468"/>
    </row>
    <row r="85" spans="1:12" s="26" customFormat="1" x14ac:dyDescent="0.35">
      <c r="A85" s="468"/>
      <c r="B85" s="468"/>
      <c r="C85" s="468"/>
      <c r="D85" s="468"/>
      <c r="E85" s="468"/>
      <c r="F85" s="468"/>
      <c r="G85" s="468"/>
      <c r="H85" s="468"/>
      <c r="I85" s="468"/>
      <c r="J85" s="468"/>
      <c r="K85" s="468"/>
      <c r="L85" s="468"/>
    </row>
    <row r="86" spans="1:12" s="26" customFormat="1" x14ac:dyDescent="0.35">
      <c r="A86" s="468"/>
      <c r="B86" s="468"/>
      <c r="C86" s="468"/>
      <c r="D86" s="468"/>
      <c r="E86" s="468"/>
      <c r="F86" s="468"/>
      <c r="G86" s="468"/>
      <c r="H86" s="468"/>
      <c r="I86" s="468"/>
      <c r="J86" s="468"/>
      <c r="K86" s="468"/>
      <c r="L86" s="468"/>
    </row>
    <row r="87" spans="1:12" s="26" customFormat="1" x14ac:dyDescent="0.35">
      <c r="A87" s="12"/>
      <c r="B87" s="14"/>
      <c r="C87" s="14"/>
      <c r="D87" s="14"/>
      <c r="E87" s="14"/>
      <c r="F87" s="14"/>
      <c r="G87" s="14"/>
      <c r="H87" s="14"/>
      <c r="I87" s="14"/>
      <c r="J87" s="14"/>
      <c r="K87" s="14"/>
      <c r="L87" s="14"/>
    </row>
    <row r="88" spans="1:12" s="26" customFormat="1" x14ac:dyDescent="0.35">
      <c r="A88" s="468" t="s">
        <v>533</v>
      </c>
      <c r="B88" s="468"/>
      <c r="C88" s="468"/>
      <c r="D88" s="468"/>
      <c r="E88" s="468"/>
      <c r="F88" s="468"/>
      <c r="G88" s="468"/>
      <c r="H88" s="468"/>
      <c r="I88" s="468"/>
      <c r="J88" s="468"/>
      <c r="K88" s="468"/>
      <c r="L88" s="468"/>
    </row>
    <row r="89" spans="1:12" s="26" customFormat="1" x14ac:dyDescent="0.35">
      <c r="A89" s="468"/>
      <c r="B89" s="468"/>
      <c r="C89" s="468"/>
      <c r="D89" s="468"/>
      <c r="E89" s="468"/>
      <c r="F89" s="468"/>
      <c r="G89" s="468"/>
      <c r="H89" s="468"/>
      <c r="I89" s="468"/>
      <c r="J89" s="468"/>
      <c r="K89" s="468"/>
      <c r="L89" s="468"/>
    </row>
    <row r="90" spans="1:12" s="26" customFormat="1" x14ac:dyDescent="0.35">
      <c r="A90" s="468"/>
      <c r="B90" s="468"/>
      <c r="C90" s="468"/>
      <c r="D90" s="468"/>
      <c r="E90" s="468"/>
      <c r="F90" s="468"/>
      <c r="G90" s="468"/>
      <c r="H90" s="468"/>
      <c r="I90" s="468"/>
      <c r="J90" s="468"/>
      <c r="K90" s="468"/>
      <c r="L90" s="468"/>
    </row>
    <row r="91" spans="1:12" s="26" customFormat="1" x14ac:dyDescent="0.35">
      <c r="A91" s="12"/>
      <c r="B91" s="14"/>
      <c r="C91" s="14"/>
      <c r="D91" s="14"/>
      <c r="E91" s="14"/>
      <c r="F91" s="14"/>
      <c r="G91" s="14"/>
      <c r="H91" s="14"/>
      <c r="I91" s="14"/>
      <c r="J91" s="14"/>
      <c r="K91" s="14"/>
      <c r="L91" s="14"/>
    </row>
    <row r="92" spans="1:12" s="26" customFormat="1" x14ac:dyDescent="0.35">
      <c r="A92" s="34" t="s">
        <v>267</v>
      </c>
      <c r="B92" s="14"/>
      <c r="C92" s="14"/>
      <c r="D92" s="14"/>
      <c r="E92" s="14"/>
      <c r="F92" s="14"/>
      <c r="G92" s="14"/>
      <c r="H92" s="14"/>
      <c r="I92" s="14"/>
      <c r="J92" s="14"/>
      <c r="K92" s="14"/>
      <c r="L92" s="14"/>
    </row>
    <row r="93" spans="1:12" s="26" customFormat="1" x14ac:dyDescent="0.35">
      <c r="A93" s="12"/>
      <c r="B93" s="14"/>
      <c r="C93" s="14"/>
      <c r="D93" s="14"/>
      <c r="E93" s="14"/>
      <c r="F93" s="14"/>
      <c r="G93" s="14"/>
      <c r="H93" s="14"/>
      <c r="I93" s="14"/>
      <c r="J93" s="14"/>
      <c r="K93" s="14"/>
      <c r="L93" s="14"/>
    </row>
    <row r="94" spans="1:12" s="26" customFormat="1" x14ac:dyDescent="0.35">
      <c r="H94" s="14"/>
      <c r="I94" s="14"/>
      <c r="J94" s="14"/>
      <c r="K94" s="14"/>
      <c r="L94" s="14"/>
    </row>
    <row r="95" spans="1:12" s="26" customFormat="1" x14ac:dyDescent="0.35">
      <c r="H95" s="14"/>
      <c r="I95" s="14"/>
      <c r="J95" s="14"/>
      <c r="K95" s="14"/>
      <c r="L95" s="14"/>
    </row>
    <row r="96" spans="1:12" s="26" customFormat="1" x14ac:dyDescent="0.35">
      <c r="H96" s="14"/>
      <c r="I96" s="14"/>
      <c r="J96" s="14"/>
      <c r="K96" s="14"/>
      <c r="L96" s="14"/>
    </row>
    <row r="97" spans="1:12" s="26" customFormat="1" x14ac:dyDescent="0.35">
      <c r="H97" s="14"/>
      <c r="I97" s="14"/>
      <c r="J97" s="14"/>
      <c r="K97" s="14"/>
      <c r="L97" s="14"/>
    </row>
    <row r="98" spans="1:12" s="26" customFormat="1" x14ac:dyDescent="0.35">
      <c r="H98" s="14"/>
      <c r="I98" s="14"/>
      <c r="J98" s="14"/>
      <c r="K98" s="14"/>
      <c r="L98" s="14"/>
    </row>
    <row r="99" spans="1:12" s="26" customFormat="1" x14ac:dyDescent="0.35">
      <c r="H99" s="14"/>
      <c r="I99" s="14"/>
      <c r="J99" s="14"/>
      <c r="K99" s="14"/>
      <c r="L99" s="14"/>
    </row>
    <row r="100" spans="1:12" s="26" customFormat="1" x14ac:dyDescent="0.35">
      <c r="H100" s="14"/>
      <c r="I100" s="14"/>
      <c r="J100" s="14"/>
      <c r="K100" s="14"/>
      <c r="L100" s="14"/>
    </row>
    <row r="101" spans="1:12" s="26" customFormat="1" x14ac:dyDescent="0.35">
      <c r="H101" s="14"/>
      <c r="I101" s="14"/>
      <c r="J101" s="14"/>
      <c r="K101" s="14"/>
      <c r="L101" s="14"/>
    </row>
    <row r="102" spans="1:12" s="26" customFormat="1" x14ac:dyDescent="0.35">
      <c r="H102" s="14"/>
      <c r="I102" s="14"/>
      <c r="J102" s="14"/>
      <c r="K102" s="14"/>
      <c r="L102" s="14"/>
    </row>
    <row r="103" spans="1:12" s="26" customFormat="1" x14ac:dyDescent="0.35">
      <c r="H103" s="14"/>
      <c r="I103" s="14"/>
      <c r="J103" s="14"/>
      <c r="K103" s="14"/>
      <c r="L103" s="14"/>
    </row>
    <row r="104" spans="1:12" s="26" customFormat="1" x14ac:dyDescent="0.35">
      <c r="A104" s="12"/>
      <c r="B104" s="14"/>
      <c r="C104" s="14"/>
      <c r="D104" s="14"/>
      <c r="E104" s="14"/>
      <c r="F104" s="14"/>
      <c r="G104" s="14"/>
      <c r="H104" s="14"/>
      <c r="I104" s="14"/>
      <c r="J104" s="14"/>
      <c r="K104" s="14"/>
      <c r="L104" s="14"/>
    </row>
    <row r="105" spans="1:12" s="26" customFormat="1" x14ac:dyDescent="0.35">
      <c r="A105" s="12"/>
      <c r="B105" s="14"/>
      <c r="C105" s="14"/>
      <c r="D105" s="14"/>
      <c r="E105" s="14"/>
      <c r="F105" s="14"/>
      <c r="G105" s="14"/>
      <c r="H105" s="14"/>
      <c r="I105" s="14"/>
      <c r="J105" s="14"/>
      <c r="K105" s="14"/>
      <c r="L105" s="14"/>
    </row>
    <row r="106" spans="1:12" s="26" customFormat="1" x14ac:dyDescent="0.35">
      <c r="B106" s="14"/>
      <c r="C106" s="14"/>
      <c r="D106" s="14"/>
      <c r="E106" s="14"/>
      <c r="F106" s="14"/>
      <c r="G106" s="14"/>
      <c r="H106" s="14"/>
      <c r="I106" s="14"/>
      <c r="J106" s="14"/>
      <c r="K106" s="14"/>
      <c r="L106" s="14"/>
    </row>
    <row r="107" spans="1:12" s="26" customFormat="1" x14ac:dyDescent="0.35">
      <c r="A107" s="12"/>
      <c r="B107" s="14"/>
      <c r="C107" s="14"/>
      <c r="D107" s="14"/>
      <c r="E107" s="14"/>
      <c r="F107" s="14"/>
      <c r="G107" s="14"/>
      <c r="H107" s="14"/>
      <c r="I107" s="14"/>
      <c r="J107" s="14"/>
      <c r="K107" s="14"/>
      <c r="L107" s="14"/>
    </row>
    <row r="108" spans="1:12" s="26" customFormat="1" x14ac:dyDescent="0.35">
      <c r="A108" s="12"/>
      <c r="B108" s="14"/>
      <c r="C108" s="14"/>
      <c r="D108" s="14"/>
      <c r="E108" s="14"/>
      <c r="F108" s="14"/>
      <c r="G108" s="14"/>
      <c r="H108" s="14"/>
      <c r="I108" s="14"/>
      <c r="J108" s="14"/>
      <c r="K108" s="14"/>
      <c r="L108" s="14"/>
    </row>
    <row r="109" spans="1:12" s="26" customFormat="1" x14ac:dyDescent="0.35">
      <c r="C109" s="14"/>
      <c r="D109" s="14"/>
      <c r="E109" s="14"/>
      <c r="F109" s="14"/>
      <c r="G109" s="14"/>
      <c r="H109" s="14"/>
      <c r="I109" s="14"/>
      <c r="J109" s="14"/>
      <c r="K109" s="14"/>
      <c r="L109" s="14"/>
    </row>
    <row r="110" spans="1:12" s="26" customFormat="1" x14ac:dyDescent="0.35">
      <c r="C110" s="14"/>
      <c r="D110" s="14"/>
      <c r="E110" s="14"/>
      <c r="F110" s="14"/>
      <c r="G110" s="14"/>
      <c r="H110" s="14"/>
      <c r="I110" s="14"/>
      <c r="J110" s="14"/>
      <c r="K110" s="14"/>
      <c r="L110" s="14"/>
    </row>
    <row r="111" spans="1:12" s="26" customFormat="1" x14ac:dyDescent="0.35">
      <c r="C111" s="14"/>
      <c r="D111" s="14"/>
      <c r="E111" s="14"/>
      <c r="F111" s="14"/>
      <c r="G111" s="14"/>
      <c r="H111" s="14"/>
      <c r="I111" s="14"/>
      <c r="J111" s="14"/>
      <c r="K111" s="14"/>
      <c r="L111" s="14"/>
    </row>
    <row r="112" spans="1:12" s="26" customFormat="1" x14ac:dyDescent="0.35">
      <c r="C112" s="14"/>
      <c r="D112" s="14"/>
      <c r="E112" s="14"/>
      <c r="F112" s="14"/>
      <c r="G112" s="14"/>
      <c r="H112" s="14"/>
      <c r="I112" s="14"/>
      <c r="J112" s="14"/>
      <c r="K112" s="14"/>
      <c r="L112" s="14"/>
    </row>
    <row r="113" spans="1:12" s="26" customFormat="1" x14ac:dyDescent="0.35">
      <c r="A113" s="12"/>
      <c r="B113" s="14"/>
      <c r="C113" s="14"/>
      <c r="D113" s="14"/>
      <c r="E113" s="14"/>
      <c r="F113" s="14"/>
      <c r="G113" s="14"/>
      <c r="H113" s="14"/>
      <c r="I113" s="14"/>
      <c r="J113" s="14"/>
      <c r="K113" s="14"/>
      <c r="L113" s="14"/>
    </row>
    <row r="114" spans="1:12" x14ac:dyDescent="0.35">
      <c r="A114" s="467" t="s">
        <v>266</v>
      </c>
      <c r="B114" s="467"/>
      <c r="C114" s="467"/>
      <c r="D114" s="467"/>
      <c r="E114" s="467"/>
      <c r="F114" s="467"/>
      <c r="G114" s="467"/>
      <c r="H114" s="467"/>
    </row>
  </sheetData>
  <sheetProtection algorithmName="SHA-512" hashValue="lSYorcir7Hb1A+sGV0oxOsIk8mJTNRXPozwmwbmO/6erfUFdkXPunysKHao1ZV+buEapbwJaw5IYVmv144zsHw==" saltValue="m1S/IfEAh4frjgBG2T6Vug==" spinCount="100000" sheet="1" objects="1" scenarios="1"/>
  <customSheetViews>
    <customSheetView guid="{13810DCC-AA08-45AA-A2EB-614B3F1533B3}" showGridLines="0">
      <pane ySplit="4" topLeftCell="A53" activePane="bottomLeft" state="frozen"/>
      <selection pane="bottomLeft" activeCell="F73" sqref="F73"/>
      <pageMargins left="0.7" right="0.7" top="0.75" bottom="0.75" header="0.3" footer="0.3"/>
      <pageSetup orientation="portrait" horizontalDpi="1200" verticalDpi="1200" r:id="rId1"/>
    </customSheetView>
  </customSheetViews>
  <mergeCells count="11">
    <mergeCell ref="A7:M11"/>
    <mergeCell ref="A114:H114"/>
    <mergeCell ref="C60:L61"/>
    <mergeCell ref="A16:L21"/>
    <mergeCell ref="A33:L38"/>
    <mergeCell ref="A23:L25"/>
    <mergeCell ref="C43:L44"/>
    <mergeCell ref="C48:L49"/>
    <mergeCell ref="C55:L56"/>
    <mergeCell ref="A80:L86"/>
    <mergeCell ref="A88:L90"/>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CB0C5026F5CA4587CC2B23ED63B265" ma:contentTypeVersion="12" ma:contentTypeDescription="Create a new document." ma:contentTypeScope="" ma:versionID="7ba80afdfefea23a39301ec24d0275e7">
  <xsd:schema xmlns:xsd="http://www.w3.org/2001/XMLSchema" xmlns:xs="http://www.w3.org/2001/XMLSchema" xmlns:p="http://schemas.microsoft.com/office/2006/metadata/properties" xmlns:ns3="723e90ec-80d3-4e8b-8161-fa8c0a8db5d1" xmlns:ns4="926f9e61-4822-4386-b1b0-37b8f0e65b07" targetNamespace="http://schemas.microsoft.com/office/2006/metadata/properties" ma:root="true" ma:fieldsID="aae75f6a93d9c161fac6d0e6c9e8546d" ns3:_="" ns4:_="">
    <xsd:import namespace="723e90ec-80d3-4e8b-8161-fa8c0a8db5d1"/>
    <xsd:import namespace="926f9e61-4822-4386-b1b0-37b8f0e65b0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e90ec-80d3-4e8b-8161-fa8c0a8db5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6f9e61-4822-4386-b1b0-37b8f0e65b0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F5F65F-32B8-4D07-AB3D-C22F49A3982C}">
  <ds:schemaRefs>
    <ds:schemaRef ds:uri="http://schemas.microsoft.com/sharepoint/v3/contenttype/forms"/>
  </ds:schemaRefs>
</ds:datastoreItem>
</file>

<file path=customXml/itemProps2.xml><?xml version="1.0" encoding="utf-8"?>
<ds:datastoreItem xmlns:ds="http://schemas.openxmlformats.org/officeDocument/2006/customXml" ds:itemID="{313253D4-DEA6-41B0-AF91-CB13062D8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e90ec-80d3-4e8b-8161-fa8c0a8db5d1"/>
    <ds:schemaRef ds:uri="926f9e61-4822-4386-b1b0-37b8f0e65b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DD8947-F5DB-4045-AB7A-8EA0448E46A8}">
  <ds:schemaRefs>
    <ds:schemaRef ds:uri="http://purl.org/dc/terms/"/>
    <ds:schemaRef ds:uri="http://schemas.openxmlformats.org/package/2006/metadata/core-properties"/>
    <ds:schemaRef ds:uri="http://purl.org/dc/dcmitype/"/>
    <ds:schemaRef ds:uri="926f9e61-4822-4386-b1b0-37b8f0e65b07"/>
    <ds:schemaRef ds:uri="http://schemas.microsoft.com/office/2006/documentManagement/types"/>
    <ds:schemaRef ds:uri="http://purl.org/dc/elements/1.1/"/>
    <ds:schemaRef ds:uri="http://schemas.microsoft.com/office/2006/metadata/properties"/>
    <ds:schemaRef ds:uri="http://schemas.microsoft.com/office/infopath/2007/PartnerControls"/>
    <ds:schemaRef ds:uri="723e90ec-80d3-4e8b-8161-fa8c0a8db5d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27</vt:i4>
      </vt:variant>
    </vt:vector>
  </HeadingPairs>
  <TitlesOfParts>
    <vt:vector size="27" baseType="lpstr">
      <vt:lpstr>Cover and Instructions</vt:lpstr>
      <vt:lpstr>Definitions</vt:lpstr>
      <vt:lpstr>Acronyms</vt:lpstr>
      <vt:lpstr>Benefit Plan</vt:lpstr>
      <vt:lpstr>Yes or No</vt:lpstr>
      <vt:lpstr>Overview - AL ADL</vt:lpstr>
      <vt:lpstr>Overview - FR</vt:lpstr>
      <vt:lpstr>Overview - QTL</vt:lpstr>
      <vt:lpstr>Overview - NQTL</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Certification Stmt</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 Perez</dc:creator>
  <cp:lastModifiedBy>Jackson, Kiana</cp:lastModifiedBy>
  <dcterms:created xsi:type="dcterms:W3CDTF">2020-05-08T16:15:00Z</dcterms:created>
  <dcterms:modified xsi:type="dcterms:W3CDTF">2022-01-25T21:02:06Z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ies>
</file>