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fileSharing readOnlyRecommended="1"/>
  <workbookPr/>
  <mc:AlternateContent xmlns:mc="http://schemas.openxmlformats.org/markup-compatibility/2006">
    <mc:Choice Requires="x15">
      <x15ac:absPath xmlns:x15ac="http://schemas.microsoft.com/office/spreadsheetml/2010/11/ac" url="C:\Users\kiana.jackson\Downloads\"/>
    </mc:Choice>
  </mc:AlternateContent>
  <xr:revisionPtr revIDLastSave="0" documentId="13_ncr:1_{41CC67D3-F36C-4EA0-966C-254E954EB35A}" xr6:coauthVersionLast="47" xr6:coauthVersionMax="47" xr10:uidLastSave="{00000000-0000-0000-0000-000000000000}"/>
  <bookViews>
    <workbookView xWindow="-110" yWindow="-110" windowWidth="19420" windowHeight="11020" tabRatio="900" firstSheet="8" activeTab="1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Rpt - AL ADL" sheetId="8" r:id="rId10"/>
    <sheet name="Rpt - IP FR" sheetId="31" r:id="rId11"/>
    <sheet name="Rpt - OP FR Office Visits" sheetId="32" r:id="rId12"/>
    <sheet name="Rpt - OP FR Other" sheetId="36" r:id="rId13"/>
    <sheet name="Rpt - EC FR" sheetId="33" r:id="rId14"/>
    <sheet name="Rpt Rx FR" sheetId="34" r:id="rId15"/>
    <sheet name="Rpt - IP QTL" sheetId="26" r:id="rId16"/>
    <sheet name="Rpt - OP QTL" sheetId="27" r:id="rId17"/>
    <sheet name="Rpt - EC QTL" sheetId="28" r:id="rId18"/>
    <sheet name="Rpt - Rx QTL" sheetId="35" r:id="rId19"/>
    <sheet name="Rpt - NQTL 1a" sheetId="13" r:id="rId20"/>
    <sheet name="Rpt - NQTL 1b" sheetId="14" r:id="rId21"/>
    <sheet name="Rpt - NQTL 1c" sheetId="15" r:id="rId22"/>
    <sheet name="Rpt - NQTL 2" sheetId="16" r:id="rId23"/>
    <sheet name="Rpt - NQTL 3" sheetId="17" r:id="rId24"/>
    <sheet name="Rpt - NQTL 4" sheetId="18" r:id="rId25"/>
    <sheet name="Rpt - NQTL 5" sheetId="19" r:id="rId26"/>
    <sheet name="Certification Stmt" sheetId="20" r:id="rId27"/>
  </sheet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H98" i="33"/>
  <c r="H100" i="33" s="1"/>
  <c r="G98" i="33"/>
  <c r="G100" i="33" s="1"/>
  <c r="F98" i="33"/>
  <c r="F100" i="33" s="1"/>
  <c r="E98" i="33"/>
  <c r="E100" i="33" s="1"/>
  <c r="D98" i="33"/>
  <c r="D100" i="33" s="1"/>
  <c r="H77" i="33"/>
  <c r="H79" i="33" s="1"/>
  <c r="G77" i="33"/>
  <c r="G79" i="33" s="1"/>
  <c r="F77" i="33"/>
  <c r="F79" i="33" s="1"/>
  <c r="E77" i="33"/>
  <c r="E79" i="33" s="1"/>
  <c r="D77" i="33"/>
  <c r="D79" i="33" s="1"/>
  <c r="G101" i="33" l="1"/>
  <c r="G102" i="33" s="1"/>
  <c r="G103" i="33" s="1"/>
  <c r="C180" i="33" s="1"/>
  <c r="G80" i="33"/>
  <c r="G81" i="33" s="1"/>
  <c r="G82" i="33" s="1"/>
  <c r="C172"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211" i="36" l="1"/>
  <c r="F210" i="36" s="1"/>
  <c r="E206" i="36"/>
  <c r="F205" i="36" s="1"/>
  <c r="E199" i="36"/>
  <c r="F197" i="36" s="1"/>
  <c r="E188" i="36"/>
  <c r="F187" i="36" s="1"/>
  <c r="E180" i="36"/>
  <c r="F178" i="36" s="1"/>
  <c r="E173" i="36"/>
  <c r="F172" i="36" s="1"/>
  <c r="E164" i="36"/>
  <c r="F163" i="36" s="1"/>
  <c r="H131" i="36"/>
  <c r="H133" i="36" s="1"/>
  <c r="G131" i="36"/>
  <c r="G133" i="36" s="1"/>
  <c r="F131" i="36"/>
  <c r="F133" i="36" s="1"/>
  <c r="E131" i="36"/>
  <c r="E133" i="36" s="1"/>
  <c r="D131" i="36"/>
  <c r="D133" i="36" s="1"/>
  <c r="H110" i="36"/>
  <c r="H112" i="36" s="1"/>
  <c r="G110" i="36"/>
  <c r="G112" i="36" s="1"/>
  <c r="F110" i="36"/>
  <c r="F112" i="36" s="1"/>
  <c r="E110" i="36"/>
  <c r="E112" i="36" s="1"/>
  <c r="D110" i="36"/>
  <c r="D112" i="36" s="1"/>
  <c r="H89" i="36"/>
  <c r="H91" i="36" s="1"/>
  <c r="G89" i="36"/>
  <c r="G91" i="36" s="1"/>
  <c r="F89" i="36"/>
  <c r="F91" i="36" s="1"/>
  <c r="E89" i="36"/>
  <c r="E91" i="36" s="1"/>
  <c r="D89" i="36"/>
  <c r="D91" i="36" s="1"/>
  <c r="H68" i="36"/>
  <c r="H70" i="36" s="1"/>
  <c r="G68" i="36"/>
  <c r="G70" i="36" s="1"/>
  <c r="F68" i="36"/>
  <c r="F70" i="36" s="1"/>
  <c r="E68" i="36"/>
  <c r="E70" i="36" s="1"/>
  <c r="D68" i="36"/>
  <c r="D70" i="36" s="1"/>
  <c r="G20" i="36"/>
  <c r="G15" i="36"/>
  <c r="G13" i="36"/>
  <c r="G11" i="36"/>
  <c r="C5" i="36"/>
  <c r="F186" i="36" l="1"/>
  <c r="F194" i="36"/>
  <c r="F195" i="36"/>
  <c r="F196" i="36"/>
  <c r="F158" i="36"/>
  <c r="F170" i="36"/>
  <c r="F171" i="36"/>
  <c r="F191" i="36"/>
  <c r="F167" i="36"/>
  <c r="F203" i="36"/>
  <c r="F183" i="36"/>
  <c r="F185" i="36"/>
  <c r="E92" i="36"/>
  <c r="E93" i="36" s="1"/>
  <c r="E94" i="36" s="1"/>
  <c r="G71" i="36"/>
  <c r="G72" i="36" s="1"/>
  <c r="C176" i="36" s="1"/>
  <c r="E71" i="36"/>
  <c r="E72" i="36" s="1"/>
  <c r="E73" i="36" s="1"/>
  <c r="F161" i="36"/>
  <c r="F169" i="36"/>
  <c r="F176" i="36"/>
  <c r="F184" i="36"/>
  <c r="F198" i="36"/>
  <c r="F204" i="36"/>
  <c r="F113" i="36"/>
  <c r="F114" i="36" s="1"/>
  <c r="F115" i="36" s="1"/>
  <c r="F162" i="36"/>
  <c r="F179" i="36"/>
  <c r="F202" i="36"/>
  <c r="F209" i="36"/>
  <c r="F160" i="36"/>
  <c r="H134" i="36"/>
  <c r="H135" i="36" s="1"/>
  <c r="H136" i="36" s="1"/>
  <c r="E134" i="36"/>
  <c r="E135" i="36" s="1"/>
  <c r="E136" i="36" s="1"/>
  <c r="F134" i="36"/>
  <c r="F135" i="36" s="1"/>
  <c r="F136" i="36" s="1"/>
  <c r="G134" i="36"/>
  <c r="G135" i="36" s="1"/>
  <c r="G136" i="36" s="1"/>
  <c r="E113" i="36"/>
  <c r="E114" i="36" s="1"/>
  <c r="E115" i="36" s="1"/>
  <c r="G92" i="36"/>
  <c r="G93" i="36" s="1"/>
  <c r="C183" i="36" s="1"/>
  <c r="H92" i="36"/>
  <c r="H93" i="36" s="1"/>
  <c r="H94" i="36" s="1"/>
  <c r="F92" i="36"/>
  <c r="F93" i="36" s="1"/>
  <c r="F94" i="36" s="1"/>
  <c r="H71" i="36"/>
  <c r="H72" i="36" s="1"/>
  <c r="G113" i="36"/>
  <c r="G114" i="36" s="1"/>
  <c r="F71" i="36"/>
  <c r="F72" i="36" s="1"/>
  <c r="H113" i="36"/>
  <c r="H114" i="36" s="1"/>
  <c r="H115" i="36" s="1"/>
  <c r="F159" i="36"/>
  <c r="F168" i="36"/>
  <c r="F177" i="36"/>
  <c r="F192" i="36"/>
  <c r="G94" i="36" l="1"/>
  <c r="G73" i="36"/>
  <c r="C158" i="36"/>
  <c r="C202" i="36"/>
  <c r="C191" i="36"/>
  <c r="G115" i="36"/>
  <c r="F73" i="36"/>
  <c r="C167" i="36"/>
  <c r="C209" i="36"/>
  <c r="H73"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196" i="34"/>
  <c r="F191" i="34" s="1"/>
  <c r="E187" i="34"/>
  <c r="E178" i="34"/>
  <c r="F173" i="34" s="1"/>
  <c r="H122" i="34"/>
  <c r="G122" i="34"/>
  <c r="D122" i="34"/>
  <c r="H101" i="34"/>
  <c r="G101" i="34"/>
  <c r="D101" i="34"/>
  <c r="H120" i="34"/>
  <c r="G120" i="34"/>
  <c r="F120" i="34"/>
  <c r="F122" i="34" s="1"/>
  <c r="E120" i="34"/>
  <c r="E122" i="34" s="1"/>
  <c r="D120" i="34"/>
  <c r="H99" i="34"/>
  <c r="G99" i="34"/>
  <c r="F99" i="34"/>
  <c r="F101" i="34" s="1"/>
  <c r="E99" i="34"/>
  <c r="E101" i="34" s="1"/>
  <c r="D99" i="34"/>
  <c r="H78" i="34"/>
  <c r="H80" i="34" s="1"/>
  <c r="G78" i="34"/>
  <c r="G80" i="34" s="1"/>
  <c r="F78" i="34"/>
  <c r="F80" i="34" s="1"/>
  <c r="E78" i="34"/>
  <c r="E80" i="34" s="1"/>
  <c r="D78" i="34"/>
  <c r="D80" i="34" s="1"/>
  <c r="E201" i="34"/>
  <c r="F200" i="34" s="1"/>
  <c r="E169" i="34"/>
  <c r="E162" i="34"/>
  <c r="F161" i="34" s="1"/>
  <c r="E153" i="34"/>
  <c r="F152" i="34" s="1"/>
  <c r="H57" i="34"/>
  <c r="H59" i="34" s="1"/>
  <c r="G57" i="34"/>
  <c r="G59" i="34" s="1"/>
  <c r="F57" i="34"/>
  <c r="F59" i="34" s="1"/>
  <c r="E57" i="34"/>
  <c r="E59" i="34" s="1"/>
  <c r="D57" i="34"/>
  <c r="D59"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184" i="34"/>
  <c r="F180" i="32"/>
  <c r="F181" i="34"/>
  <c r="F194" i="34"/>
  <c r="F192" i="34"/>
  <c r="F195" i="34"/>
  <c r="F176" i="31"/>
  <c r="F189" i="33"/>
  <c r="F180" i="31"/>
  <c r="F172" i="32"/>
  <c r="F173" i="32"/>
  <c r="F171" i="32"/>
  <c r="F168" i="34"/>
  <c r="F186" i="34"/>
  <c r="F183" i="34"/>
  <c r="F172" i="33"/>
  <c r="F182" i="34"/>
  <c r="F173" i="31"/>
  <c r="F188" i="31"/>
  <c r="F187" i="31"/>
  <c r="F166" i="32"/>
  <c r="F164" i="32"/>
  <c r="F167" i="32"/>
  <c r="F165" i="32"/>
  <c r="F191" i="32"/>
  <c r="F181" i="33"/>
  <c r="F181" i="31"/>
  <c r="F185" i="34"/>
  <c r="F190" i="34"/>
  <c r="F193"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123" i="34"/>
  <c r="E124" i="34" s="1"/>
  <c r="E125" i="34" s="1"/>
  <c r="F123" i="34"/>
  <c r="F124" i="34" s="1"/>
  <c r="F125" i="34" s="1"/>
  <c r="F172" i="34"/>
  <c r="F176" i="34"/>
  <c r="F174" i="34"/>
  <c r="F175" i="34"/>
  <c r="F177" i="34"/>
  <c r="H123" i="34"/>
  <c r="H124" i="34" s="1"/>
  <c r="H125" i="34" s="1"/>
  <c r="G123" i="34"/>
  <c r="G124" i="34" s="1"/>
  <c r="G102" i="34"/>
  <c r="G103" i="34" s="1"/>
  <c r="H102" i="34"/>
  <c r="H103" i="34" s="1"/>
  <c r="H104" i="34" s="1"/>
  <c r="E102" i="34"/>
  <c r="E103" i="34" s="1"/>
  <c r="F102" i="34"/>
  <c r="F103" i="34" s="1"/>
  <c r="H81" i="34"/>
  <c r="H82" i="34" s="1"/>
  <c r="H83" i="34" s="1"/>
  <c r="E81" i="34"/>
  <c r="E82" i="34" s="1"/>
  <c r="E83" i="34" s="1"/>
  <c r="E60" i="34"/>
  <c r="E61" i="34" s="1"/>
  <c r="E62" i="34" s="1"/>
  <c r="F81" i="34"/>
  <c r="F82" i="34" s="1"/>
  <c r="F83" i="34" s="1"/>
  <c r="G81" i="34"/>
  <c r="G82" i="34" s="1"/>
  <c r="C172" i="34" s="1"/>
  <c r="F150" i="34"/>
  <c r="H60" i="34"/>
  <c r="H61" i="34" s="1"/>
  <c r="H62" i="34" s="1"/>
  <c r="G60" i="34"/>
  <c r="G61" i="34" s="1"/>
  <c r="G62" i="34" s="1"/>
  <c r="F158" i="34"/>
  <c r="F60" i="34"/>
  <c r="F61" i="34" s="1"/>
  <c r="F62" i="34" s="1"/>
  <c r="F149" i="34"/>
  <c r="F159" i="34"/>
  <c r="F147" i="34"/>
  <c r="F151" i="34"/>
  <c r="F156" i="34"/>
  <c r="F160" i="34"/>
  <c r="F165" i="34"/>
  <c r="F167" i="34"/>
  <c r="F199" i="34"/>
  <c r="F148" i="34"/>
  <c r="F157" i="34"/>
  <c r="F166"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104" i="34" l="1"/>
  <c r="C181" i="34"/>
  <c r="G125" i="34"/>
  <c r="C190" i="34"/>
  <c r="C102" i="35"/>
  <c r="C84" i="35"/>
  <c r="C164" i="33"/>
  <c r="G55" i="35"/>
  <c r="E55" i="35"/>
  <c r="G83" i="34"/>
  <c r="F104" i="34"/>
  <c r="E104" i="34"/>
  <c r="C165" i="34"/>
  <c r="C147" i="34"/>
  <c r="C199" i="34"/>
  <c r="C156"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I62" i="8" s="1"/>
  <c r="G61" i="8"/>
  <c r="E61" i="8"/>
  <c r="F94" i="27" l="1"/>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<sst xmlns="http://schemas.openxmlformats.org/spreadsheetml/2006/main" count="2239" uniqueCount="695">
  <si>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</si>
  <si>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</si>
  <si>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</si>
  <si>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</si>
  <si>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</si>
  <si>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</si>
  <si>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</si>
  <si>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</si>
  <si>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</si>
  <si>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</si>
  <si>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</si>
  <si>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</si>
  <si>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</si>
  <si>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</si>
  <si>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</si>
  <si>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</si>
  <si>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</si>
  <si>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</si>
  <si>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</si>
  <si>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</si>
  <si>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</si>
  <si>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or PAHP.</t>
    </r>
  </si>
  <si>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or PAHP.</t>
    </r>
  </si>
  <si>
    <t>(b) MCOs, PIHPs, or PAHPs with no limit or limits on less than one-third of all medical/surgical benefits.</t>
  </si>
  <si>
    <t>(c) MCOs, PIHPs, or PAHPs with a limit on at least two-thirds of all medical/surgical benefits.</t>
  </si>
  <si>
    <t>If a MCO, PIHP, or PAHP includes an aggregate lifetime or annual dollar limit on at least two-thirds of all medical/surgical benefits provided to enrollees through a contract with the State, it must either:</t>
  </si>
  <si>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</si>
  <si>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</si>
  <si>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</si>
  <si>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</si>
  <si>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</si>
  <si>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(e) MCO, PIHP, or PAHP not described in this section.</t>
  </si>
  <si>
    <t>A MCO, PIHP, or PAHP that is not described in paragraph (b) or (c) of this section for aggregate lifetime or annual dollar limits on medical/surgical benefits, must either:</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</si>
  <si>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</si>
  <si>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</si>
  <si>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</si>
  <si>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</si>
  <si>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If a MCO, PIHP, or PAHP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</si>
  <si>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(b) General parity requirement - (1) General rule and scope.</t>
  </si>
  <si>
    <t>Each MCO, PIHP and PAHP providing services to MCO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</si>
  <si>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</si>
  <si>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</si>
  <si>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</si>
  <si>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</si>
  <si>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</si>
  <si>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</si>
  <si>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</si>
  <si>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</si>
  <si>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A MCO, PIHP, or PAHP may not apply any cumulative financial requirement for mental health or substance use disorder benefits in a classification that accumulates separately from any established for medical/surgical benefits in the same classification.</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</si>
  <si>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</si>
  <si>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</si>
  <si>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</si>
  <si>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</si>
  <si>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</si>
  <si>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</si>
  <si>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</si>
  <si>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</si>
  <si>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</si>
  <si>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</si>
  <si>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</si>
  <si>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</si>
  <si>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</si>
  <si>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</si>
  <si>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</si>
  <si>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</si>
  <si>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</si>
  <si>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</si>
  <si>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</si>
  <si>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</si>
  <si>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</si>
  <si>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</si>
  <si>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</si>
  <si>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</si>
  <si>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</si>
  <si>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</si>
  <si>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</si>
  <si>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For MCOs, PIHPs, or PAHPs with multiple network tiers (such as preferred providers and participating providers), network tier design;</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</si>
  <si>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</si>
  <si>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</si>
  <si>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</si>
  <si>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</si>
  <si>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</si>
  <si>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</si>
  <si>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</si>
  <si>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</si>
  <si>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Federal Register / Vol. 81, No. 61, Part 438 Managed Care, Subpart K, § 438.900 Meaning of terms.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</si>
  <si>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</si>
  <si>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</si>
  <si>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</si>
  <si>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</si>
  <si>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</si>
  <si>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</si>
  <si>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</si>
  <si>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</si>
  <si>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</si>
  <si>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</si>
  <si>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</si>
  <si>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</si>
  <si>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</si>
  <si>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</si>
  <si>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</si>
  <si>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</si>
  <si>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</si>
  <si>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</si>
  <si>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</si>
  <si>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</si>
  <si>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If an MCO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</si>
  <si>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or PAHP may not impose a nonquantitative treatment limitation for mental health or substance use disorder benefits in any classification unless, under the policies and procedures of the MCO, PIHP, or PAHP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</si>
  <si>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MCO, PIHP, or PAHP methods for determining usual, customary, and reasonable charges;</t>
  </si>
  <si>
    <t>Refusal to pay for higher-cost therapies until it can be shown that a lower-cost therapy is not effective (also known as fail-first policies or step therapy protocols);</t>
  </si>
  <si>
    <t>Restrictions based on geographic location, facility type, provider specialty, and other criteria that limit the scope or duration of benefits for services provided under the MCO, PIHP, or PAHP; and</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</si>
  <si>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</si>
  <si>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</si>
  <si>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</si>
  <si>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</si>
  <si>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</si>
  <si>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</si>
  <si>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</si>
  <si>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</si>
  <si>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</si>
  <si>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</si>
  <si>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</si>
  <si>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</si>
  <si>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</si>
  <si>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</si>
  <si>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</si>
  <si>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</si>
  <si>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</si>
  <si>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</si>
  <si>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</si>
  <si>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</si>
  <si>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</si>
  <si>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</si>
  <si>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</si>
  <si>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</si>
  <si>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</si>
  <si>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</si>
  <si>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</si>
  <si>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</si>
  <si>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</si>
  <si>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</si>
  <si>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</si>
  <si>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</si>
  <si>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</si>
  <si>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</si>
  <si>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</si>
  <si>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</si>
  <si>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</si>
  <si>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</si>
  <si>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</si>
  <si>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</si>
  <si>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</si>
  <si>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</si>
  <si>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</si>
  <si>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</si>
  <si>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</si>
  <si>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</si>
  <si>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</si>
  <si>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</si>
  <si>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</si>
  <si>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</si>
  <si>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</si>
  <si>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</si>
  <si>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</si>
  <si>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</si>
  <si>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</si>
  <si>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</si>
  <si>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</si>
  <si>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</si>
  <si>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</si>
  <si>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</si>
  <si>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</si>
  <si>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</si>
  <si>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</si>
  <si>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</si>
  <si>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</si>
  <si>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</si>
  <si>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</si>
  <si>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</si>
  <si>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</si>
  <si>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</si>
  <si>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</si>
  <si>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</si>
  <si>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</si>
  <si>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</si>
  <si>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</si>
  <si>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</si>
  <si>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</si>
  <si>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</si>
  <si>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</si>
  <si>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</si>
  <si>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</si>
  <si>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</si>
  <si>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</si>
  <si>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</si>
  <si>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</si>
  <si>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</si>
  <si>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</si>
  <si>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</si>
  <si>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</si>
  <si>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</si>
  <si>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</si>
  <si>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</si>
  <si>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</si>
  <si>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</si>
  <si>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</si>
  <si>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</si>
  <si>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</si>
  <si>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</si>
  <si>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</si>
  <si>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</si>
  <si>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</si>
  <si>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</si>
  <si>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</si>
  <si>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</si>
  <si>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</si>
  <si>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</si>
  <si>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</si>
  <si>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</si>
  <si>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</si>
  <si>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</si>
  <si>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</si>
  <si>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</si>
  <si>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</si>
  <si>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</si>
  <si>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</si>
  <si>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</si>
  <si>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</si>
  <si>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</si>
  <si>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</si>
  <si>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</si>
  <si>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</si>
  <si>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</si>
  <si>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</si>
  <si>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</si>
  <si>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</si>
  <si>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</si>
  <si>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</si>
  <si>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</si>
  <si>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</si>
  <si>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</si>
  <si>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</si>
  <si>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</si>
  <si>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</si>
  <si>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</si>
  <si>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</si>
  <si>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</si>
  <si>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</si>
  <si>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</si>
  <si>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</si>
  <si>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</si>
  <si>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</si>
  <si>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</si>
  <si>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</si>
  <si>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</si>
  <si>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</si>
  <si>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</si>
  <si>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</si>
  <si>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</si>
  <si>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</si>
  <si>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</si>
  <si>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</si>
  <si>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</si>
  <si>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</si>
  <si>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</si>
  <si>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</si>
  <si>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</si>
  <si>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</si>
  <si>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</si>
  <si>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</si>
  <si>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</si>
  <si>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</si>
  <si>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</si>
  <si>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</si>
  <si>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</si>
  <si>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</si>
  <si>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</si>
  <si>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</si>
  <si>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</si>
  <si>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</si>
  <si>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</si>
  <si>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</si>
  <si>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</si>
  <si>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</si>
  <si>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</si>
  <si>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</si>
  <si>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</si>
  <si>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</si>
  <si>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</si>
  <si>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</si>
  <si>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</si>
  <si>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</si>
  <si>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</si>
  <si>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</si>
  <si>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</si>
  <si>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</si>
  <si>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</si>
  <si>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</si>
  <si>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</si>
  <si>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</si>
  <si>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</si>
  <si>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</si>
  <si>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</si>
  <si>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</si>
  <si>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</si>
  <si>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</si>
  <si>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</si>
  <si>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</si>
  <si>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</si>
  <si>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</si>
  <si>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</si>
  <si>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</si>
  <si>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</si>
  <si>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</si>
  <si>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</si>
  <si>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</si>
  <si>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</si>
  <si>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</si>
  <si>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</si>
  <si>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</si>
  <si>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</si>
  <si>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</si>
  <si>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</si>
  <si>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</si>
  <si>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</si>
  <si>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</si>
  <si>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</si>
  <si>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</si>
  <si>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</si>
  <si>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</si>
  <si>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</si>
  <si>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</si>
  <si>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</si>
  <si>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</si>
  <si>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</si>
  <si>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</si>
  <si>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</si>
  <si>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</si>
  <si>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</si>
  <si>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</si>
  <si>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</si>
  <si>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</si>
  <si>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</si>
  <si>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</si>
  <si>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</si>
  <si>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</si>
  <si>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</si>
  <si>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</si>
  <si>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</si>
  <si>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</si>
  <si>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</si>
  <si>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</si>
  <si>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</si>
  <si>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</si>
  <si>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</si>
  <si>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</si>
  <si>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</si>
  <si>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</si>
  <si>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</si>
  <si>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</si>
  <si>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</si>
  <si>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</si>
  <si>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</si>
  <si>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</si>
  <si>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</si>
  <si>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</si>
  <si>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</si>
  <si>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</si>
  <si>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</si>
  <si>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</si>
  <si>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</si>
  <si>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</si>
  <si>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</si>
  <si>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</si>
  <si>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</si>
  <si>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</si>
  <si>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</si>
  <si>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</si>
  <si>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</si>
  <si>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</si>
  <si>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</si>
  <si>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</si>
  <si>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</si>
  <si>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</si>
  <si>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</si>
  <si>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</si>
  <si>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</si>
  <si>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</si>
  <si>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</si>
  <si>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</si>
  <si>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</si>
  <si>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</si>
  <si>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</si>
  <si>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</si>
  <si>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</si>
  <si>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</si>
  <si>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</si>
  <si>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</si>
  <si>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</si>
  <si>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</si>
  <si>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</si>
  <si>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</si>
  <si>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</si>
  <si>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</si>
  <si>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</si>
  <si>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</si>
  <si>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</si>
  <si>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</si>
  <si>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</si>
  <si>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</si>
  <si>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</si>
  <si>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</si>
  <si>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</si>
  <si>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</si>
  <si>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</si>
  <si>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</si>
  <si>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</si>
  <si>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</si>
  <si>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</si>
  <si>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</si>
  <si>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</si>
  <si>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</si>
  <si>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</si>
  <si>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</si>
  <si>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</si>
  <si>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</si>
  <si>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</si>
  <si>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</si>
  <si>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</si>
  <si>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</si>
  <si>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</si>
  <si>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</si>
  <si>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</si>
  <si>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</si>
  <si>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</si>
  <si>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</si>
  <si>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</si>
  <si>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</si>
  <si>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</si>
  <si>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</si>
  <si>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</si>
  <si>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</si>
  <si>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</si>
  <si>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</si>
  <si>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</si>
  <si>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</si>
  <si>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</si>
  <si>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</si>
  <si>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</si>
  <si>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</si>
  <si>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</si>
  <si>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</si>
  <si>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</si>
  <si>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</si>
  <si>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</si>
  <si>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</si>
  <si>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</si>
  <si>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</si>
  <si>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</si>
  <si>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</si>
  <si>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</si>
  <si>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July 1, 2019-June 30, 2020</t>
  </si>
  <si>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</si>
  <si>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</si>
  <si>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</si>
  <si>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</si>
  <si>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</si>
  <si>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</si>
  <si>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</si>
  <si>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</si>
  <si>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</si>
  <si>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</si>
  <si>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</si>
  <si>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</si>
  <si>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</si>
  <si>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</si>
  <si>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t>Georgia Families MHPAEA Parity</t>
  </si>
  <si>
    <r>
      <rPr>
        <b/>
        <sz val="11"/>
        <color theme="1"/>
        <rFont val="Calibri"/>
        <family val="2"/>
        <scheme val="minor"/>
      </rPr>
      <t>Georgia Families MHPAEA Health Plan Reporting Workbook:</t>
    </r>
    <r>
      <rPr>
        <sz val="11"/>
        <color theme="1"/>
        <rFont val="Calibri"/>
        <family val="2"/>
        <scheme val="minor"/>
      </rPr>
      <t xml:space="preserve"> The workbook contains the following tabs, which are color coded as indicated below.</t>
    </r>
  </si>
  <si>
    <t>Tabs with blue fill contain an overview and reference material regarding Georgia Families MHPAEA Parity requirements. Each tab refers to information in the green tabs, where Health Plan reporting is completed. No input is needed on the blue tabs. Carefully review the information on these tabs before completing subsequent tabs.</t>
  </si>
  <si>
    <r>
      <t xml:space="preserve">Reporting Period: </t>
    </r>
    <r>
      <rPr>
        <sz val="11"/>
        <color theme="1"/>
        <rFont val="Calibri"/>
        <family val="2"/>
        <scheme val="minor"/>
      </rPr>
      <t>Georgia Families MHPAEA compliance reporting aligns with the state fiscal year of the contract period, which is July 1 to June 30. The initial year of reporting will be for the period of July 1, 2019 to June 30, 2020. Annual reporting requirements will be communicated thereafter.</t>
    </r>
  </si>
  <si>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Georgia Families and Georgia Families 360° program.</t>
    </r>
  </si>
  <si>
    <r>
      <t xml:space="preserve">Purpose: </t>
    </r>
    <r>
      <rPr>
        <sz val="11"/>
        <color theme="1"/>
        <rFont val="Calibri"/>
        <family val="2"/>
        <scheme val="minor"/>
      </rPr>
      <t xml:space="preserve">The objective of this reporting tool is to provide a comprehensive, standard document for Georgia Families health plans to demonstrate compliance with the mental health parity requirements under MHPAEA, Federal Register Vol 81 No 61 Part V March 30, 2016 </t>
    </r>
    <r>
      <rPr>
        <sz val="11"/>
        <rFont val="Calibri"/>
        <family val="2"/>
        <scheme val="minor"/>
      </rPr>
      <t>(42 CFR Parts 438, 440, 456 and 457</t>
    </r>
    <r>
      <rPr>
        <sz val="11"/>
        <color theme="1"/>
        <rFont val="Calibri"/>
        <family val="2"/>
        <scheme val="minor"/>
      </rPr>
      <t>). The health plans' reporting correlates to a specific state fiscal year with the Georgia Department of Community Health (Department). Health plans are solely responsible for maintaining, monitoring, and reporting on compliance with MHPAEA requirements.</t>
    </r>
  </si>
  <si>
    <r>
      <rPr>
        <b/>
        <i/>
        <sz val="11"/>
        <color rgb="FF38939B"/>
        <rFont val="Calibri"/>
        <family val="2"/>
        <scheme val="minor"/>
      </rPr>
      <t>Department</t>
    </r>
    <r>
      <rPr>
        <sz val="11"/>
        <color theme="1"/>
        <rFont val="Calibri"/>
        <family val="2"/>
        <scheme val="minor"/>
      </rPr>
      <t xml:space="preserve"> means the Georgia Deparment of Community Health.</t>
    </r>
  </si>
  <si>
    <t>GF</t>
  </si>
  <si>
    <t>Georgia Families</t>
  </si>
  <si>
    <t>CMO</t>
  </si>
  <si>
    <t>Care Management Organization</t>
  </si>
  <si>
    <t>Georgia Families Financial Requirement Reporting</t>
  </si>
  <si>
    <t>Georgia Families Quantitative Treatment Limitation Reporting</t>
  </si>
  <si>
    <t>Georgia Families NQTL Reporting</t>
  </si>
  <si>
    <t>The reporting for Georgia Families NQTLs are organized as shown in the table below.</t>
  </si>
  <si>
    <t>Note: Input/analysis can be divided into multiple tiers to accommodate distinct benefit packages (e.g., different co-pay tiers), if needed.</t>
  </si>
  <si>
    <t>By typing my name on this Georgia Families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</si>
  <si>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</si>
  <si>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</si>
  <si>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</si>
  <si>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</si>
  <si>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</si>
  <si>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Georgia Families Aggregate Lifetime and Annual Dollar Limit Reporting</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</si>
  <si>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and PAHP payments for medical/surgical benefits expected to be paid under the MCO, PIHP, or PAHP for a contract year.</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</si>
  <si>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</si>
  <si>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</si>
  <si>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</si>
  <si>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</si>
  <si>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</si>
  <si>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</si>
  <si>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</si>
  <si>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</si>
  <si>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Title XIX Children</t>
  </si>
  <si>
    <t>Title XIX Adults</t>
  </si>
  <si>
    <t>Title XIX Foster Care and Adoption Assistance</t>
  </si>
  <si>
    <t>Amerigroup Community Care</t>
  </si>
  <si>
    <t>CareSource</t>
  </si>
  <si>
    <t>Peach State Health Plan</t>
  </si>
  <si>
    <t>WellCare of Georgia</t>
  </si>
  <si>
    <t>Benefit Package:</t>
  </si>
  <si>
    <t>Copayment TIER 2: Income Level 2</t>
  </si>
  <si>
    <t>Copayment TIER 3: Income Level 3</t>
  </si>
  <si>
    <t>Copayment TIER 4: Income Level 4</t>
  </si>
  <si>
    <t>Select a Benefit Package</t>
  </si>
  <si>
    <t>Select a Health Plan</t>
  </si>
  <si>
    <r>
      <t xml:space="preserve">Tabs with green fill are designed for the health plan to report on Georgia Families MHPAEA Parity. 
Specific instruction is included within these tabs.
</t>
    </r>
    <r>
      <rPr>
        <sz val="11"/>
        <rFont val="Calibri"/>
        <family val="2"/>
        <scheme val="minor"/>
      </rPr>
      <t xml:space="preserve">"Determination of Applicability" in </t>
    </r>
    <r>
      <rPr>
        <b/>
        <sz val="11"/>
        <color rgb="FFF8971D"/>
        <rFont val="Calibri"/>
        <family val="2"/>
        <scheme val="minor"/>
      </rPr>
      <t>ORANGE BOXES</t>
    </r>
    <r>
      <rPr>
        <sz val="1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00FF"/>
        <rFont val="Calibri"/>
        <family val="2"/>
        <scheme val="minor"/>
      </rPr>
      <t>BLUE TEXT</t>
    </r>
    <r>
      <rPr>
        <sz val="1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t>
    </r>
    <r>
      <rPr>
        <b/>
        <sz val="11"/>
        <color rgb="FFF8971D"/>
        <rFont val="Calibri"/>
        <family val="2"/>
        <scheme val="minor"/>
      </rPr>
      <t xml:space="preserve">
</t>
    </r>
    <r>
      <rPr>
        <sz val="11"/>
        <color theme="1"/>
        <rFont val="Calibri"/>
        <family val="2"/>
        <scheme val="minor"/>
      </rPr>
      <t xml:space="preserve">
</t>
    </r>
    <r>
      <rPr>
        <sz val="11"/>
        <rFont val="Calibri"/>
        <family val="2"/>
        <scheme val="minor"/>
      </rPr>
      <t>Provide complete and accurate responses to the information requested on each tab within the</t>
    </r>
    <r>
      <rPr>
        <b/>
        <sz val="11"/>
        <color theme="0" tint="-0.499984740745262"/>
        <rFont val="Calibri"/>
        <family val="2"/>
        <scheme val="minor"/>
      </rPr>
      <t xml:space="preserve"> GRAY CELLS</t>
    </r>
    <r>
      <rPr>
        <sz val="11"/>
        <rFont val="Calibri"/>
        <family val="2"/>
        <scheme val="minor"/>
      </rPr>
      <t xml:space="preserve">, 
and reference source documentation the health plan consulted to support the responses given, as indicated. </t>
    </r>
    <r>
      <rPr>
        <sz val="11"/>
        <color theme="1"/>
        <rFont val="Calibri"/>
        <family val="2"/>
        <scheme val="minor"/>
      </rPr>
      <t xml:space="preserve">
</t>
    </r>
  </si>
  <si>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</si>
  <si>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</si>
  <si>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</si>
  <si>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</si>
  <si>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</si>
  <si>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</si>
  <si>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</si>
  <si>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or PAHP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</si>
  <si>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</si>
  <si>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or PAHP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</si>
  <si>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</si>
  <si>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</si>
  <si>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</si>
  <si>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</si>
  <si>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</si>
  <si>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</si>
  <si>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</si>
  <si>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</si>
  <si>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</si>
  <si>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</si>
  <si>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</si>
  <si>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</si>
  <si>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</si>
  <si>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</si>
  <si>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</si>
  <si>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</si>
  <si>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</si>
  <si>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</si>
  <si>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</si>
  <si>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</si>
  <si>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</si>
  <si>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</si>
  <si>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</si>
  <si>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</si>
  <si>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</si>
  <si>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</si>
  <si>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</si>
  <si>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</si>
  <si>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</si>
  <si>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</si>
  <si>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</si>
  <si>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</si>
  <si>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</si>
  <si>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</si>
  <si>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</si>
  <si>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</si>
  <si>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</si>
  <si>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</si>
  <si>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</si>
  <si>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Title XXI</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</si>
  <si>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</si>
  <si>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</si>
  <si>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</si>
  <si>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rPr>
        <b/>
        <sz val="11"/>
        <rFont val="Calibri"/>
        <family val="2"/>
        <scheme val="minor"/>
      </rPr>
      <t>Submission:</t>
    </r>
    <r>
      <rPr>
        <sz val="11"/>
        <rFont val="Calibri"/>
        <family val="2"/>
        <scheme val="minor"/>
      </rPr>
      <t xml:space="preserve"> Health plans will be given until November 1, 2021 to complete the initial period's reporting tools, with FY2021 reports being scheduled shortly after, and then October 30 in future annual reports. Health plans will submit the completed reporting tool in Excel format to Myers and Stauffer, using the Secure File Transfer Protocol (SFTP) site. A separate completed tool must be submitted for each benefit package serviced by the health plan (e.g., Title XIX Children, Title XIX Adult, and Title XIX FC/AA). Save each file with the file name convention of </t>
    </r>
    <r>
      <rPr>
        <b/>
        <sz val="11"/>
        <rFont val="Calibri"/>
        <family val="2"/>
        <scheme val="minor"/>
      </rPr>
      <t xml:space="preserve">GA_[CMO]_MHPAEA_[Benefit Package]_[Report Period FY End]_[Submission Date as YYYYMMDD].xlsx
     </t>
    </r>
    <r>
      <rPr>
        <i/>
        <sz val="11"/>
        <rFont val="Calibri"/>
        <family val="2"/>
        <scheme val="minor"/>
      </rPr>
      <t>For Instance: GA_AG_MHPAEA_TitleXIXAdult_2020_20210731.xlsx</t>
    </r>
  </si>
  <si>
    <t>Inpatient Hospital Services - $12.50 co-pay</t>
  </si>
  <si>
    <t>Ambulatory Surgical Services - $3 co-pay</t>
  </si>
  <si>
    <t>Outpatient Non-emergency hospital visits - $3 co-pay</t>
  </si>
  <si>
    <t>FQHC-RHC - $2 co-pay</t>
  </si>
  <si>
    <t>Preferred Drugs co-pay = $.50</t>
  </si>
  <si>
    <t>Non-preferred drug - Cost of Drug: $10 or less = $.50 co-pay</t>
  </si>
  <si>
    <t>Non-preferred drug - Cost of Drug: $10.01-$25 = $1 co-pay</t>
  </si>
  <si>
    <t>Non-preferred drug - Cost of Drug: $25.01-$50 = $2 co-pay</t>
  </si>
  <si>
    <t>Non-preferred drug - Cost of Drug: More than $50.01 = $3 co-pay</t>
  </si>
  <si>
    <t>Populations excluded: pregnant women; nursing home residents; hospice care members; preventative care services (breast and cervical cancer); P4HB members.</t>
  </si>
  <si>
    <t>Age 5 and Under; American Indian; Alaskan Native</t>
  </si>
  <si>
    <t>Preferred Drugs</t>
  </si>
  <si>
    <t>Non-Preferred Drugs</t>
  </si>
  <si>
    <t>DME - $2 co-pay</t>
  </si>
  <si>
    <t>Home Health Services (skilled nursing; home health aide; PT, OT, ST) - $3 co-pay</t>
  </si>
  <si>
    <t>Orthotics and Prosthetics - $3 co-pay</t>
  </si>
  <si>
    <t>Physician Services (PCP and Specialists) - co-pay based on cost of service ($.50-$3)</t>
  </si>
  <si>
    <t>Podiatry Services - co-pay based on cost of service ($.50-$3)</t>
  </si>
  <si>
    <t>Vision Services (co-pay based on cost of service ($.50-$3)</t>
  </si>
  <si>
    <t>Oral Surgery - co-pay based on cost of service ($.50-$3)</t>
  </si>
  <si>
    <t>Please note: co-pays were waived during part of SFY 2020 due to COVID, and the payments subject to co-pays reflects this.</t>
  </si>
  <si>
    <t>physician services</t>
  </si>
  <si>
    <t>inpatient hospital services</t>
  </si>
  <si>
    <t xml:space="preserve">The term “prior authorization” applies to the services that require authorization in advance of rendering a service. Prior Authorization (PA) begins when the Plan receives a request for a prescheduled non-emergent and non-urgent inpatient admissions. The Plan reviews the request for member eligibility, benefit coverage, and medical necessity. PA is required for all non-emergent and non-urgent inpatient admissions (WC-C7-UM-035). </t>
  </si>
  <si>
    <t>Same as M/S</t>
  </si>
  <si>
    <t>Prior authorization (PA) begins when the Plan receives a request for those outpatient services which are subject to PA. The Plan reviews the request for member eligibility, benefit coverage, and medical necessity (WC-C7-UM-035).</t>
  </si>
  <si>
    <t>N/A. Emergency services are not subject to prior authorization</t>
  </si>
  <si>
    <t xml:space="preserve">No instances of non-compliance were identified.
DENIALS:
The denial rates for concurrent requests were higher for BH/SUD compared to Med/Surg.  The variance is related to the 34.3% denial rate for PRTF,   Providers needed additional education regarding medical necessity and this level of care. Providers were also encouraged to utilize the least restrictive service before requesting residential placement. Concurrent review authorizations were suspended for both med/surg and BH through most of the review period- not including PRTF.  
WellCare system had an automatic letter notification for completion of the determination.
</t>
  </si>
  <si>
    <t>In the aftermath of an emergency, disaster, or catastrophic event, Plan complies with applicable authorities with regard to member services and provider reimbursement. Plan ensures that members have access to sufficient health services and equipment to meet their health care needs and that providers who furnish health care services and/or supplies and equipment are reimbursed for their provision of medically necessary Medicaid covered services in good faith where the U.S. Government, the Federal Emergency Management Agency (“FEMA”), or the Governor has declared a disaster or state of emergency (WC-C7-UM-011).</t>
  </si>
  <si>
    <t xml:space="preserve">In the aftermath of an emergency, disaster, or catastrophic event, Plan complies with applicable authorities with regard to member services and provider reimbursement. Plan ensures that members have access to sufficient health services and equipment to meet their health care needs and that providers who furnish health care services and/or supplies and equipment are reimbursed for their provision of medically necessary Medicaid covered services in good faith where the U.S. Government, the Federal Emergency Management Agency (“FEMA”), or the Governor has declared a disaster or state of emergency (WC-C7-UM-011).
For new members becoming eligible with the Plan, a transition period is authorized per state specific guidelines, for continuity of care until it is medically appropriate for the member to be directed into the Company’s network of providers (WC-C7-UM-045).
</t>
  </si>
  <si>
    <t>Same as M/S with additional of covered outpatient services: Twenty (20) or more outpatient therapy/counseling services will be covered without a preauthorization. Additional therapy/counseling services will require a preauthorization.  Two-hundred (200) units of HCPC codes will be covered without preauthorization. Additional units of HCPC codes require prior authorization.  Five (5) units of 1 hour psychological testing codes without prior authorization and Five (5) units of 30 minute codes without prior authorization.  Additional psychological or neuropsychological testing units require authorization.</t>
  </si>
  <si>
    <t xml:space="preserve">WC-C7-UM-011- Emergency Preparedness for Disasters and Catastrophic Events 
WC-C7-UM-045 Care Coordination Continuity of Care and Transition of Care 
Behavioral Health Authorization Requirements
Prior Authorization Letter
</t>
  </si>
  <si>
    <t>Audits</t>
  </si>
  <si>
    <t>No instances of non-compliance were identified.</t>
  </si>
  <si>
    <t xml:space="preserve">The term “prior authorization” applies to the services that require authorization in advance of rendering a service (WC-C7-UM-035). No service request received prior to rendering the service is automatically denied. 
For service requests received after the service is rendered, the service is subject to retrospective review determination process which is addressed on NQTL 1 c. 
Retrospective review is performed when a service has been provided and no authorization has been given. The review includes making coverage determinations for the appropriate level of services, applying the same approved medical criteria used for the pre-service decisions, and taking into account the Member’s needs at the time of service. Post-service authorization requests are also reviewed to determine if any of the following circumstances exist: 
o The Provider was not able to determine the Member’s eligibility; 
o The service was urgent in nature and there was not time to submit a request prior to service delivery; 
o Extenuating circumstances existed that precluded the Provider from submitting a timely pre-service or concurrent review authorization request. Providers are expected to adhere to the business rules for submission of service authorization requests. Post-service requests that do not meet one of the above conditions may be administratively denied. Exceptions may be granted if specifically addressed through contract language (C7-UM-051).  </t>
  </si>
  <si>
    <t xml:space="preserve">The term “prior authorization” applies to the services that require authorization in advance of rendering a service (WC-C7-UM-035). No service request received prior to rendering the service is automatically denied. 
For service requests received after the service is rendered, the service is subject to retrospective review determination process which is addressed on NQTL 1 c. 
Retrospective review is performed when a service has been provided and no authorization has been given. The review includes making coverage determinations for the appropriate level of services, applying the same approved medical criteria used for the pre-service decisions, and taking into account the Member’s needs at the time of service. Post-service authorization requests are also reviewed to determine if any of the following circumstances exist: 
o The Provider was not able to determine the Member’s eligibility; 
o The service was urgent in nature and there was not time to submit a request prior to service delivery; 
o The service is part of an ongoing plan of treatment for a newly eligible Member; or 
o Extenuating circumstances existed that precluded the Provider from submitting a timely pre-service authorization request. Providers are expected to adhere to the business rules for submission of service authorization requests. Post-service requests that do not meet one of the above conditions may be administratively denied. Exceptions may be granted if specifically addressed through contract language (C7-UM-051).  
</t>
  </si>
  <si>
    <t>WC-C7-UM-035 Prior Authorization Precertification Review
Medicaid Provider Manual</t>
  </si>
  <si>
    <t xml:space="preserve">Denial Letter Notifications 
Audits
</t>
  </si>
  <si>
    <t>Clinical Care guidelines address selected clinical issues and medical services that are new or emerging, that exhibit significant variation in utilization and practice pattern, which may include service, not usually benefits, such as procedures performed for cosmetic purposes, or that involve the treatment of a rare disease. The Guidelines are interpreted in conjunction with the member’s specific benefit plan and in consultation with the treating physician (WC-C7-UM-016).</t>
  </si>
  <si>
    <t>WC-C7-UM-016 Clinical Coverage Guidelines</t>
  </si>
  <si>
    <t xml:space="preserve">PA denial rates
Internal Appeal Rates
Overturned Appeal Rates
Inter-Rater Reliability Scores
</t>
  </si>
  <si>
    <t>The Company uses nationally-recognized utilization criteria, State Medicaid guidelines, Medicare Coverage Decisions, federal /state statutes, or the Company’s Clinical Coverage Guidelines (WC-C7-UM-034).</t>
  </si>
  <si>
    <t xml:space="preserve">Same as M/S
Milliman Care Guidelines utilized for Level of Care criteria for Behavioral Health Child/Adolescent Acute, Adult/Geriatric Acute, and Residential services. ASAM utilized for SUD diagnoses in Detox and Rehabilitation levels of care.
</t>
  </si>
  <si>
    <t>When requests for outpatient services which require PA are received, the Company uses nationally-recognized utilization criteria, State Medicaid guidelines, Medicare Coverage Decisions, federal /state statutes or the Company’s Clinical Coverage Guidelines (WC-C7-UM-034).</t>
  </si>
  <si>
    <t xml:space="preserve">Both LWC and PSHP use DCH Autism and DBHDD Clinical Policy to determine if PA criteria is met.
Milliman Care Guidelines utilized for Partial Hospitalization and Intensive Outpatient services for Behavioral Health. ASAM utilized for SUD diagnoses.
</t>
  </si>
  <si>
    <t>Concurrent review for inpatient hospitalization is conducted throughout the stay, to monitor appropriate utilization of health care resources and promote quality outcomes for members.  The review is based on the members’ condition and medical necessity for the services. If the services do not meet inpatient /level of care criteria, the discharge criteria have been satisfied and/or appropriate alternate care options exist, the reviewer contacts the attending physician and obtains additional information to justify the continued stay/ level of care. If medical necessity cannot be determined, the case is sent to the Plan Medical Director for review (WC-C7-UM-054).</t>
  </si>
  <si>
    <t>Concurrent review is conducted at intervals over the course of treatment using the appropriate criteria set. This includes extending authorization of previously approved ongoing care over a period of time into the future / number of treatments, to monitor appropriate utilization of health care resources and promote quality outcomes for members (WC-C7-UM-054).</t>
  </si>
  <si>
    <t xml:space="preserve">WC-C7-UM-035 Prior Authorization Precertification Review
Medicaid Provider Handbook
Medicaid Member Handbook
Behavioral Health Authorization Requirements
Georgia Medicaid Quick Reference Guide
</t>
  </si>
  <si>
    <t xml:space="preserve">Concurrent review was lifted for most of the benefits during the COVID-19 Public Health Emergency.  
Denial rates
Concurrent
Authorization Type: Medical Inpatient Medical Outpatient Behavioral Health Inpatient  Behavioral Health Outpatient
Compliant 40429 4016 340 25
Out of TAT 58 2 3 0
Total 40487 4018 343 25
% In Compliance 99.86% 99.95% 99.10% 100.00%
# Authorized 38114 4011 293 25
# Denied 2373 7 50 0
% Denied 5.86% 0.17% 14.60% 0.00%
Inter-Rater Reliability Scores
WellCare’s Training Department, in conjunction with Health Services Management, has a process whereby it annually evaluates the consistency with which health care professionals involved in utilization management apply criteria in decision making. This process is carried out by way of monthly auditing as well as Inter-Rater Reliability (IRR) testing and monitoring of individual clinical reviewer performance.  Associates scoring less than 85% on an IRR examination are counseled and audited for a period of up to six months. Retesting for compliance with the established criteria can be completed at any time during the six months.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must achieve a passing score of 85 percent on a standardized assessment for the current year’s records.  Ongoing coaching of UM Review Nurses and BH Care Managers occurs during monthly one on one’s and through Quality Assurance audits.      
AUDITS
At least monthly, WellCare conducts audits of authorizations to ensure consistency with the utilization review process by conducting multiple audits on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UM reviewers will score no less than 90% average for the quarter on the record review.  If the score of 90% is not achieved, the Manager, Supervisor and / or auditor will discuss identified concerns, provide feedback on areas for improvement and identify training needs. If the staff has a repeated deficiency with the same element, corrective action is implemented. 
</t>
  </si>
  <si>
    <t xml:space="preserve">No instances of non-compliance were identified.
DENIALS:
The denial rates for concurrent requests were higher for BH/SUD compared to Med/Surg.  The variance is related to the 34.3% denial rate for PRTF,   Providers needed additional education regarding medical necessity and this level of care. Providers were also encouraged to utilize the least restrictive service before requesting residential placement. Concurrent review authorizations were suspended for both med/surg and BH through most of the review period- not including PRTF.  
WellCare system had an automatic letter notification for completion of the determination.
INTERRATER RELIABILITY
The IRR scores for both medical and behavioral health were above the 85% threshold.  
AUDITS
The audit scores for both medical and behavioral health were above the 90% threshold. </t>
  </si>
  <si>
    <t>In the aftermath of an emergency, disaster, or catastrophic event, Plan complies with applicable authorities with regard to member services and provider reimbursement. Plan ensures that members have access to sufficient health services and equipment to meet their health care needs and that providers who furnish health care services and/or supplies and equipment are reimbursed for their provision of medically necessary Medicaid covered services in good faith where the U.S. Government, the Federal Emergency Management Agency (“FEMA”), or the Governor has declared a disaster or state of emergency (WC-C7-UM-011).
For new members becoming eligible with the Plan, a transition period is authorized per state specific guidelines, for continuity of care until it is medically appropriate for the member to be directed into the Company’s network of providers (WC-C7-UM-045).</t>
  </si>
  <si>
    <t xml:space="preserve">WC-C7-UM-011- Emergency Preparedness for Disasters and Catastrophic Events 
WC-C7-UM-045 Care Coordination Continuity of Care and Transition of Care </t>
  </si>
  <si>
    <t xml:space="preserve">For service requests received after the service is rendered, the service is subject to retrospective review determination process. Retrospective review is performed when a service has been provided and no authorization has been given. The review includes making coverage determinations for the appropriate level of services, applying the same approved medical criteria used for the pre-service decisions, and taking into account the Member’s needs at the time of service. Post-service authorization requests are also reviewed to determine if any of the following circumstances exist: 
o The Provider was not able to determine the Member’s eligibility; 
o The service was urgent in nature and there was not time to submit a request prior to service delivery; 
o Extenuating circumstances existed that precluded the Provider from submitting a timely pre-service or concurrent review authorization request. Providers are expected to adhere to the business rules for submission of service authorization requests. Post-service requests that do not meet one of the above conditions may be administratively denied. Exceptions may be granted if specifically addressed through contract language (C7-UM-051). </t>
  </si>
  <si>
    <t>WC-C7-UM-051 Inpatient Outpatient Retrospective Review</t>
  </si>
  <si>
    <t>Denial Letter Notifications: WellCare system had an automatic letter notification for completion of the determination.</t>
  </si>
  <si>
    <t>Concurrent review is conducted at intervals over the course of the stay. The Company uses nationally-recognized utilization criteria, State Medicaid guidelines, Medicare Coverage Decisions, federal /state statutes, or the Company’s Clinical Coverage Guidelines (WC-C7-UM-034).</t>
  </si>
  <si>
    <t>Same as M/S
Milliman Care Guidelines utilized for Level of Care criteria for Behavioral Health Child/Adolescent Acute, Adult/Geriatric Acute, and Residential services. ASAM utilized for SUD diagnoses in Detox and Rehabilitation levels of care.</t>
  </si>
  <si>
    <t>Same as M/S
Milliman Care Guidelines utilized for Partial Hospitalization and Intensive Outpatient services for Behavioral Health. ASAM utilized for SUD diagnoses.</t>
  </si>
  <si>
    <t>WC-C7-UM-034 Application of Criteria Policy 
WC-C7-UM-054 Inpatient Concurrent Review</t>
  </si>
  <si>
    <t>Audits
Denial Rates</t>
  </si>
  <si>
    <t xml:space="preserve">For service requests received after the service is rendered, the service is subject to retrospective review determination process. Retrospective review is performed when a service has been provided and no authorization has been given. The review includes making coverage determinations for the appropriate level of services, applying the same approved medical criteria used for the pre-service decisions, and taking into account the Member’s needs at the time of service. Post-service authorization requests are also reviewed to determine if any of the following circumstances exist: 
o The Provider was not able to determine the Member’s eligibility; 
o The service was urgent in nature and there was not time to submit a request prior to service delivery; 
o Extenuating circumstances existed that precluded the Provider from submitting a timely pre-service or concurrent review authorization request. Providers are expected to adhere to the business rules for submission of service authorization requests. Post-service requests that do not meet one of the above conditions may be administratively denied. Exceptions may be granted if specifically addressed through contract language (C7-UM-051).  </t>
  </si>
  <si>
    <t>N/A. Emergency services are not subject to prior authorization.</t>
  </si>
  <si>
    <t>C7-UM-051 Inpatient Outpatient Retrospective Review
Medicaid Provider Handbook
Medicaid Member Handbook
Behavioral Health Authorization Requirements
Georgia Medicaid Quick Reference Guide</t>
  </si>
  <si>
    <t xml:space="preserve">Denial rates
Retro
Authorization Type: Medical Inpatient Medical Outpatient Behavioral Health Inpatient  Behavioral Health Outpatient
Compliant 5 7 0 0
Out of TAT 2 0 0 0
Total 7 7 0 0
% In Compliance 71.43% 100.00% 0.00% 0.00%
# Authorized 6 7 0 0
# Denied 1 0 0 0
% Denied 14.29% 0.00% 0.00% 0.00%
Inter-Rater Reliability Scores
WellCare’s Training Department, in conjunction with Health Services Management, has a process whereby it annually evaluates the consistency with which health care professionals involved in utilization management apply criteria in decision making. This process is carried out by way of monthly auditing as well as Inter-Rater Reliability (IRR) testing and monitoring of individual clinical reviewer performance.  Associates scoring less than 85% on an IRR examination are counseled and audited for a period of up to six months. Retesting for compliance with the established criteria can be completed at any time during the six months.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must achieve a passing score of 85 percent on a standardized assessment for the current year’s records.  Ongoing coaching of UM Review Nurses and BH Care Managers occurs during monthly one on one’s and through Quality Assurance audits.      
AUDITS
At least monthly, WellCare conducts audits of authorizations to ensure consistency with the utilization review process by conducting multiple audits on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UM reviewers will score no less than 90% average for the quarter on the record review.  If the score of 90% is not achieved, the Manager, Supervisor and / or auditor will discuss identified concerns, provide feedback on areas for improvement and identify training needs. If the staff has a repeated deficiency with the same element, corrective action is implemented.  </t>
  </si>
  <si>
    <t>No instances of non-compliance were identified.
DENIALS:
The denial rates for concurrent requests were higher for BH/SUD compared to Med/Surg.  The variance is related to the 34.3% denial rate for PRTF,   Providers needed additional education regarding medical necessity and this level of care. Providers were also encouraged to utilize the least restrictive service before requesting residential placement. Concurrent review authorizations were suspended for both med/surg and BH through most of the review period- not including PRTF.  
WellCare system had an automatic letter notification for completion of the determination.</t>
  </si>
  <si>
    <t>C7-UM-051 Inpatient Outpatient Retrospective Review
Medicaid Provider Manual</t>
  </si>
  <si>
    <t>Denial Letter Notifications
Audits</t>
  </si>
  <si>
    <t xml:space="preserve">Clinical Care guidelines address selected clinical issues and medical services that are new or emerging, that exhibit significant variation in utilization and practice pattern, which may include service, not usually benefits, such as procedures performed for cosmetic purposes, or that involve the treatment of a rare disease. The Guidelines are interpreted in conjunction with the member’s specific benefit plan and in consultation with the treating physician (WC-C7-UM-016).
</t>
  </si>
  <si>
    <t>DCH Manual Part II Policies and Procedures for Autism Spectrum Disorder (ASD) Services
WC-C7-UM-016 Clinical Coverage Guidelines</t>
  </si>
  <si>
    <t>PA denial rates
Internal Appeal Rates
Overturned Appeal Rates
Inter-Rater Reliability Scores</t>
  </si>
  <si>
    <t>Same as M/S
Milliman Care Guidelines utilized for Partial Hospitalization and Intensive Outpatient services for Behavioral Health. ASAM utilized for SUD diagnoses.
Both LWC and PSHP uses DCH Autism and DBHDD Clinical Policy to determine if PA criteria is met.</t>
  </si>
  <si>
    <t>WC-C7-UM-034 Application of Criteria Policy</t>
  </si>
  <si>
    <t>N/A</t>
  </si>
  <si>
    <t xml:space="preserve">All provider credentialing is performed by GA DCH. PSHP accepts GA DCH credentialing and does not apply any additional credentialing requirements for its network providers.  
The “New Professional &amp; Ancillary Provider Contract/Amendment Process” policy sets forth all network provider admission standards that are applied by WellCare. Similarly, the Corporate Policy and Procedures, Operations Area, Network &amp; Contract Development Policy (Ca-ND006) applies to all participating provider contracts and non-participating provider contracts. This policy and procedure pertain to new Medicaid contracts and amendments generated by a Network Management Representative.
POLICY
Network Management accurately prepares documents for approvals and meet defined timeliness to ensure controllable delays do not occur.  
PROCEDURE
A request or lead is received from an internal or external resource to amend or negotiate a new Medicaid contract.
The Network Management Representative reaches out to the prospective provider via phone or email within 3 business days of request receipt.   
The Professional Contract Negotiation Log is used to track all requests to join our network as a participating provider. The Network Management Representative documents date of request on the Professional Contract Negotiation Log and makes 3 documented outreach attempts. 
Upon communication with prospective provider, a uniformed response will be provided with a checklist of the required information.
a) If all sufficient information is received, the Network Management Representative will generate a contract/amendment in Emptoris with favorable rates within 3 business days and send via email to the provider.  
b) If the provider counters a rate above the recommended contract rate threshold, the Network Management Representative will complete a Contract Summary Form within 3 business days and send via email to the Director of Network Management for review. If the Director of Network Management is not available, reviews and approvals are then forwarded to the Sr. Director of Network Management.
After the Network Management Representative receives approval from the Director of Network Management/Sr. Director of Network and receives other necessary Market approvals, a contract/amendment in Emptoris will be generated along with a uniformed response that is sent to the provider within 3 business days.
c) If insufficient information is received, the Network Management Representative will send a uniformed template to the provider stating that the required documentation should be returned within 5 calendar days of the request. 
*If the due date falls on a weekend and/or a holiday, then assign them a due date of the next business day.*
If the prospective provider will fill a Medicaid deficiency or there is a need for that specialty, the Network Management Representative will make a face-to-face visit to engage the provider. Teleconferences will be scheduled for those out of state prospective providers.
d) If the provider has not responded/returned any requested information, then the Network Management Representative will follow up with the provider with 3 documented attempts and send a uniformed response advising the provider to resubmit the request to .ProspectiveProviderGA or to the Become A Provider website (https://www.wellcare.com/en/Georgia/Become-a-Provider).
If the prospective provider will fill a Medicaid deficiency or there is a need for that specialty, the Network Management Representative will make a face-to-face visit to engage the provider. Teleconferences will be scheduled for those out of state prospective providers. 
When the signed contract/amendment is received from the prospective provider along with other requested documentation, the Network Management Representative audits to ensure all required documents are sufficient and a signature is dated within 5 days of receipt by WellCare. 
• If the received documents are insufficient, the Network Management Representative sends a uniformed email to the prospective provider requesting the sufficient documentation and attaches a blank signature page to be signed with a current date listed to be returned within 5 days. *If the due date falls on a weekend and/or a holiday, then assign them a due date of the next business day.*
When the complete executed contract/amendment is received from the provider, the Network Management Representative assembles the contract packet as described below within 3 business days and emails the completed packet to the Director of Network Management for review and approval.  
• If the Director of Network Management does not approve contract/amendment, the Network Management Rep will address issues and resubmit to the Director of Network Management until an approval is received. 
Contract Packet Items List
a) Approval from Director of Network Management
b) BH Specialization Form (if applicable)
c) CVO Approval Letter with ATTN # Listed (if applicable)
d) Provider Request Letter/Email
e) Net Dev Physician/Ancillary Contract Submission Checklist 
f) Network Development Professional Contract Summary Form 
g) Omni Flow Maintenance Form (OMF)
h) Current W-9
i) Emptoris generated contract (PDF)
j) Signature page
k) Disclosure of Ownership Form 
(Only applicable to the templates generated after 10/16/17)
l) Attachment A-2, Information For Contracted Principal/Ownership page (Only applicable to the templates generated prior to 10/16/17)
m) Attachment A-2/A-3, Information For Providers page
n) Attachment A-3/A-4, Form of Opt In Agreement (Subcontracted Provider)
• Once the Network Management Rep receives approval from the Director of Network Mgmt., then that approval email along with the attached documents will then be directly forwarded to the Provider Operations Dept.’s .GAProviderInquiry box and the Network Management Rep. will document the date on the Contract Negotiation Log. 
• Then the Provider Operations Dept.’s Coordinator documents receipt date. The above items in the above Contract Packet Items List are printed and the packet is presented to the Sr. Director of Network Management for review and approval within 3 business days.
• The Sr. Director of Network Management will return the reviewed and approved contract packet to the Provider Operations Dept.’s Coordinator within 3 business days.
• The Providers Operations Dept. Coordinator then provides the contract packet to Market leadership’s (i.e., State President/COO) executive assistant for counter signature/counter execution if there are no discrepancies.
• The Provider Operations Dept.’s Coordinator will assign the contract/amendment to a Provider Operations Coordinator and will then send notification of assignment to the Network Management Rep.  
• The Network Management Representative documents the date of notification, and the assigned Provider Operations Coordinator on the Contract Negotiation Log. 
• Then the assigned Provider Operations Coordinator sends PLF submission notification to the Network Management Representative.  
• The Network Management Representative documents the date of PLF submission.
• The Network Management Representative will ensure that the PLF is completed and will perform an audit to ensure that the provider’s information was accurately configured in our system.  
• Network Management Representative will then:
o Send a uniformed email to the provider with the assigned Provider Relations cc’d once the provider is fully loaded and configured in our system. This includes copies of the countered executed agreement/amendment along with welcome letter(s).
o Document the contract/amendment effective date and status  </t>
  </si>
  <si>
    <t>Same as Inpatient</t>
  </si>
  <si>
    <t xml:space="preserve">N/A- all emergency services providers deliver both M/S and MH/SUD services </t>
  </si>
  <si>
    <t xml:space="preserve"> N/A – network pharmacies all provide both M/S and MH/SUD drugs, and there are no distinct “M/S pharmacies” or “MH/SUD pharmacies.”</t>
  </si>
  <si>
    <t>Corporate Policy and Procedures, Operations Area, Network &amp; Contract Development Policy (Ca-ND006)</t>
  </si>
  <si>
    <t>Scope and Flow
The Plan regularly monitors adequacy and availability of network providers to ensure it is meeting Medicaid regulatory standards for both medical/surgical and mental health/substance network adequacy standards. Providers are proactively recruited and admitted into the network when network adequacy gaps are identified.  
Factors Considered 
The Plan monitors the following factors to ensure that its provider networks are adequate and that its provider network admission standards are applied comparably and no more stringently to MH/SUD providers relative to M/S providers:
• Compliance with Georgia Medicaid Geo Access Standards 
• Geo Access Open Gaps Results 
• Compliance with Medicaid High Volume Primary Care, Specialist and Behavioral Health member to provider ratio
Evidentiary Standards 
2020 Q3 Geo Access Results 
Geo Access Report Inpatient
Region  Medical Urban Medical Rural  BH Urban  BH Rural 
Atlanta  100% 100% 50% 50%
Central  100%       100% 50% 50%
East  100%       100% 50% 50%
North  100% 100% 50% 50%
Southeast 100% 100% 50% 50%
Southwest 100% 100% 50% 50%
*PRTFs are at 0%
Geo Access Report Outpatient
Region  Medical Urban Medical Rural  BH Urban  BH Rural 
Atlanta  100% 100% 96% 92%
Central  99% 98 83% 79%
East  100% 98% 83% 84%
North  99% 99% 90% 94%
Southeast 97% 97% 81% 83%
Southwest 98% 98% 91% 90%
2020 Q3 Open Gaps Results 
Medical/Surgical Geo Access Gaps 
Provider Specialty AT CN ET NO SE SW Total
Allergy &amp; Immunology      1 1 5 7
Audiology   5 1  1 4 5 16
Dental Specialties 1    4 3 1   9
Dermatology      1 4 1 2 8
Endocrinology 1      2  3
ENT       1   5 6
Gastroenterology           4 4
Hematology/Oncology          3 4
Infectious Disease   2  2   10 6 20
Nephrology          0
Ophthalmology        1   3 4
Orthopedics           1 1
PCP   2 1 2  4 2 11
Pediatrics  2 1  1 4 2 10
Rheumatology  6 6  5 7 24
Urology         3 3
Vascular Surgery        4 4
Total 12 40 31 27 49 89 248
MH/SUD Geo Access Gaps
Provider Specialties  AT  CN E NO SE SW Total
Autism Spectrum Disorder (ASD)   7  5 3  15
Narcotic Treatment Programs       0
PRTF's 21 33 16 29 23 34 156
Psychologists   5 1   2 2  10
Total 21 45 17 34 28 36 181
The Plan also monitors compliance with Medicaid High Volume Primary Care, Specialist and behavioral health member to provider ratios, based on standards created by Georgia Families Medicaid:
Medical/Surgical – Primary Care Physicians
Practitioner Type Standard 2020 Results Goal Met?
Primary Care Practitioners: Family (FP) and general practitioners (GP) 90% of members have at least 2 FP or GP within 8 miles
At least 1 FP or GP per 2,500 members 95% of members have at least 2 FP or GP within 8 miles
1 FP or GP per 282 members Yes
Yes
Primary Care Practitioners: Internal Medicine (IM) 90% of adult members have at least 2 IM within 8 miles
At least 1 IM per 2,500 adult members 95% of members have at least 2 IM 
within 8 miles
1 IM per 70 members Yes
Yes
Primary Care Practitioners: Pediatrics 90% of members under age 18 have at least 2 pediatricians within 8 miles
At least 1 pediatrician per 2,500 members underage 18 95% of members under age 18 have at least 2 Pediatricians within 8 miles
1 Pediatrician per 254 members underage 18 Yes
Yes
Medical/Surgical – Specialist 
Practitioner Type Standard 2020 Results Goal
Met?
High Volume: Obstetrics and Gynecology 90% of female members have at least 2 OBGYN within 30 miles
At least 1 OBGYN per 5,000 female members 100% of female members have at least 2 OBGYN within 30 miles
2 OBGYN per 256 female members Yes
Yes
High Impact: Oncology 90% of members have at least 1 oncologist within 30 miles
At least 1 oncologist per 5,000 members 94% of members have at least 1 Oncologist within 30 miles
1 Oncologist per 674 members Yes
Yes
Mental Health/Substance Abuse – high Volume Provider Types 
Practitioner Type Standard 2020 Results Goals Met? 
(Yes/No)
Community Mental Health Centers 1 provider per 15,000 members 1 CMHC per 461 members Yes
Masters Level Clinician 1 practitioner per 3,000 members 1 Masters Level Clinician per 269 members Yes
Psychiatrist 1 practitioner per 2,000 members 1 Psychiatrist per 491 members Yes
Compliance with Medicaid High Volume Primary Care, Specialist and behavioral health member to provider ratio:
Medical/Surgical – Primary Care Physicians 
Practitioner Type Standard 2020 Results Goal Met?
Primary Care Practitioners: Family (FP) and general practitioners (GP) 90% of members have at least 2 FP or GP within 8 miles
At least 1 FP or GP per 2,500 members 95% of members have at least 2 FP or GP within 8 miles
1 FP or GP per 282 members Yes
Yes
Primary Care Practitioners: Internal Medicine (IM) 90% of adult members have at least 2 IM within 8 miles
At least 1 IM per 2,500 adult members 95% of members have at least 2 IM 
within 8 miles
1 IM per 70 members Yes
Yes
Primary Care Practitioners: Pediatrics 90% of members under age 18 have at least 2 pediatricians within 8 miles
At least 1 pediatrician per 2,500 members underage 18 95% of members under age 18 have at least 2 Pediatricians within 8 miles
1 Pediatrician per 254 members underage 18 Yes
Yes
Medical/Surgical – Specialist 
Practitioner Type Standard 2020 Results Goal
Met?
High Volume: Obstetrics and Gynecology 90% of female members have at least 2 OBGYN within 30 miles; 
At least 1 OBGYN per 5,000 female members 100% of female members have at least 2 OBGYN within 30 miles; 
2 OBGYN per 256 female members Yes
High Impact: Oncology 90% of members have at least 1 oncologist within 30 miles; At least 1 oncologist per 5,000 members 94% of members have at least 1 Oncologist within 30 miles; 1 Oncologist per 674 members Yes
Mental Health/Substance Abuse – high Volume Provider Types 
Practitioner Type Standard 2020 Results Goals Met? 
(Yes/No)
Community Mental Health Centers 1 provider per 15,000 members 1 CMHC per 461 members Yes
Masters Level Clinician 1 practitioner per 3,000 members 1 Masters Level Clinician per 269 members Yes
Psychiatrist 1 practitioner per 2,000 members 1 Psychiatrist per 491 members Yes
Analysis 
For the measure period, the Plan met Geo Access standards for medical/surgical (M/S) in all regions of the state for both Urban and Rural areas. For mental health/substance abuse (MH/SA), the Plan met all Geo Access standards for all regions with the exception of the rural areas in the Central, Southeast and Southwest regions and urban areas of the Southwest region. Compliance with Geo Access standards for Medicaid are defined as 90% of members have access to at least one provider within 30 miles in urban areas and 45 miles in rural areas. 
Further analysis of the Plan’s network strategy and efforts in the three regions show that although, the plan has contracted all willing Psychiatric Residential Treatment Facilities (PRTF) credentialed by Medicaid in the state, these provider types make up 86% of the MH/SA Geo Access network adequacy gaps (156of the 181 total gaps). The remaining 14% of the gaps are from Autism Spectrum Disorder (ASD) service providers and psychologists in small rural counties where provider availability is limited. 
Similarly, although the total rate of geo-access gaps is lower for M/S when averaged across all provider types, there are concentrated gaps among a variety of specific M/S specialties. As with MH/SUD providers, the 248 Geo Access gaps for M/S providers are mostly driven by specialties with limited provider availability such as rheumatology, pediatrics, endocrinology and audiology in rural areas. 
The plan meets the high-volume specialty provider to member ratio standards for both M/S and MH/SA. 
The Plan therefore concluded that these network gaps are due to primarily to provider shortages, and that such gaps would be unlikely to be significantly affected by changes to its network admission standards or reimbursement rates.</t>
  </si>
  <si>
    <t>There is no established Policy and Procedure for reimbursement. 
For Medical Surgical Provider reimbursement rates are offered at 100% of the state Medicaid fee schedule for nearly all contract offers and for nearly all services that are covered by the state fee schedule. Exceptions are made only in the following circumstances:
•  If higher rates have to be negotiated to secure needed provider
• Negotiation required due to lack of available providers in a geographical area
All edits to WellCare’s Provider Contract Template, use of non-standard language, and modifications to contract business parameters (e.g., claims submission timeframes, rate, payment methodology, etc.) are subject to approval by Legal, Medical Economics, Finance, Corporate Stakeholders, and field leadership, as required.</t>
  </si>
  <si>
    <t xml:space="preserve">Same as M/S, except as stated below.
For some behavioral health stays in an acute care hospital, reimbursement follows 100% of Medicaid Fee schedule. However, for free standing inpatient and residential facilities with more than 15 beds, there is no state fee schedule rate; therefore, the plan negotiates a per diem rate periodically based on the contract renewal date. 
For most Psychiatric Residential Treatment facilities, the plan matches Medicaid per diem rates. The Plan also provides higher rates for specialize facilities such as Eating Disorders and Autism Spectrum Disorder, based on the specialized staffing needs necessary to operate these facilities. </t>
  </si>
  <si>
    <t>MH/SUD provider reimbursement during the review period was based on a legacy proprietary WellCare fee schedule that was renegotiated with individual providers on a periodic basis when contracts were renewed. Rates were adjusted as necessary to obtain network participation sufficient to maintain network adequacy to the extent that providers were available in the geographic area.</t>
  </si>
  <si>
    <t>N/A - All Emergency Service Providers offer both medical/Surgical and behavioral health services</t>
  </si>
  <si>
    <t>N/A - all network pharmacies provide both Medical/Surgical and Mental Health/Substance Use Disorder drugs</t>
  </si>
  <si>
    <t xml:space="preserve">Scope and Flow
The plan monitors reviews and updates the reimbursement rates set forth in the fee schedules and paid rates for network providers to ensure that reimbursement rates are adequate for the service provided and to ensure that no disparity exist between the methodologies used to develop rates for Medical/Surgical relative to Mental Health/Substance Abuse providers. 
Factors Considered 
• Percentage of Medicaid Fee Schedule paid to Outpatient contracted providers by licensure level 
• Ratio of plan paid rates to provider charges 
Evidentiary Standards
The plan reviewed claims between April 2019 and June 2020 and compared the plan’s reimbursement relative the Medicaid Fee schedules appropriate to the provider service level. 
Providers Reimbursement to % of Medicaid Rates 
Medical/Surgical  Mental Health/Substance Abuse
Provider Type Payment % of Medicaid Provider Type Payment % of Medicaid
MD* 101% MD 99%
Doctoral 99% Doctoral 109%
Masters 102% Masters 81%
Note 1: Total Average Payment as a Percentage of Medicaid by Licensure Type (rounded to nearest %)
Note 2: *Methodology to calculate MD payment percentage of Medicaid takes into account enhanced payments paid to certain attested PCPs for certain codes. Claims are priced relative to 100% of the Medicaid physicians fee schedule and for the physicians receiving enhanced payments, claims are priced relative to 100% of the Medicaid enhanced payment fee schedule. Enhanced rates for the claims flagged as enhanced and all others are priced at the applicable Medicaid physician FS. 
Additionally, the Plan monitors the ratio of the Plan’s paid rates to the network provider’s charges to determine whether higher discounts are applied for Medical/Surgical or Mental Health/Substance Abuse providers. 
 Medical/Surgical  
POS*  Full Charges   Payment  % by POS*
IP  $    1,130,686,263   $ 269,957,813 23.88%
OP  $    597,480,313  $    96,868,922  16.21
Grand Total  $ 1,728,166,577   $ 366,826,735  21.23%
 Mental Health/Substance Abuse  
POS*  Full Charges   Payment  % by POS* 
IP  $    37,946,353  $ 11,229,126 29.59%
OP  $      3,430,244  $    1,222,917 35.65%
  $    41,376,597   $ 12,452,043 30.09%
Analysis 
For the measure period, the Plan’s reimbursement rate for Medical/Surgical and Mental Health/Substance Abuse providers as measured by the percentage of Medicaid Fee Scheduled paid are comparable for MDs and are considerably higher for Doctoral-level providers. The percentage of Medicaid that was paid to master’s-level MH/SA providers during the review period was considerably lower than the percentage paid to mid-level M/S providers. This was likely due to the use of a proprietary WellCare fee schedule for MH/SUD providers vs. general adherence to State Medicaid fee schedule rates for M/S providers.
When comparing the ratio of paid rates to provider charges, the plan paid a significantly larger percentage of charges for MH/SA provider when compared to M/S providers in both the IP and OP classifications. </t>
  </si>
  <si>
    <t>The Plan determined that reimbursement rates paid to masters’-level MH/SUD providers was significantly lower than the rates paid to master’s-level M/S providers, and that the methodology used to set such rates was different between M/S and MH/SUD network contracting teams, given that WellCare’s custom BH fee schedule was not based on the Medicaid fee schedule. As a result of merger, Peach State fee schedule was adopted on 5/1/2021 which is fee schedule based on 100% of the Medicaid Fee Schedule. The Plan therefore concluded that the transition to the PSHP fee schedule has achieved parity in the rate-setting methodology applied to M/S and MH/SUD providers.</t>
  </si>
  <si>
    <t>Members can access services by Out-of-Network providers when an In-Network provider is not available. “Available” is defined to mean that there is a provider in network that is available to provide the member a covered service. Health Services determines this in our authorization process.
All non-emergent OON services require prior authorization. When PSHP/WC receives an authorization request from an OON provider, the plan reviewer reviews online provider directory to determine whether an INN provider is available. If an INN provider is available, the Plan redirects the member to an available INN provider. 
If no network provider is available, the Plan authorizes the OON service.</t>
  </si>
  <si>
    <t xml:space="preserve">N/A - Provider participation is not required for emergency treatment.  </t>
  </si>
  <si>
    <t xml:space="preserve">N/A  </t>
  </si>
  <si>
    <t>New Contract to policy procedure</t>
  </si>
  <si>
    <t>The factors, sources, and evidentiary standards for OON provider access are the same for MH/SUD as for M/S benefits and are implemented by the same staff according to the same policies and procedures. Therefore, the Plan concludes that the OON provider access standards are comparable and no more stringent.</t>
  </si>
  <si>
    <t xml:space="preserve"> Limited Access Agreements (LAA) and Single Case Agreements (SCA) are contracts between the Company and non-participating providers for covered services to be performed at an agreed upon rate. Prior to the Company signing an LAA or SCA, the Company will screen the provider to ensure the provider is not excluded, debarred, or otherwise ineligible to participate in Federal health care programs or Federal procurement or non- procurement programs. LAAs and SCAs must be on a WellCare standard template. Legal must approve all exceptions to using a WellCare-standard template for SCAs, unless a Member’s health is in imminent danger and any delay would adversely impact the Member.
If no network provider is available, Health Services issues an OON authorization to ensure member receives necessary services.
• Prior to issuing out of network authorization, Health Services verifies that there are no INN providers to redirect the member to
• If the OON provider accepts the Medicaid rate, no SCA is required
• If the OON provider doesn’t accept the Medicaid rate or there is no published Medicaid rate:
o Wellcare negotiates based on provider cost or bill rate
o If no Medicaid or Medicare rates, then previously negotiated rates with the provider for similar service or percent of billed charges</t>
  </si>
  <si>
    <t xml:space="preserve"> 100% of the state Medicaid fee schedule rates are paid for out of network emergency treatment. </t>
  </si>
  <si>
    <t>The Plan monitors the ratio of the Plan’s paid rates to the out of network provider’s charges to determine whether higher discounts are applied for Medical/Surgical or Mental Health/Substance Abuse providers. 
M/S Charge to Pay Ratio for OON Providers
M/S   
POS  Full Charges   Payment  % by POS 
IP  $    70,990,108   $ 13,279,792  18.71%
OP  $    18,896,461   $   2,213,729  11.72%
Grand Total  $ 131,862,267   $ 19,909,452  15.10%
MH/SA Charge to Pay Ratio for out of Network Providers
MH/SA   
POS  Full Charges   Payment   % by POS 
IP  $    10,396,217   $   3,257,649  31.33%
OP  $         824,295   $       209,379  25.40%
Grand Total  $    11,220,511   $   3,467,029  30.90%
When comparing the ratio of paid rates to out of network provider charges, the plan paid a significantly larger percentage of charges for MH/SA provider when compared to M/S providers in both the IP and OP classifications.</t>
  </si>
  <si>
    <t>SCOPE &amp; PROCESS FLOW
Prior authorization (PA) is applied to identified formulary drugs and non-formulary drugs that have a high potential for misuse or inappropriate use. PA protocols are developed and reviewed at least annually. 
Drug Evaluation Review (DER) is defined as all prior authorizations, formulary exceptions, tiering exceptions, utilization management exceptions, and coverage determination requests. This includes case exceptions and/or a request that a drug be covered by the plan.
WellCare formularies contain a list of formulary drugs and indicate if those drugs have utilization management requirements (prior authorization, quantity limit, step therapy). A provider or member may become aware of the need to submit a DER for a prescribed medication based on the information provided in WellCare's formulary
Prior Authorization Review Process:
WellCare may receive DER requests by phone, fax, web, or mail from providers, members, or members’ representatives. Providers may also submit electronic prior authorization (ePA) requests.
a.	Faxed, web, and ePA requests are automatically routed into the Pharmacy Workflow system for processing.
b.	When requests are received by phone or mail, the receiving technician immediately documents and faxes the DER request into the workflow system for processing.
c.	When the DER is faxed into the workflow system, the system notates a fax banner on the fax that indicates the date and time the fax was received. This date and time is used to measure and ensure compliance with established regulatory time frames for WellCare's decision on each DER.
d.	For Medicaid members, the decision time frame is based on each state’s requirements.
e.	The workflow queue is color-coded to alert the pharmacy staff if an uncompleted DER is approaching its compliance deadline. This enables the pharmacy staff to respond quickly to these requests and meet the compliance time frame.
1.	The faxed DER appears in the Intake queue of the system. An intake coordinator begins processing the request by opening the image, identifying specific details of the request, and labeling specific data fields in the workflow system. The intake coordinator:
2.	After the intake coordinator completes the initial data entry, the DER is placed in a central processing queue based on compliance time.
3.	DERs are auto-assigned from the central queue to the individual queue of each technician who is logged into the system and is skilled to process specific DERs based on LOB.
4.	The pharmacy technician is responsible for verifying member eligibility and plan benefits, determining whether approval or denial criteria have been met, documenting the work performed, and handling exceptions. The technician must ensure that the DER is processed timely, the compliance deadline is met, and the DER is processed and documented accurately.
5.	If a DER request is received with missing information or insufficient information for a thorough review and determination to be made, it is denied for lack of medical necessity. The notification provided to the member and the provider indicates what specific information must be provided to WellCare so a thorough review and determination can be completed.
6.	The technician then selects and/or confirms the correct Status and Status Reason indicators based upon the initial evaluation.
7.	The technician also selects/confirms the correct approval/denial messaging templates.
8.	If the decision is to approve the medication, the technician effectuates the approval and verifies that a test claim processes successfully.
9.	The technician clicks the Submit button to move the case forward in the workflow system.
10.	The pharmacist reviews the submitted DER request and the member’s prescription profile to determine the correctness of the technician’s initial evaluation and the other information entered into the system.
11.	If the pharmacist agrees with the information and the decision, the DER proceeds as follows:
a.	If the DER does not require Medical Director review, the system creates any required notifications to the member and provider.
b.	If the DER requires Medical Director review, the DER is sent to the MD Review queue to be reviewed by one of WellCare's Medical Directors.
12.	The medical director reviews the submitted DER request and the member’s prescription profile to determine the correctness of the decision and the other information entered into the system. If necessary, the medical director may also consult with a specialist to review a DER request.
13.	If the medical director agrees with the information and the decision, the system creates any required notifications to the member and provider.
14.	The designated Quality Assurance (QA) reviewer verifies correct member, provider, drug, classification, letter messaging, and override placement.
15.	For specific lines of business including all Medicare lines, an attempt is made to contact the member by telephone to inform the member of the outcome of the request. The initial attempt to call the member may be made through an automated service. If the automated phone call cannot be completed successfully for any reason, the technician then attempts to call the member manually and documents that attempt in the system using provided messaging.
FACTORS CONSIDERED
 Factors which may require submission of a DER include, but are not limited to:
a.	NDC Not Covered: indicates that the processed medication is not covered because it may be non- formulary, excluded, a DESI drug, or a brand name drug for which a generic equivalent is available.
b.	Prior Authorization Required: indicates that the processed medication requires prior authorization by WellCare prior to dispensing by a provider or pharmacy.
c.	Step Therapy Required: indicates that the processed medication requires the documented use of a first line medication prior to the use/dispensing of the processed medication by the provider or pharmacy.
d.	Plan Limitations Exceeded: indicates that the quantity or dosage processed exceeds FDA or manufacturer dosing guidelines or WellCare's established quantity limits per day or per month.
e.	Cost Exceeds Maximum: indicates that the medication requires review because the submitted cost exceeds established plan limits. The DER submission allows WellCare to verify the necessity and appropriateness of the medication based on the length of therapy and diagnosis.
f.	Drug Utilization Review (DUR) reject: indicates a potential issue that requires the clinical intervention of the pharmacist. Some DUR rejects may be resolved at the point of sale in the pharmacy, while others may require the submission of a DER. DUR rejections may require DERs in the following circumstances:
i.	Refill too soon / overuse precaution: the pharmacy is attempting to refill a prescription before it is due.
ii.	Step therapy requirement / suboptimal regimen: the drug requires completion of step therapy prior to approval.
iii. Therapeutic duplication / ingredient cost duplication: pharmacy claims have been submitted for two drugs with similar ingredients, mechanisms of action, or indications; or two different strengths of the same drug. 
EVIDENTIARY STANDARDS
There are four general types of criteria: diagnosis criteria, prescriber criteria, drug-specific criteria, and treatment guideline criteria. Criteria of any type can be used independently or in combination.
1.	Diagnosis criteria identify indications that constitute acceptable uses for a drug within the health- care setting. Protocols are established by the Pharmacy and Therapeutics (P&amp;T) committee to limit the use of drugs to specific diagnoses or medical conditions.
2.	Prescriber criteria identify prescriber specialties approved to use specific formulary drugs or drug classes. An example of this would be limiting the use of specific injectable asthma medications to pulmonologists or allergy specialists.
3.	Drug-specific criteria identify approved doses, frequency of administration, duration of therapy, and other aspects that are specific to the use of a formulary drug. An example of this would be limiting the dosing of a migraine medication to 12 doses in a 31 day period.
4.	Treatment guideline criteria are similar to drug-specific criteria, except that treatment guidelines focus on disease-based drug therapy. Whereas drug-specific criteria relate to a specific drug, treatment guidelines outline a recommended therapeutic approach to specific diseases. This approach generally identifies the use of several different drugs, depending on disease severity or specific patient characteristics.
Sources:  
•	The American Hospital Formulary Service (AHFS) Drug Information 
•	American Academy of Pediatrics American Family Physician American Heart Association American Journal of Managed Care Annals of Pharmacotherapy Clinical Pharmacology
•	Facts and Comparisons
•	Journal of the American Medical Association Micromedex/DRUGDEX Information System* National Heart, Lung, and Blood Institutes National Guidelines Clearinghouse
•	New England Journal of Medicine
•	The Cochrane Database of Systematic Reviews The Medical Letter Treatment Guidelines
•	United States Pharmacopeia-Drug Information (USP), or its successor publications* 
•	Lexi-Drugs®</t>
  </si>
  <si>
    <t>WC-C7-UM-035 Prior Authorization Precertification Review
Medicaid Provider Handbook
Medicaid Member Handbook
Behavioral Health Authorization Requirements
Prior Authorization Letter 
Georgia Medicaid Quick Reference Guide
Pharmacy:
a.	C20‐RX‐136‐PR‐001 Preferred Drug List Procedure
b.	C20-RX-150-PR-002 Drug Evaluation Review Procedure
c.	C20-RX-150-PR-002 Drug Evaluation Review Process
d.	C20-RX-134 Corporate Pharmacy Committees Procedure</t>
  </si>
  <si>
    <t>DENIAL RATES
Prior authorization denial rates were analyzed in the Inpatient and Outpatient classifications to determine comparability between M/S and MH/SUD services.
Standard
Authorization Type: Medical Inpatient Medical Outpatient Behavioral Health Inpatient  Behavioral Health Outpatient
Compliant 1,294 110,039 41 2,303
Out of TAT 1 13 0 2
Total 1,295 110,052 41 2,305
 % In Compliance  99.9% 100.0% 100.0% 99.9%
 # Authorized  972 78,486 8 2,276
 # Denied  323 31,566 33 29
 % Denied  24.9% 28.7% 80.5% 1.3%
Expedited
Authorization Type: Medical Inpatient Medical Outpatient Behavioral Health Inpatient  Behavioral Health Outpatient
Compliant 1,193 23,139 1 1
Out of TAT 0 0 0 0
Total 1,193 23,139 1 1
 % In Compliance  100.0% 100.0% 100.0% 100.0%
 # Authorized  378 18,821 1 1
 # Denied  815 4,318 0 0
 % Denied  68.3% 18.7% 0.0% 0.0%
Inter-Rater Reliability Scores
WellCare’s Training Department, in conjunction with Health Services Management, has a process whereby it annually evaluates the consistency with which health care professionals involved in utilization management apply criteria in decision making. This process is carried out by way of monthly auditing as well as Inter-Rater Reliability (IRR) testing and monitoring of individual clinical reviewer performance.  Associates scoring less than 85% on an IRR examination are counseled and audited for a period of up to six months. Retesting for compliance with the established criteria can be completed at any time during the six months.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is limited to two initial complete assessment attempts to show comprehension and correct application of the established criteria.  If the associate does not score at least 85% on the test within two attempts, re-training will be given.  The associate will be afforded the opportunity to attempt two additional attempts to pass a test within the six month time frame.  The associate must achieve a passing score of 85 percent on a standardized assessment for the current year’s records.  Ongoing coaching of UM Review Nurses and BH Care Managers occurs during monthly one on one’s and through Quality Assurance audits.      
AUDITS
At least monthly, WellCare conducts audits of authorizations to ensure consistency with the utilization review process by conducting multiple audits on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UM reviewers will score no less than 90% average for the quarter on the record review.  If the score of 90% is not achieved, the Manager, Supervisor and / or auditor will discuss identified concerns, provide feedback on areas for improvement and identify training needs. If the staff has a repeated deficiency with the same element, corrective action is implemented.  
 PRESCRIPTION DRUGS:
A qualitative review found that the NQTL design is the same for all drugs. The same factors, evidentiary standards, and sources are used to determine which drugs to subject to PA for all M/S and MH/SUD drugs. These factors are applied by the same committees, pursuant to the same processes, regardless of whether the drug is a M/S drug or a MH/SUD drug.
An analysis of the NQTL in operation found that authorization requests for all drugs are reviewed by the same reviewers, pursuant to the same processes, regardless of whether the drug is a M/S drug or a MH/SUD drug.
	Med/Surg	MH/SUD
PDL Drugs requiring PA	14.28%	9.7%
Prior Auth Denial Rate	40.6%	36.4%
Prior Auth Denials with Appeals	2.5%	1.9%
Prior Auth Appeal Overturned Rate	79.3%	95.5%</t>
  </si>
  <si>
    <t>SCOPE &amp; PROCESS FLOW
Drug Evaluation Review (DER) is defined as all prior authorizations, formulary exceptions, tiering exceptions, utilization management exceptions, and coverage determination requests. This includes case exceptions and/or a request that a drug be covered by the plan.
 FACTORS CONSIDERED
WellCare develops all medical necessity criteria and clinical policies for M/S and MH/SUD prescription drugs.
DER Criteria Development
1.	The Drug Utilization Review (DUR) committee reviews the practices and policies of formulary management activities for clinical appropriateness, such as prior authorizations, step therapies, quantity limitations, generic substitutions, and other drug utilization activities that affect medication access.
2.	In cases where a drug poses potential efficacy, toxicity, or over- or under-utilization challenges, the DUR committee establishes criteria to promote appropriate use.
3.	Drug use criteria are approved guidelines specifying how, or under what conditions, a drug is recommended for use.
4.	Preliminary drug use criteria are developed at the time that a drug is proposed for consideration to the preferred drug list (PDL) or formulary. Established criteria are reviewed and revised annually.
5.	Clinical decisions and criteria development by the DUR committee are based on scientific evidence and standards of practice, including peer-reviewed medical literature, comparative evidence-based literature, well-established clinical practice guidelines, pharmacoeconomic studies, Food and Drug Administration (FDA) approved package inserts, and national standards of care guidelines, as well as other sources of appropriate information.
EVIDENTIARY STANDARDS
Medical necessity clinical policies are created during and using the P&amp;T Committee review process outlined in detail under NQTL 4 section Formulary Design. Below are industry and national references used in the decision-making process.
Sources:  
•	The American Hospital Formulary Service (AHFS) Drug Information 
•	American Academy of Pediatrics American Family Physician American Heart Association American Journal of Managed Care Annals of Pharmacotherapy Clinical Pharmacology
•	Facts and Comparisons
•	Journal of the American Medical Association Micromedex/DRUGDEX Information System* National Heart, Lung, and Blood Institutes National Guidelines Clearinghouse
•	New England Journal of Medicine
•	The Cochrane Database of Systematic Reviews The Medical Letter Treatment Guidelines
•	United States Pharmacopeia-Drug Information (USP), or its successor publications* 
•	Lexi-Drugs®</t>
  </si>
  <si>
    <t>WC-C7-UM-034 Application of Criteria Policy 
Pharmacy:
a.	C20-RX-150-PR-002 Drug Evaluation Review Procedure
b.	C20-RX-150-PR-002 Drug Evaluation Review Process</t>
  </si>
  <si>
    <t>Audits
PRESCRIPTION DRUGS:
Throughout the year, a sample of DER requests (at least 50 cases per year) is prepared by the Quality and Audit team. All of WellCare’s lines of business are represented in the sample requests. This sample set is reviewed by a Medical Director, Director of Pharmacy Operations and other pharmacy staff to develop a scoring key. The scoring results are reviewed and shared with the staff pharmacist during regularly scheduled Pharmacy IRR Consensus Discussion meetings with the Directors of Pharmacy Operations. 
IRR scores: 
Reviewer team averages were 97% for pharmacy reviews. The same reviewers were used for all authorization requests for both Med/Surg and MH/SUD drugs.
Given that the same reviewers are used for both MH/SUD and Med/Surg drug requests, IRR scores cannot be differentiated for comparative purposes, but the very high score averages suggest that reviews are consistent across all requests.</t>
  </si>
  <si>
    <t xml:space="preserve"> SCOPE &amp; PROCESS FLOW
Formulary Design is the process the plan uses to develop the approved list of drugs covered under the pharmacy benefit plan and to assign such drugs to the formulary, also referred to as the Preferred Drug List (PDL). Drugs that are not on the formulary may be covered on an exception basis if they are not excluded and if medical necessity can be established based on plan-approved prior authorization criteria or applicable regulations. The Clinical Pharmacy/Formulary Management Department is responsible for the maintenance of the PDL under the direction of the Director of Formulary Services and the P&amp;T committee
FACTORS CONSIDERED
The Preferred Drug List (PDL) is a standardized prescribing reference and clinical guide of prescription drug products selected by the Pharmacy &amp; Therapeutics Committee (P&amp;T Committee). The P&amp;T Committee develops PDL recommendations and determines drug selection by considering the drug’s efficacy, safety, side effects, and cost‐effectiveness profile. The P&amp;T Committee reviews each major therapeutic class annually and as new pharmaceutical information becomes available. Clinical decisions by the P&amp;T Committee, including the addition or deletion of a drug from the PDL or formulary, shall be based on a review of the following:
1)	The safety and efficacy of the drug;
2)	The manufacturer, FDA approved indications, medically accepted indications (off-label use) as referenced in approved compendia (American Hospital Formulary Service Drug Information (AHFS), DRUGDEX Information System, United States Pharmacopeia-Drug Information (or its successor publications)), mechanism of action, pharmacokinetics, dosage form(s), usual dose, adverse drug reactions, contraindications/warnings and drug interactions;
3)	Peer reviewed medical literature, evidence-based primary literature, secondary literature and tertiary literature, comparative studies and national clinical guidelines, step therapy algorithms and/or protocols based on the national guidelines to ensure appropriate prescribing;
4)	Patient compliance considerations;
5)	Cost effectiveness and pharmacoeconomic studies of the drug; 
6)	Outcomes research data.
EVIDENTIARY STANDARDS
1)	The P&amp;T committee must review for clinical appropriateness the practices and policies for formulary management activities, such as prior authorizations, step therapies, quantity limitations, generic substitutions and other drug utilization activities that affect access. The P&amp;T Committee shall evaluate treatment protocols and prior authorization criteria at least annually and as new pharmaceutical information becomes available.
a)	Requests for product review from the Company’s providers and P&amp;T committee members must be submitted in writing and directed to the Clinical Pharmacy Formulary Director. Requests for product reviews of drugs will be considered in the order in which they are received unless the pharmacy department or the P&amp;T committee identifies a need to place a higher priority on a particular drug class or drug.
b)	Information from Pharmaceutical Companies on new drugs to be considered for the preferred drug list or formulary must be submitted in the Academy of Managed Care Dossier Format for Formulary Submissions.
2)	Formulary management decisions must be based on scientific evidence and may also be based on pharmacoeconomic considerations that achieve appropriate, safe and cost effective drug therapy.
3)	The P&amp;T committee will be required to establish and document procedures to ensure appropriate drug review and inclusion. 
4)	Drugs’ therapeutic advantages in terms of safety and efficacy must be considered when selecting formulary drugs and placing them on formulary tiers.
5)	The P&amp;T committee will review a new FDA approved drug product (or new FDA approved indication) within ninety (90) calendar days and will make a decision on each new FDA approved drug product (or new FDA approved indication) within one hundred eighty calendar (180) days of its release onto the market.
6)	New drugs or newly approved uses for drugs within the six classes (immunosuppressant (for prophylaxis of organ transplant rejection), antidepressant, antipsychotic, anticonvulsant, antiretroviral, and antineoplastic) that come onto the market after the CMS specified formulary upload date will be subject to an expedited P&amp;T committee review. The expedited review process requires the P&amp;T committee to make a decision within ninety (90) days, rather than the normal one hundred eighty (180)-day requirement.
7)	The P&amp;T committee will evaluate and analyze treatment protocols and procedures related to the sponsor’s formulary at least annually and as new pharmaceutical information becomes available.
8)	The P&amp;T committee will approve inclusion or exclusion of the therapeutic classes in the formulary on an annual basis. The therapeutic classes are consistent with United States Pharmacopeia (USP) classification system.</t>
  </si>
  <si>
    <t>1.	C20-RX-134 Corporate Pharmacy Committees
2.	C20-RX-136 Preferred Drug List Policy 
3.	C20‐RX‐136‐PR‐001 Preferred Drug List Procedure
4.	C20-RX-150-PR-002 Drug Evaluation Review Procedure</t>
  </si>
  <si>
    <t xml:space="preserve"> A qualitative analysis of parity compliance found that the NQTL design is the same for all drugs. The same factors, evidentiary standards, and sources are used to develop medical policies for all M/S and MH/SUD drugs. These factors are applied by the same committees, pursuant to the same processes, regardless of whether the drug is a M/S drug or a MH/SUD drug.
In operation, the Formulary Design process results in a PDL that includes a far higher proportion of MH/SUD drugs (50% of all FDA-approved drugs) than M/S drugs (17% of all FDA-approved drugs). This provides strong evidence that the NQTL is applied comparably and no more stringently to MH/SUD drugs than to M/S drugs. 
Formulary Comparison Analytics:
	Med/Surg	MH/SUD
Drugs on the Preferred Drug List (PDL)	16.6%	50.4%
WellCare uses the same formulary decision making process for M/S and MH/SUD drugs.  On a quarterly basis, the drug formulary goes through multiple levels of clinical review.</t>
  </si>
  <si>
    <t>SCOPE &amp; PROCESS FLOW
WellCare uses Quantity Limits (QL) to minimize inappropriate utilization, waste, and stockpiling of drugs, ensuring that quantities supplied are consistent with FDA approved clinical dosing guidelines. WellCare also utilizes QL to help prevent billing errors. 
FACTORS CONSIDERED
Quantity Limits are deemed necessary where:
1)	The FDA drug monograph lists recommended dosages based on submitted clinical trials which showed efficacy, as well as potential for negative therapeutic outcomes when taken over a recommended maximum dose.
EVIDENTIARY STANDARDS
The evidentiary standards applied by the P&amp;T Committee are as follows:
(1)	FDA Drug Monograph suggested dosage and maximum dosage
(a)	Sources: Drug Package Insert; Clinical Pharmacology; FDA Label database</t>
  </si>
  <si>
    <t xml:space="preserve">1.	C20-RX-136 Preferred Drug List Policy
2.	C20‐RX‐136‐PR‐001 Preferred Drug List Procedure
</t>
  </si>
  <si>
    <t xml:space="preserve">Quantity Limit Process:
Triggers for determining whether to create a Quantity Limit in policy and the process for creating policy are the same as for Prior Authorization in Formulary Design 
Formulary Comparison Analytics:
The percentage of MH/SUD medications with Quantity Limit edits (36%) is higher than Med/Surg (19%). However, this is likely due to the fact that a high proportion of MH/SUD drugs have psychotropic properties that lend themselves to abuse and/or diversion, and/or raise patient safety concerns. The factor used to determine which drugs to subject to a QL is the same for MH/SUD and M/S drugs, based on the recommendations of the FDA drug monograph, and is applied by the Plan in an essentially non-discretionary way. The Plan therefore concludes that this NQTL type is applied comparably and no more stringently to MH/SUD drugs than to M/S drugs. 
	Med/Surg	MH/SUD
Drugs with QL on the Preferred Drug List (PDL)	18.8%	36.2%
</t>
  </si>
  <si>
    <t>SCOPE &amp; PROCESS FLOW
WellCare uses this UM tool when there are several different drugs available on the PDL for treating a particular medical condition. A Step Therapy (ST) is designed to encourage the use of therapeutically‐equivalent, lower cost alternatives (first‐line therapy) before “stepping up” to more expensive alternatives. The process for creating a ST policy is the same as the process for creating a PA policy.
FACTORS CONSIDEREDST protocols specifically indicate the quantity and name(s) of the preferred alternative drug(s) that must be tried and failed within a designated time period.
At point‐of‐sale, claims history is reviewed electronically for first‐line therapy. If the member has met the ST criteria, they will not be subject to the DER process and will receive the ST medication.
Requests for exceptions to drugs listed on the PDL requiring ST are reviewed for approval.
EVIDENTIARY STANDARDS
Step therapy is required for a drug where:
(1)	Treatment guidelines support the redirected product as the first-line treatment option
(a)	Sources: national treatment guidelines</t>
  </si>
  <si>
    <t xml:space="preserve">Although the percentage of MH/SUD medications with Step Therapy requirements (27%) is higher than the percentage of Med/Surg medications (10%), the total number of medications attributed to the ST limit is only twelve (12) drugs of varying strengths, so the magnitude of the difference between MH/SUD and M/S may be reasonably attributed to random variability in the data. In addition, the factors used to determine which drugs to subject to ST are the same for MH/SUD and M/S drugs and are applied by the same committee pursuant to the same objective process. The Plan therefore concludes that such factors have in practice been applied comparably and no more stringently to MH/SUD drugs vs. M/S drugs. 
Formulary Comparison Analytics:
	Med/Surg	MH/SUD
Drugs with ST on the Preferred Drug List (PDL)	10.4%	26.8%
</t>
  </si>
  <si>
    <t>SCOPE &amp; PROCESS FLOW
Off-label drug use is the utilization of an FDA-approved drug for uses other than those listed in the FDA-approved labeling or in treatment regimens or populations that are not included in approved labeling. Off-Label Drug Uses can be considered for medical necessity on a case-by-case basis pursuant to a Prior Authorization request.
The Off-Label Use policy and the process for updating the policy is the same as for Prior Authorization in Formulary Design. Any drug requiring Prior Authorization which during the review is identified as being used in an off-label manner (example diagnosis, dose, or age) would then be required to meet the medical necessity policy criteria for approval. 
FACTORS CONSIDERED
Off-label Use consideration should be deemed medically accepted indications (off-label use) as referenced in approved compendia (American Hospital Formulary Service Drug Information (AHFS), DRUGDEX Information System, United States Pharmacopeia-Drug Information (or its successor publications)),
EVIDENTIARY STANDARDS
a)	The requested off-label use is supported American Hospital Formulary Service Drug Information (AHFS)
b)	The requested off-label use is supported by the United States Pharmacopeia-Drug Information (USP), or its successor publications
c)	The requested off-label use is supported by Micromedex DrugDex®</t>
  </si>
  <si>
    <t xml:space="preserve">1.	C20-RX-134 Corporate Pharmacy Committees
</t>
  </si>
  <si>
    <t xml:space="preserve">Potential for off-label use is one factor that is considered for a variety of NQTL types, including Prior Authorization, Formulary Design, and Medical Necessity, but is not applied in isolation for any of those NQTL types and does not function as an NQTL on its own.
Analytics:
Authorization requests for off-label uses are not specifically tracked or flagged in the data system as a distinct type of authorization request, so no quantitative analysis of these approvals/denials is possible. IRR processes are also not possible because these requests are essentially ad hoc by nature. </t>
  </si>
  <si>
    <t>SCOPE &amp; PROCESS FLOW
Clinical efficacy is a factor that is considered for determinations of whether to apply various forms of utilization management to a drug, including prior authorization and step therapy. Clinical Efficacy, or medical necessity, shall mean health care services that a provider (including physicians, nurse practitioners, physician assistants, and other licensed providers), exercising prudent clinical judgment, would provide to a patient for the purpose of preventing, evaluating, diagnosing, or treating an illness, injury, disease, or its symptoms, and that are:
1.	In accordance with generally accepted standards of medical practice;
2.	Clinically appropriate, in terms of type, frequency, extent, site, and duration, and considered effective for the patient's illness, injury, or disease; and
3.	Not primarily for the convenience of the patient, physician, or other health care provider, and not more costly than an alternative service or sequence of services at least as likely to produce equivalent therapeutic or diagnostic results as to the diagnosis or treatment of that patient's illness, injury, or disease.
Medically necessary health care services may not include experimental and/or investigational technologies
FACTORS CONSIDERED
Clinical efficacy is reviewed as part of the process for developing PA (NQTL 1a) and ST (NQTL 4) policies. Please see the process discussions in those sections for further details.
EVIDENTIARY STANDARDS
WellCare develops all medical necessity criteria and clinical policies for M/S and MH/SUD prescription drugs.
Process for evaluating clinical efficacy:
Clinical efficacy is reviewed as part of the process for developing PA (NQTL 1a) and ST (NQTL 4) policies. Please see the process discussions in those sections for further details.</t>
  </si>
  <si>
    <t>1.	C20-RX-150-PR-002 Drug Evaluation Review Procedure</t>
  </si>
  <si>
    <t>Clinical efficacy is one factor that is considered for a variety of NQTL types, including Prior Authorization, Step Therapy, and Formulary Design, but is not applied in isolation for any of those NQTL types and does not function as an NQTL on its own. Authorization reviews also do not evaluate the clinical efficacy of the drug independent of other factors that contribute to the medical policy. Thus no quantitative analysis of the design or application of this factor is possible. However, qualitative oversight processes are described in the PA , ST, and FD NQTL analyses.</t>
  </si>
  <si>
    <t>James Richardson, MD FACEP</t>
  </si>
  <si>
    <t>Chief Medical Director</t>
  </si>
  <si>
    <t>Member Handbook and Enterprise Data Warehouse</t>
  </si>
  <si>
    <t>DCH Contract and Member Handbook</t>
  </si>
  <si>
    <t>Enterprise Data Warehouse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</si>
</sst>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6" formatCode="&quot;$&quot;#,##0_);[Red]\(&quot;$&quot;#,##0\)"/>
    <numFmt numFmtId="44" formatCode="_(&quot;$&quot;* #,##0.00_);_(&quot;$&quot;* \(#,##0.00\);_(&quot;$&quot;* &quot;-&quot;??_);_(@_)"/>
  </numFmts>
  <fonts count="64"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sz val="11"/>
      <color theme="0" tint="-0.499984740745262"/>
      <name val="Calibri"/>
      <family val="2"/>
      <scheme val="minor"/>
    </font>
    <font>
      <b/>
      <u/>
      <sz val="11"/>
      <name val="Calibri"/>
      <family val="2"/>
      <scheme val="minor"/>
    </font>
    <font>
      <i/>
      <sz val="10"/>
      <name val="Calibri"/>
      <family val="2"/>
      <scheme val="minor"/>
    </font>
    <font>
      <b/>
      <sz val="11"/>
      <color rgb="FF0000FF"/>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b/>
      <sz val="11"/>
      <color rgb="FFFF0000"/>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top style="dashed">
        <color indexed="64"/>
      </top>
      <bottom/>
      <diagonal/>
    </border>
    <border>
      <left style="dashed">
        <color auto="1"/>
      </left>
      <right style="dashed">
        <color auto="1"/>
      </right>
      <top/>
      <bottom style="thin">
        <color indexed="64"/>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60" fillId="0" borderId="0" applyNumberFormat="0" applyFill="0" applyBorder="0" applyAlignment="0" applyProtection="0"/>
  </cellStyleXfs>
  <cellXfs count="575">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Fill="1" applyAlignment="1">
      <alignment horizontal="center"/>
    </xf>
    <xf numFmtId="0" fontId="0" fillId="0" borderId="0" xfId="0" applyFill="1"/>
    <xf numFmtId="0" fontId="0" fillId="0" borderId="0" xfId="0" applyFont="1" applyFill="1"/>
    <xf numFmtId="0" fontId="14" fillId="0" borderId="6" xfId="0" applyFont="1" applyFill="1" applyBorder="1"/>
    <xf numFmtId="0" fontId="14" fillId="0" borderId="7" xfId="0" applyFont="1" applyFill="1" applyBorder="1"/>
    <xf numFmtId="0" fontId="14" fillId="0" borderId="8" xfId="0" applyFont="1" applyFill="1" applyBorder="1"/>
    <xf numFmtId="0" fontId="14" fillId="3" borderId="6" xfId="0" applyFont="1" applyFill="1" applyBorder="1"/>
    <xf numFmtId="0" fontId="14" fillId="3" borderId="7" xfId="0" applyFont="1" applyFill="1" applyBorder="1"/>
    <xf numFmtId="0" fontId="14" fillId="3" borderId="8"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Fill="1" applyBorder="1" applyAlignment="1">
      <alignment horizontal="center"/>
    </xf>
    <xf numFmtId="0" fontId="0" fillId="0" borderId="0" xfId="0"/>
    <xf numFmtId="0" fontId="1" fillId="0" borderId="0" xfId="0" applyFont="1"/>
    <xf numFmtId="0" fontId="2" fillId="0" borderId="0" xfId="0" applyFont="1"/>
    <xf numFmtId="0" fontId="4" fillId="0" borderId="0" xfId="0" applyFont="1"/>
    <xf numFmtId="0" fontId="0" fillId="0" borderId="0" xfId="0" applyBorder="1"/>
    <xf numFmtId="0" fontId="0" fillId="0" borderId="0" xfId="0" applyFill="1" applyBorder="1"/>
    <xf numFmtId="0" fontId="16" fillId="0" borderId="0" xfId="0" applyFont="1" applyFill="1"/>
    <xf numFmtId="0" fontId="16" fillId="0" borderId="0" xfId="0" quotePrefix="1" applyFont="1" applyFill="1"/>
    <xf numFmtId="0" fontId="32" fillId="0" borderId="0" xfId="0" applyFont="1"/>
    <xf numFmtId="0" fontId="0" fillId="0" borderId="0" xfId="0" applyAlignment="1">
      <alignment wrapText="1"/>
    </xf>
    <xf numFmtId="0" fontId="0" fillId="0" borderId="0" xfId="0" applyFill="1" applyAlignment="1"/>
    <xf numFmtId="0" fontId="13" fillId="0" borderId="0" xfId="0" applyFont="1" applyAlignment="1"/>
    <xf numFmtId="0" fontId="9" fillId="0" borderId="0" xfId="0" applyFont="1"/>
    <xf numFmtId="0" fontId="9" fillId="0" borderId="0" xfId="0" applyFont="1" applyAlignment="1"/>
    <xf numFmtId="0" fontId="1" fillId="0" borderId="2" xfId="0" applyFont="1" applyBorder="1"/>
    <xf numFmtId="0" fontId="5" fillId="0" borderId="2" xfId="0" applyFont="1" applyBorder="1"/>
    <xf numFmtId="0" fontId="5" fillId="0" borderId="2" xfId="0" applyFont="1" applyFill="1" applyBorder="1"/>
    <xf numFmtId="0" fontId="0" fillId="0" borderId="0" xfId="0" applyFill="1" applyAlignment="1">
      <alignment horizontal="left" vertical="top" wrapText="1"/>
    </xf>
    <xf numFmtId="0" fontId="33" fillId="0" borderId="0" xfId="0" applyFont="1" applyFill="1"/>
    <xf numFmtId="0" fontId="9" fillId="0" borderId="0" xfId="0" applyFont="1" applyFill="1"/>
    <xf numFmtId="0" fontId="0" fillId="0" borderId="0" xfId="0" applyAlignment="1">
      <alignment horizontal="left" vertical="top" wrapText="1"/>
    </xf>
    <xf numFmtId="0" fontId="38" fillId="0" borderId="0" xfId="0" applyFont="1" applyAlignment="1">
      <alignment horizontal="left"/>
    </xf>
    <xf numFmtId="0" fontId="14" fillId="5" borderId="7" xfId="0" applyFont="1" applyFill="1" applyBorder="1" applyAlignment="1">
      <alignment vertical="top"/>
    </xf>
    <xf numFmtId="0" fontId="0" fillId="0" borderId="0" xfId="0" applyFill="1" applyAlignment="1">
      <alignment horizontal="center" vertical="top" wrapText="1"/>
    </xf>
    <xf numFmtId="0" fontId="3" fillId="0" borderId="0" xfId="0" applyFont="1" applyFill="1" applyAlignment="1">
      <alignment horizontal="center" vertical="top"/>
    </xf>
    <xf numFmtId="0" fontId="0" fillId="0" borderId="0" xfId="0" applyFill="1" applyAlignment="1">
      <alignment horizontal="left" vertical="top"/>
    </xf>
    <xf numFmtId="0" fontId="0" fillId="0" borderId="0" xfId="0" applyAlignment="1">
      <alignment horizontal="left" vertical="top" wrapText="1"/>
    </xf>
    <xf numFmtId="0" fontId="0" fillId="0" borderId="0" xfId="0" applyFill="1" applyAlignment="1">
      <alignment horizontal="left" vertical="top" wrapText="1"/>
    </xf>
    <xf numFmtId="0" fontId="20" fillId="0" borderId="0" xfId="0" applyFont="1"/>
    <xf numFmtId="0" fontId="0" fillId="0" borderId="0" xfId="0" applyFont="1"/>
    <xf numFmtId="0" fontId="33" fillId="0" borderId="0" xfId="0" applyFont="1" applyFill="1" applyAlignment="1">
      <alignment wrapText="1"/>
    </xf>
    <xf numFmtId="0" fontId="48" fillId="0" borderId="2" xfId="0" applyFont="1" applyBorder="1" applyAlignment="1">
      <alignment horizontal="center"/>
    </xf>
    <xf numFmtId="0" fontId="0" fillId="0" borderId="0" xfId="0" applyFill="1" applyAlignment="1">
      <alignment horizontal="left" vertical="top" wrapText="1"/>
    </xf>
    <xf numFmtId="0" fontId="16" fillId="0" borderId="0" xfId="0" applyFont="1" applyFill="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61" fillId="0" borderId="0" xfId="0" applyFont="1" applyAlignment="1">
      <alignment horizontal="right"/>
    </xf>
    <xf numFmtId="0" fontId="2" fillId="0" borderId="0" xfId="0" applyFont="1" applyProtection="1">
      <protection hidden="1"/>
    </xf>
    <xf numFmtId="0" fontId="0" fillId="0" borderId="0" xfId="0" applyProtection="1">
      <protection hidden="1"/>
    </xf>
    <xf numFmtId="0" fontId="61" fillId="0" borderId="0" xfId="0" applyFont="1" applyAlignment="1" applyProtection="1">
      <alignment horizontal="right"/>
      <protection hidden="1"/>
    </xf>
    <xf numFmtId="0" fontId="4" fillId="0" borderId="0" xfId="0" applyFont="1" applyProtection="1">
      <protection hidden="1"/>
    </xf>
    <xf numFmtId="0" fontId="28" fillId="0" borderId="0" xfId="0" applyFont="1" applyFill="1" applyBorder="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Fill="1" applyBorder="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Border="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Border="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Border="1" applyProtection="1">
      <protection hidden="1"/>
    </xf>
    <xf numFmtId="0" fontId="0" fillId="8" borderId="0" xfId="0"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Border="1" applyProtection="1">
      <protection hidden="1"/>
    </xf>
    <xf numFmtId="0" fontId="38" fillId="0" borderId="0" xfId="0" applyFont="1" applyProtection="1">
      <protection hidden="1"/>
    </xf>
    <xf numFmtId="0" fontId="1" fillId="8" borderId="0" xfId="0" applyFont="1" applyFill="1" applyBorder="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0" xfId="0" applyBorder="1" applyProtection="1">
      <protection hidden="1"/>
    </xf>
    <xf numFmtId="0" fontId="0" fillId="0" borderId="13" xfId="0" applyBorder="1" applyProtection="1">
      <protection hidden="1"/>
    </xf>
    <xf numFmtId="0" fontId="25" fillId="0" borderId="0" xfId="0" applyFont="1" applyBorder="1" applyProtection="1">
      <protection hidden="1"/>
    </xf>
    <xf numFmtId="0" fontId="1" fillId="0" borderId="0" xfId="0" applyFont="1" applyBorder="1" applyProtection="1">
      <protection hidden="1"/>
    </xf>
    <xf numFmtId="0" fontId="1" fillId="0" borderId="0"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0" borderId="0" xfId="0" applyFont="1" applyFill="1" applyBorder="1" applyAlignment="1" applyProtection="1">
      <alignment horizontal="center" wrapText="1"/>
      <protection hidden="1"/>
    </xf>
    <xf numFmtId="0" fontId="1" fillId="0" borderId="13" xfId="0" applyFont="1" applyFill="1" applyBorder="1" applyAlignment="1" applyProtection="1">
      <alignment horizontal="center" wrapText="1"/>
      <protection hidden="1"/>
    </xf>
    <xf numFmtId="0" fontId="1" fillId="0" borderId="2" xfId="0" applyFont="1" applyFill="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1" fillId="0" borderId="2" xfId="0" applyFont="1" applyFill="1" applyBorder="1" applyAlignment="1" applyProtection="1">
      <alignment horizontal="center" wrapText="1"/>
      <protection hidden="1"/>
    </xf>
    <xf numFmtId="0" fontId="60" fillId="0" borderId="12" xfId="3" applyBorder="1" applyAlignment="1" applyProtection="1">
      <alignment horizontal="center" wrapText="1"/>
      <protection hidden="1"/>
    </xf>
    <xf numFmtId="0" fontId="6" fillId="0" borderId="0" xfId="0" applyFont="1" applyFill="1" applyBorder="1" applyAlignment="1" applyProtection="1">
      <alignment horizontal="left"/>
      <protection hidden="1"/>
    </xf>
    <xf numFmtId="0" fontId="24" fillId="0" borderId="0" xfId="0" applyFont="1" applyBorder="1" applyAlignment="1" applyProtection="1">
      <alignment horizontal="center" wrapText="1"/>
      <protection hidden="1"/>
    </xf>
    <xf numFmtId="0" fontId="24" fillId="0" borderId="13" xfId="0" applyFont="1" applyBorder="1" applyAlignment="1" applyProtection="1">
      <alignment horizontal="center" wrapText="1"/>
      <protection hidden="1"/>
    </xf>
    <xf numFmtId="5" fontId="0" fillId="2" borderId="48" xfId="0" applyNumberFormat="1" applyFill="1" applyBorder="1" applyProtection="1">
      <protection locked="0" hidden="1"/>
    </xf>
    <xf numFmtId="5" fontId="0" fillId="2" borderId="48" xfId="0" applyNumberFormat="1" applyFont="1" applyFill="1" applyBorder="1" applyAlignment="1" applyProtection="1">
      <alignment horizontal="left" vertical="top"/>
      <protection locked="0" hidden="1"/>
    </xf>
    <xf numFmtId="0" fontId="1" fillId="2" borderId="47" xfId="0" applyFont="1" applyFill="1" applyBorder="1" applyAlignment="1" applyProtection="1">
      <alignment horizontal="center"/>
      <protection locked="0" hidden="1"/>
    </xf>
    <xf numFmtId="5" fontId="0" fillId="0" borderId="0" xfId="0" applyNumberFormat="1" applyBorder="1" applyProtection="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Border="1" applyProtection="1">
      <protection hidden="1"/>
    </xf>
    <xf numFmtId="9" fontId="0" fillId="0" borderId="0" xfId="1" applyFont="1" applyAlignment="1" applyProtection="1">
      <alignment horizontal="center"/>
      <protection hidden="1"/>
    </xf>
    <xf numFmtId="9" fontId="0" fillId="0" borderId="12" xfId="0" applyNumberFormat="1" applyFill="1" applyBorder="1" applyProtection="1">
      <protection hidden="1"/>
    </xf>
    <xf numFmtId="9" fontId="0" fillId="0" borderId="13" xfId="0" applyNumberFormat="1" applyFill="1" applyBorder="1" applyProtection="1">
      <protection hidden="1"/>
    </xf>
    <xf numFmtId="0" fontId="0" fillId="0" borderId="0" xfId="0" applyBorder="1" applyAlignment="1" applyProtection="1">
      <protection hidden="1"/>
    </xf>
    <xf numFmtId="0" fontId="25" fillId="0" borderId="0" xfId="0" applyFont="1" applyBorder="1" applyAlignment="1" applyProtection="1">
      <alignment horizontal="right"/>
      <protection hidden="1"/>
    </xf>
    <xf numFmtId="0" fontId="0" fillId="0" borderId="13" xfId="0" applyFill="1" applyBorder="1" applyProtection="1">
      <protection hidden="1"/>
    </xf>
    <xf numFmtId="0" fontId="1" fillId="0" borderId="11" xfId="0" applyFont="1" applyFill="1" applyBorder="1" applyProtection="1">
      <protection hidden="1"/>
    </xf>
    <xf numFmtId="0" fontId="1" fillId="0" borderId="0" xfId="0" applyFont="1" applyFill="1" applyBorder="1" applyProtection="1">
      <protection hidden="1"/>
    </xf>
    <xf numFmtId="0" fontId="0" fillId="0" borderId="0" xfId="0" applyFill="1" applyBorder="1" applyProtection="1">
      <protection hidden="1"/>
    </xf>
    <xf numFmtId="0" fontId="0" fillId="0" borderId="0" xfId="0" applyFill="1" applyBorder="1" applyAlignment="1" applyProtection="1">
      <alignment horizontal="left"/>
      <protection hidden="1"/>
    </xf>
    <xf numFmtId="0" fontId="0" fillId="0" borderId="13" xfId="0" applyFill="1" applyBorder="1" applyAlignment="1" applyProtection="1">
      <alignment horizontal="left"/>
      <protection hidden="1"/>
    </xf>
    <xf numFmtId="0" fontId="0" fillId="0" borderId="0" xfId="0" applyFill="1" applyProtection="1">
      <protection hidden="1"/>
    </xf>
    <xf numFmtId="0" fontId="0" fillId="0" borderId="11" xfId="0" applyBorder="1" applyProtection="1">
      <protection hidden="1"/>
    </xf>
    <xf numFmtId="0" fontId="1" fillId="0" borderId="0" xfId="0" applyFont="1" applyBorder="1" applyAlignment="1" applyProtection="1">
      <alignment horizontal="left"/>
      <protection hidden="1"/>
    </xf>
    <xf numFmtId="0" fontId="12" fillId="0" borderId="0" xfId="0" applyFont="1" applyBorder="1" applyAlignment="1" applyProtection="1">
      <alignment horizontal="center" wrapText="1"/>
      <protection hidden="1"/>
    </xf>
    <xf numFmtId="0" fontId="31" fillId="0" borderId="0" xfId="0" applyFont="1" applyBorder="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44" fontId="15" fillId="2" borderId="48" xfId="0" applyNumberFormat="1" applyFont="1" applyFill="1" applyBorder="1" applyAlignment="1" applyProtection="1">
      <alignment horizontal="left" vertical="top" wrapText="1"/>
      <protection locked="0" hidden="1"/>
    </xf>
    <xf numFmtId="44" fontId="15" fillId="2" borderId="47" xfId="0" applyNumberFormat="1" applyFont="1" applyFill="1" applyBorder="1" applyAlignment="1" applyProtection="1">
      <alignment horizontal="left" vertical="top" wrapText="1"/>
      <protection locked="0" hidden="1"/>
    </xf>
    <xf numFmtId="0" fontId="5" fillId="0" borderId="11" xfId="0" applyFont="1" applyFill="1" applyBorder="1" applyAlignment="1" applyProtection="1">
      <alignment horizontal="center" vertical="top"/>
      <protection hidden="1"/>
    </xf>
    <xf numFmtId="0" fontId="0" fillId="0" borderId="0" xfId="0" applyFont="1" applyFill="1" applyBorder="1" applyAlignment="1" applyProtection="1">
      <alignment horizontal="left" vertical="top" wrapText="1"/>
      <protection hidden="1"/>
    </xf>
    <xf numFmtId="0" fontId="16" fillId="0" borderId="0" xfId="0" applyFont="1" applyFill="1" applyBorder="1" applyAlignment="1" applyProtection="1">
      <alignment horizontal="left" vertical="top"/>
      <protection hidden="1"/>
    </xf>
    <xf numFmtId="0" fontId="0" fillId="0" borderId="0" xfId="0" applyFont="1" applyFill="1" applyBorder="1" applyAlignment="1" applyProtection="1">
      <alignment horizontal="left" vertical="top"/>
      <protection hidden="1"/>
    </xf>
    <xf numFmtId="44" fontId="0" fillId="0" borderId="0" xfId="0" applyNumberFormat="1" applyFill="1" applyBorder="1" applyAlignment="1" applyProtection="1">
      <alignment horizontal="left" vertical="top"/>
      <protection hidden="1"/>
    </xf>
    <xf numFmtId="44" fontId="15" fillId="0" borderId="0" xfId="0" applyNumberFormat="1" applyFont="1" applyFill="1" applyBorder="1" applyAlignment="1" applyProtection="1">
      <alignment horizontal="left" vertical="top" wrapText="1"/>
      <protection hidden="1"/>
    </xf>
    <xf numFmtId="44" fontId="15" fillId="0" borderId="13" xfId="0" applyNumberFormat="1" applyFont="1" applyFill="1" applyBorder="1" applyAlignment="1" applyProtection="1">
      <alignment horizontal="left" vertical="top" wrapText="1"/>
      <protection hidden="1"/>
    </xf>
    <xf numFmtId="0" fontId="0" fillId="0" borderId="0" xfId="0" applyFont="1" applyFill="1" applyBorder="1" applyAlignment="1" applyProtection="1">
      <alignment horizontal="left" vertical="center"/>
      <protection hidden="1"/>
    </xf>
    <xf numFmtId="0" fontId="24" fillId="0" borderId="0" xfId="0" applyFont="1" applyFill="1" applyBorder="1" applyAlignment="1" applyProtection="1">
      <alignment horizontal="left" vertical="center"/>
      <protection hidden="1"/>
    </xf>
    <xf numFmtId="0" fontId="22" fillId="0" borderId="0" xfId="0" applyFont="1" applyFill="1" applyBorder="1" applyAlignment="1" applyProtection="1">
      <alignment horizontal="left" vertical="top"/>
      <protection hidden="1"/>
    </xf>
    <xf numFmtId="0" fontId="0" fillId="0" borderId="14" xfId="0" applyBorder="1" applyProtection="1">
      <protection hidden="1"/>
    </xf>
    <xf numFmtId="0" fontId="51" fillId="0" borderId="0" xfId="0" applyFont="1" applyFill="1" applyProtection="1">
      <protection hidden="1"/>
    </xf>
    <xf numFmtId="0" fontId="33" fillId="0" borderId="0" xfId="0" applyFont="1" applyFill="1" applyProtection="1">
      <protection hidden="1"/>
    </xf>
    <xf numFmtId="0" fontId="52" fillId="0" borderId="0" xfId="0" applyFont="1" applyFill="1" applyProtection="1">
      <protection hidden="1"/>
    </xf>
    <xf numFmtId="0" fontId="53" fillId="0" borderId="0" xfId="0" applyFont="1" applyFill="1" applyAlignment="1" applyProtection="1">
      <alignment horizontal="left"/>
      <protection hidden="1"/>
    </xf>
    <xf numFmtId="0" fontId="52" fillId="0" borderId="0" xfId="0" applyFont="1" applyFill="1" applyAlignment="1" applyProtection="1">
      <alignment horizontal="left"/>
      <protection hidden="1"/>
    </xf>
    <xf numFmtId="0" fontId="1" fillId="0" borderId="0" xfId="0" applyFont="1" applyFill="1" applyAlignment="1" applyProtection="1">
      <alignment horizontal="left"/>
      <protection hidden="1"/>
    </xf>
    <xf numFmtId="0" fontId="37" fillId="8" borderId="0" xfId="0" applyFont="1" applyFill="1" applyBorder="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Border="1" applyAlignment="1" applyProtection="1">
      <alignment horizontal="center"/>
      <protection hidden="1"/>
    </xf>
    <xf numFmtId="0" fontId="0" fillId="2" borderId="2" xfId="0" applyFont="1" applyFill="1" applyBorder="1" applyProtection="1">
      <protection locked="0" hidden="1"/>
    </xf>
    <xf numFmtId="0" fontId="0" fillId="2" borderId="2" xfId="0" applyFill="1" applyBorder="1" applyProtection="1">
      <protection locked="0" hidden="1"/>
    </xf>
    <xf numFmtId="0" fontId="1" fillId="2" borderId="2" xfId="0" applyFont="1" applyFill="1" applyBorder="1" applyAlignment="1" applyProtection="1">
      <alignment horizontal="center"/>
      <protection locked="0" hidden="1"/>
    </xf>
    <xf numFmtId="0" fontId="36" fillId="2" borderId="2" xfId="0" applyFont="1" applyFill="1" applyBorder="1" applyProtection="1">
      <protection locked="0" hidden="1"/>
    </xf>
    <xf numFmtId="0" fontId="20" fillId="0" borderId="0" xfId="0" applyFont="1" applyProtection="1">
      <protection hidden="1"/>
    </xf>
    <xf numFmtId="0" fontId="1" fillId="2" borderId="16" xfId="0" applyFont="1" applyFill="1" applyBorder="1" applyProtection="1">
      <protection locked="0" hidden="1"/>
    </xf>
    <xf numFmtId="0" fontId="0" fillId="2" borderId="16" xfId="0" applyFill="1" applyBorder="1" applyProtection="1">
      <protection locked="0" hidden="1"/>
    </xf>
    <xf numFmtId="0" fontId="1" fillId="2" borderId="16" xfId="0" applyFont="1" applyFill="1" applyBorder="1" applyAlignment="1" applyProtection="1">
      <alignment horizontal="center"/>
      <protection locked="0" hidden="1"/>
    </xf>
    <xf numFmtId="0" fontId="36" fillId="2" borderId="16" xfId="0" applyFont="1" applyFill="1" applyBorder="1" applyProtection="1">
      <protection locked="0" hidden="1"/>
    </xf>
    <xf numFmtId="0" fontId="56" fillId="0" borderId="0" xfId="0" applyFont="1" applyProtection="1">
      <protection hidden="1"/>
    </xf>
    <xf numFmtId="0" fontId="36" fillId="8" borderId="15" xfId="0" applyFont="1" applyFill="1" applyBorder="1" applyProtection="1">
      <protection hidden="1"/>
    </xf>
    <xf numFmtId="0" fontId="1" fillId="0" borderId="0" xfId="0" applyFont="1" applyFill="1" applyBorder="1" applyAlignment="1" applyProtection="1">
      <alignment horizontal="center"/>
      <protection hidden="1"/>
    </xf>
    <xf numFmtId="0" fontId="1" fillId="0" borderId="13" xfId="0" applyFont="1" applyFill="1" applyBorder="1" applyAlignment="1" applyProtection="1">
      <alignment horizontal="center"/>
      <protection hidden="1"/>
    </xf>
    <xf numFmtId="0" fontId="1" fillId="0" borderId="13" xfId="0" applyFont="1" applyBorder="1" applyAlignment="1" applyProtection="1">
      <alignment horizontal="center" wrapText="1"/>
      <protection hidden="1"/>
    </xf>
    <xf numFmtId="0" fontId="1" fillId="0" borderId="12" xfId="0" applyFont="1" applyBorder="1" applyAlignment="1" applyProtection="1">
      <alignment horizontal="center" wrapText="1"/>
      <protection hidden="1"/>
    </xf>
    <xf numFmtId="0" fontId="54" fillId="0" borderId="0" xfId="0" applyFont="1" applyProtection="1">
      <protection hidden="1"/>
    </xf>
    <xf numFmtId="0" fontId="27" fillId="0" borderId="11" xfId="0" applyFont="1" applyBorder="1" applyProtection="1">
      <protection hidden="1"/>
    </xf>
    <xf numFmtId="0" fontId="1" fillId="0" borderId="0" xfId="0" applyFont="1" applyFill="1" applyBorder="1" applyAlignment="1" applyProtection="1">
      <alignment horizontal="left" vertical="top"/>
      <protection hidden="1"/>
    </xf>
    <xf numFmtId="0" fontId="50" fillId="0" borderId="0" xfId="0" applyFont="1" applyProtection="1">
      <protection hidden="1"/>
    </xf>
    <xf numFmtId="44" fontId="16" fillId="2" borderId="48" xfId="2" applyNumberFormat="1" applyFont="1" applyFill="1" applyBorder="1" applyAlignment="1" applyProtection="1">
      <alignment horizontal="right" vertical="top"/>
      <protection locked="0" hidden="1"/>
    </xf>
    <xf numFmtId="44" fontId="16" fillId="2" borderId="48" xfId="0" applyNumberFormat="1" applyFont="1" applyFill="1" applyBorder="1" applyAlignment="1" applyProtection="1">
      <alignment horizontal="right" vertical="top"/>
      <protection locked="0" hidden="1"/>
    </xf>
    <xf numFmtId="44" fontId="0" fillId="2" borderId="48" xfId="2" applyNumberFormat="1" applyFont="1" applyFill="1" applyBorder="1" applyAlignment="1" applyProtection="1">
      <alignment horizontal="right" vertical="top"/>
      <protection locked="0" hidden="1"/>
    </xf>
    <xf numFmtId="44" fontId="0" fillId="2" borderId="47" xfId="2" applyNumberFormat="1" applyFont="1" applyFill="1" applyBorder="1" applyAlignment="1" applyProtection="1">
      <alignment horizontal="right" vertical="top"/>
      <protection locked="0" hidden="1"/>
    </xf>
    <xf numFmtId="44" fontId="0" fillId="2" borderId="48" xfId="0" applyNumberFormat="1" applyFont="1" applyFill="1" applyBorder="1" applyAlignment="1" applyProtection="1">
      <alignment horizontal="right" vertical="top"/>
      <protection locked="0" hidden="1"/>
    </xf>
    <xf numFmtId="44" fontId="0" fillId="2" borderId="47" xfId="0" applyNumberFormat="1" applyFont="1" applyFill="1" applyBorder="1" applyAlignment="1" applyProtection="1">
      <alignment horizontal="right" vertical="top"/>
      <protection locked="0" hidden="1"/>
    </xf>
    <xf numFmtId="3" fontId="16" fillId="0" borderId="0" xfId="0" applyNumberFormat="1" applyFont="1" applyFill="1" applyBorder="1" applyAlignment="1" applyProtection="1">
      <alignment horizontal="right" vertical="top"/>
      <protection hidden="1"/>
    </xf>
    <xf numFmtId="3" fontId="0" fillId="0" borderId="0" xfId="0" applyNumberFormat="1" applyFont="1" applyFill="1" applyBorder="1" applyAlignment="1" applyProtection="1">
      <alignment horizontal="right" vertical="top"/>
      <protection hidden="1"/>
    </xf>
    <xf numFmtId="3" fontId="0" fillId="0" borderId="13" xfId="0" applyNumberFormat="1" applyFont="1" applyFill="1" applyBorder="1" applyAlignment="1" applyProtection="1">
      <alignment horizontal="right" vertical="top"/>
      <protection hidden="1"/>
    </xf>
    <xf numFmtId="0" fontId="24" fillId="0" borderId="0" xfId="0" applyFont="1" applyFill="1" applyBorder="1" applyAlignment="1" applyProtection="1">
      <alignment vertical="center"/>
      <protection hidden="1"/>
    </xf>
    <xf numFmtId="44" fontId="0" fillId="0" borderId="0" xfId="2" applyNumberFormat="1" applyFont="1" applyBorder="1" applyAlignment="1" applyProtection="1">
      <alignment horizontal="right"/>
      <protection hidden="1"/>
    </xf>
    <xf numFmtId="44" fontId="0" fillId="0" borderId="0" xfId="0" applyNumberFormat="1" applyBorder="1" applyAlignment="1" applyProtection="1">
      <alignment horizontal="right"/>
      <protection hidden="1"/>
    </xf>
    <xf numFmtId="44" fontId="0" fillId="0" borderId="53" xfId="2" applyNumberFormat="1" applyFont="1" applyBorder="1" applyAlignment="1" applyProtection="1">
      <alignment horizontal="right"/>
      <protection hidden="1"/>
    </xf>
    <xf numFmtId="3" fontId="22" fillId="0" borderId="0" xfId="0" applyNumberFormat="1" applyFont="1" applyFill="1" applyBorder="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NumberFormat="1" applyFont="1" applyBorder="1" applyAlignment="1" applyProtection="1">
      <alignment horizontal="right"/>
      <protection hidden="1"/>
    </xf>
    <xf numFmtId="9" fontId="0" fillId="0" borderId="13" xfId="1" applyFont="1" applyBorder="1" applyProtection="1">
      <protection hidden="1"/>
    </xf>
    <xf numFmtId="0" fontId="0" fillId="0" borderId="0" xfId="0" applyFont="1" applyBorder="1" applyProtection="1">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Border="1" applyAlignment="1" applyProtection="1">
      <alignment horizontal="right"/>
      <protection hidden="1"/>
    </xf>
    <xf numFmtId="0" fontId="24" fillId="0" borderId="13" xfId="0" applyFont="1" applyFill="1" applyBorder="1" applyAlignment="1" applyProtection="1">
      <alignment vertical="center"/>
      <protection hidden="1"/>
    </xf>
    <xf numFmtId="0" fontId="24" fillId="0" borderId="0" xfId="0" applyFont="1" applyBorder="1" applyAlignme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Border="1" applyProtection="1">
      <protection hidden="1"/>
    </xf>
    <xf numFmtId="3" fontId="16" fillId="2" borderId="48" xfId="0" applyNumberFormat="1" applyFont="1" applyFill="1" applyBorder="1" applyAlignment="1" applyProtection="1">
      <alignment horizontal="right" vertical="top"/>
      <protection locked="0" hidden="1"/>
    </xf>
    <xf numFmtId="3" fontId="16" fillId="2" borderId="56" xfId="0" applyNumberFormat="1" applyFont="1" applyFill="1" applyBorder="1" applyAlignment="1" applyProtection="1">
      <alignment horizontal="right" vertical="top"/>
      <protection locked="0" hidden="1"/>
    </xf>
    <xf numFmtId="44" fontId="16" fillId="2" borderId="55" xfId="0" applyNumberFormat="1" applyFont="1" applyFill="1" applyBorder="1" applyAlignment="1" applyProtection="1">
      <alignment horizontal="right" vertical="top"/>
      <protection locked="0" hidden="1"/>
    </xf>
    <xf numFmtId="0" fontId="0" fillId="0" borderId="0" xfId="0" applyBorder="1" applyAlignment="1" applyProtection="1">
      <alignment horizontal="right"/>
      <protection hidden="1"/>
    </xf>
    <xf numFmtId="44" fontId="16" fillId="0" borderId="1" xfId="0" applyNumberFormat="1" applyFont="1" applyFill="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2" borderId="26" xfId="1" applyFont="1" applyFill="1" applyBorder="1" applyAlignment="1" applyProtection="1">
      <alignment horizontal="center"/>
      <protection locked="0" hidden="1"/>
    </xf>
    <xf numFmtId="9" fontId="0" fillId="2" borderId="23" xfId="1" applyFont="1" applyFill="1" applyBorder="1" applyAlignment="1" applyProtection="1">
      <alignment horizontal="center"/>
      <protection locked="0" hidden="1"/>
    </xf>
    <xf numFmtId="9" fontId="0" fillId="0" borderId="13" xfId="1" applyFont="1" applyFill="1" applyBorder="1" applyAlignment="1" applyProtection="1">
      <alignment horizontal="center"/>
      <protection hidden="1"/>
    </xf>
    <xf numFmtId="3" fontId="16" fillId="2" borderId="55" xfId="0" applyNumberFormat="1" applyFont="1" applyFill="1" applyBorder="1" applyAlignment="1" applyProtection="1">
      <alignment horizontal="right" vertical="top"/>
      <protection locked="0" hidden="1"/>
    </xf>
    <xf numFmtId="44" fontId="16" fillId="2" borderId="55" xfId="2" applyNumberFormat="1" applyFont="1" applyFill="1" applyBorder="1" applyAlignment="1" applyProtection="1">
      <alignment horizontal="right" vertical="top"/>
      <protection locked="0" hidden="1"/>
    </xf>
    <xf numFmtId="9" fontId="0" fillId="2" borderId="63" xfId="1" applyFont="1" applyFill="1" applyBorder="1" applyAlignment="1" applyProtection="1">
      <alignment horizontal="left"/>
      <protection locked="0" hidden="1"/>
    </xf>
    <xf numFmtId="9" fontId="0" fillId="2" borderId="53" xfId="1" applyFont="1" applyFill="1" applyBorder="1" applyAlignment="1" applyProtection="1">
      <alignment horizontal="left"/>
      <protection locked="0" hidden="1"/>
    </xf>
    <xf numFmtId="9" fontId="0" fillId="2" borderId="57" xfId="1" applyFont="1" applyFill="1" applyBorder="1" applyAlignment="1" applyProtection="1">
      <alignment horizontal="left"/>
      <protection locked="0" hidden="1"/>
    </xf>
    <xf numFmtId="44" fontId="16" fillId="0" borderId="1" xfId="2" applyNumberFormat="1" applyFont="1" applyFill="1" applyBorder="1" applyAlignment="1" applyProtection="1">
      <alignment horizontal="right" vertical="top"/>
      <protection hidden="1"/>
    </xf>
    <xf numFmtId="3" fontId="30" fillId="2" borderId="48" xfId="0" applyNumberFormat="1" applyFont="1" applyFill="1" applyBorder="1" applyAlignment="1" applyProtection="1">
      <alignment horizontal="right" vertical="top" wrapText="1"/>
      <protection locked="0" hidden="1"/>
    </xf>
    <xf numFmtId="9" fontId="24" fillId="2" borderId="23" xfId="1" applyFont="1" applyFill="1" applyBorder="1" applyAlignment="1" applyProtection="1">
      <alignment horizontal="center" wrapText="1"/>
      <protection locked="0" hidden="1"/>
    </xf>
    <xf numFmtId="0" fontId="35" fillId="0" borderId="10" xfId="0" applyFont="1" applyBorder="1" applyProtection="1">
      <protection hidden="1"/>
    </xf>
    <xf numFmtId="3" fontId="16" fillId="0" borderId="10" xfId="0" applyNumberFormat="1" applyFont="1" applyFill="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46" fillId="2" borderId="48" xfId="0" applyFont="1" applyFill="1" applyBorder="1" applyAlignment="1" applyProtection="1">
      <alignment horizontal="left" vertical="top"/>
      <protection locked="0" hidden="1"/>
    </xf>
    <xf numFmtId="6" fontId="16" fillId="2" borderId="48" xfId="0" applyNumberFormat="1" applyFont="1" applyFill="1" applyBorder="1" applyAlignment="1" applyProtection="1">
      <alignment horizontal="left" vertical="top"/>
      <protection locked="0" hidden="1"/>
    </xf>
    <xf numFmtId="0" fontId="30" fillId="2" borderId="47" xfId="0" applyFont="1" applyFill="1" applyBorder="1" applyAlignment="1" applyProtection="1">
      <alignment horizontal="left" vertical="top" wrapText="1"/>
      <protection locked="0" hidden="1"/>
    </xf>
    <xf numFmtId="0" fontId="16" fillId="2" borderId="48" xfId="0" applyFont="1" applyFill="1" applyBorder="1" applyAlignment="1" applyProtection="1">
      <alignment horizontal="left" vertical="top"/>
      <protection locked="0" hidden="1"/>
    </xf>
    <xf numFmtId="0" fontId="16" fillId="2" borderId="47" xfId="0" applyFont="1" applyFill="1" applyBorder="1" applyAlignment="1" applyProtection="1">
      <alignment horizontal="left" vertical="top"/>
      <protection locked="0" hidden="1"/>
    </xf>
    <xf numFmtId="0" fontId="22" fillId="0" borderId="13" xfId="0" applyFont="1" applyFill="1" applyBorder="1" applyAlignment="1" applyProtection="1">
      <alignment horizontal="left" vertical="top"/>
      <protection hidden="1"/>
    </xf>
    <xf numFmtId="0" fontId="50" fillId="0" borderId="0" xfId="0" applyFont="1" applyAlignment="1" applyProtection="1">
      <protection hidden="1"/>
    </xf>
    <xf numFmtId="0" fontId="1" fillId="0" borderId="10" xfId="0" applyFont="1" applyFill="1" applyBorder="1" applyAlignment="1" applyProtection="1">
      <alignment horizontal="left" vertical="top"/>
      <protection hidden="1"/>
    </xf>
    <xf numFmtId="0" fontId="22" fillId="0" borderId="10" xfId="0" applyFont="1" applyFill="1" applyBorder="1" applyAlignment="1" applyProtection="1">
      <alignment horizontal="left" vertical="top"/>
      <protection hidden="1"/>
    </xf>
    <xf numFmtId="0" fontId="0" fillId="0" borderId="15" xfId="0" applyFont="1" applyFill="1" applyBorder="1" applyAlignment="1" applyProtection="1">
      <alignment horizontal="left" vertical="top"/>
      <protection hidden="1"/>
    </xf>
    <xf numFmtId="0" fontId="58" fillId="0" borderId="0" xfId="0" applyFont="1" applyProtection="1">
      <protection hidden="1"/>
    </xf>
    <xf numFmtId="0" fontId="20" fillId="0" borderId="0" xfId="0" quotePrefix="1" applyFont="1" applyProtection="1">
      <protection hidden="1"/>
    </xf>
    <xf numFmtId="9" fontId="0" fillId="0" borderId="0" xfId="1" applyNumberFormat="1" applyFont="1" applyBorder="1" applyProtection="1">
      <protection hidden="1"/>
    </xf>
    <xf numFmtId="0" fontId="49" fillId="0" borderId="0" xfId="0" applyFont="1" applyProtection="1">
      <protection hidden="1"/>
    </xf>
    <xf numFmtId="9" fontId="0" fillId="2" borderId="49" xfId="1" applyFont="1" applyFill="1" applyBorder="1" applyAlignment="1" applyProtection="1">
      <alignment horizontal="left"/>
      <protection locked="0" hidden="1"/>
    </xf>
    <xf numFmtId="9" fontId="0" fillId="2" borderId="52" xfId="1" applyFont="1" applyFill="1" applyBorder="1" applyAlignment="1" applyProtection="1">
      <alignment horizontal="left"/>
      <protection locked="0"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0" fillId="0" borderId="10" xfId="0" applyFill="1" applyBorder="1" applyProtection="1">
      <protection hidden="1"/>
    </xf>
    <xf numFmtId="0" fontId="36" fillId="0" borderId="10" xfId="0" applyFont="1" applyFill="1" applyBorder="1" applyProtection="1">
      <protection hidden="1"/>
    </xf>
    <xf numFmtId="9" fontId="5" fillId="0" borderId="13" xfId="1" applyFont="1" applyBorder="1" applyAlignment="1" applyProtection="1">
      <alignment horizontal="center" vertical="center"/>
      <protection hidden="1"/>
    </xf>
    <xf numFmtId="0" fontId="50" fillId="0" borderId="0" xfId="0" applyFont="1" applyFill="1" applyBorder="1" applyAlignment="1" applyProtection="1">
      <alignment horizontal="left"/>
      <protection hidden="1"/>
    </xf>
    <xf numFmtId="44" fontId="16" fillId="2" borderId="56" xfId="2" applyNumberFormat="1" applyFont="1" applyFill="1" applyBorder="1" applyAlignment="1" applyProtection="1">
      <alignment horizontal="right" vertical="top"/>
      <protection locked="0" hidden="1"/>
    </xf>
    <xf numFmtId="44" fontId="16" fillId="0" borderId="5" xfId="2" applyNumberFormat="1"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3" fontId="30" fillId="2" borderId="48" xfId="0" applyNumberFormat="1" applyFont="1" applyFill="1" applyBorder="1" applyAlignment="1" applyProtection="1">
      <alignment horizontal="right" vertical="top" wrapText="1"/>
      <protection hidden="1"/>
    </xf>
    <xf numFmtId="44" fontId="16" fillId="2" borderId="48" xfId="2" applyNumberFormat="1" applyFont="1" applyFill="1" applyBorder="1" applyAlignment="1" applyProtection="1">
      <alignment horizontal="right" vertical="top"/>
      <protection hidden="1"/>
    </xf>
    <xf numFmtId="3" fontId="16" fillId="2" borderId="56" xfId="0" applyNumberFormat="1" applyFont="1" applyFill="1" applyBorder="1" applyAlignment="1" applyProtection="1">
      <alignment horizontal="right" vertical="top"/>
      <protection hidden="1"/>
    </xf>
    <xf numFmtId="44" fontId="16" fillId="2" borderId="55" xfId="0" applyNumberFormat="1" applyFont="1" applyFill="1" applyBorder="1" applyAlignment="1" applyProtection="1">
      <alignment horizontal="right" vertical="top"/>
      <protection hidden="1"/>
    </xf>
    <xf numFmtId="9" fontId="24" fillId="2" borderId="23" xfId="1" applyFont="1" applyFill="1" applyBorder="1" applyAlignment="1" applyProtection="1">
      <alignment horizontal="center" wrapText="1"/>
      <protection hidden="1"/>
    </xf>
    <xf numFmtId="0" fontId="41"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2" fillId="8" borderId="11" xfId="0" applyFont="1" applyFill="1" applyBorder="1" applyAlignment="1" applyProtection="1">
      <alignment vertical="top"/>
      <protection hidden="1"/>
    </xf>
    <xf numFmtId="0" fontId="42" fillId="8" borderId="0" xfId="0" applyFont="1" applyFill="1" applyBorder="1" applyAlignment="1" applyProtection="1">
      <alignment vertical="top" wrapText="1"/>
      <protection hidden="1"/>
    </xf>
    <xf numFmtId="0" fontId="42"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Border="1" applyProtection="1">
      <protection hidden="1"/>
    </xf>
    <xf numFmtId="0" fontId="27" fillId="8" borderId="11" xfId="0" applyFont="1" applyFill="1" applyBorder="1" applyProtection="1">
      <protection hidden="1"/>
    </xf>
    <xf numFmtId="0" fontId="27" fillId="8" borderId="0" xfId="0" applyFont="1" applyFill="1" applyBorder="1" applyProtection="1">
      <protection hidden="1"/>
    </xf>
    <xf numFmtId="44" fontId="33" fillId="11" borderId="48" xfId="0" applyNumberFormat="1" applyFont="1" applyFill="1" applyBorder="1" applyAlignment="1" applyProtection="1">
      <alignment horizontal="right" vertical="top"/>
      <protection locked="0" hidden="1"/>
    </xf>
    <xf numFmtId="44" fontId="16" fillId="2" borderId="47" xfId="2" applyNumberFormat="1" applyFont="1" applyFill="1" applyBorder="1" applyAlignment="1" applyProtection="1">
      <alignment horizontal="right" vertical="top"/>
      <protection locked="0" hidden="1"/>
    </xf>
    <xf numFmtId="44" fontId="16" fillId="11" borderId="48" xfId="0" applyNumberFormat="1" applyFont="1" applyFill="1" applyBorder="1" applyAlignment="1" applyProtection="1">
      <alignment horizontal="right" vertical="top"/>
      <protection locked="0" hidden="1"/>
    </xf>
    <xf numFmtId="0" fontId="33" fillId="0" borderId="0" xfId="0" applyFont="1" applyProtection="1">
      <protection hidden="1"/>
    </xf>
    <xf numFmtId="0" fontId="16" fillId="0" borderId="0" xfId="0" applyFont="1" applyBorder="1" applyProtection="1">
      <protection hidden="1"/>
    </xf>
    <xf numFmtId="0" fontId="16" fillId="0" borderId="2" xfId="0" applyFont="1" applyBorder="1" applyProtection="1">
      <protection hidden="1"/>
    </xf>
    <xf numFmtId="9" fontId="0" fillId="2" borderId="58" xfId="1" applyFont="1" applyFill="1" applyBorder="1" applyAlignment="1" applyProtection="1">
      <alignment horizontal="left"/>
      <protection locked="0" hidden="1"/>
    </xf>
    <xf numFmtId="9" fontId="16" fillId="0" borderId="0" xfId="1" applyFont="1" applyBorder="1" applyAlignment="1" applyProtection="1">
      <alignment horizontal="right"/>
      <protection hidden="1"/>
    </xf>
    <xf numFmtId="3" fontId="16" fillId="2" borderId="64" xfId="0" applyNumberFormat="1" applyFont="1" applyFill="1" applyBorder="1" applyAlignment="1" applyProtection="1">
      <alignment horizontal="right" vertical="top"/>
      <protection locked="0" hidden="1"/>
    </xf>
    <xf numFmtId="44" fontId="16" fillId="2" borderId="64" xfId="2" applyNumberFormat="1" applyFont="1" applyFill="1" applyBorder="1" applyAlignment="1" applyProtection="1">
      <alignment horizontal="right" vertical="top"/>
      <protection locked="0" hidden="1"/>
    </xf>
    <xf numFmtId="3" fontId="16" fillId="2" borderId="48" xfId="0" applyNumberFormat="1" applyFont="1" applyFill="1" applyBorder="1" applyAlignment="1" applyProtection="1">
      <alignment horizontal="right" vertical="top" wrapText="1"/>
      <protection locked="0" hidden="1"/>
    </xf>
    <xf numFmtId="9" fontId="0" fillId="2" borderId="23" xfId="1" applyFont="1" applyFill="1" applyBorder="1" applyAlignment="1" applyProtection="1">
      <alignment horizontal="center" wrapText="1"/>
      <protection locked="0" hidden="1"/>
    </xf>
    <xf numFmtId="0" fontId="30" fillId="2" borderId="48" xfId="0" applyFont="1" applyFill="1" applyBorder="1" applyAlignment="1" applyProtection="1">
      <alignment horizontal="left" vertical="top"/>
      <protection locked="0" hidden="1"/>
    </xf>
    <xf numFmtId="0" fontId="1" fillId="8" borderId="11" xfId="0" applyFont="1" applyFill="1" applyBorder="1" applyAlignment="1" applyProtection="1">
      <alignment horizontal="right"/>
      <protection hidden="1"/>
    </xf>
    <xf numFmtId="0" fontId="1" fillId="0" borderId="0" xfId="0" applyFont="1" applyAlignment="1" applyProtection="1">
      <alignment horizontal="center"/>
      <protection hidden="1"/>
    </xf>
    <xf numFmtId="0" fontId="1" fillId="0" borderId="12" xfId="0" applyFont="1" applyFill="1" applyBorder="1" applyAlignment="1" applyProtection="1">
      <alignment horizontal="center" wrapText="1"/>
      <protection hidden="1"/>
    </xf>
    <xf numFmtId="44" fontId="0" fillId="0" borderId="13" xfId="0" applyNumberFormat="1" applyBorder="1" applyAlignment="1" applyProtection="1">
      <alignment horizontal="right"/>
      <protection hidden="1"/>
    </xf>
    <xf numFmtId="0" fontId="24" fillId="0" borderId="0" xfId="0" applyFont="1" applyBorder="1" applyAlignment="1" applyProtection="1">
      <alignment vertical="center"/>
      <protection hidden="1"/>
    </xf>
    <xf numFmtId="0" fontId="24" fillId="0" borderId="13" xfId="0" applyFont="1" applyBorder="1" applyAlignment="1" applyProtection="1">
      <alignment vertical="center"/>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Fill="1" applyBorder="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39" xfId="0" applyBorder="1" applyAlignment="1" applyProtection="1">
      <protection hidden="1"/>
    </xf>
    <xf numFmtId="0" fontId="0" fillId="0" borderId="40" xfId="0" applyBorder="1" applyAlignment="1" applyProtection="1">
      <protection hidden="1"/>
    </xf>
    <xf numFmtId="3" fontId="0" fillId="2" borderId="48" xfId="0" applyNumberFormat="1" applyFont="1" applyFill="1" applyBorder="1" applyAlignment="1" applyProtection="1">
      <alignment horizontal="right" vertical="top"/>
      <protection locked="0" hidden="1"/>
    </xf>
    <xf numFmtId="3" fontId="0" fillId="2" borderId="47" xfId="0" applyNumberFormat="1" applyFont="1" applyFill="1" applyBorder="1" applyAlignment="1" applyProtection="1">
      <alignment horizontal="right" vertical="top"/>
      <protection locked="0" hidden="1"/>
    </xf>
    <xf numFmtId="3" fontId="0" fillId="0" borderId="0" xfId="0" applyNumberFormat="1" applyBorder="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Fill="1" applyBorder="1" applyAlignment="1" applyProtection="1">
      <alignment horizontal="left" vertical="top"/>
      <protection hidden="1"/>
    </xf>
    <xf numFmtId="0" fontId="5" fillId="0" borderId="0" xfId="0" applyFont="1" applyBorder="1" applyAlignment="1" applyProtection="1">
      <alignment horizontal="right" vertical="top"/>
      <protection hidden="1"/>
    </xf>
    <xf numFmtId="0" fontId="4" fillId="0" borderId="0" xfId="0" applyNumberFormat="1" applyFont="1" applyProtection="1">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NumberFormat="1"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9" fontId="55" fillId="2" borderId="26" xfId="1" applyFont="1" applyFill="1" applyBorder="1" applyAlignment="1" applyProtection="1">
      <alignment horizontal="center" wrapText="1"/>
      <protection locked="0" hidden="1"/>
    </xf>
    <xf numFmtId="9" fontId="15" fillId="2" borderId="26" xfId="1" applyFont="1" applyFill="1" applyBorder="1" applyAlignment="1" applyProtection="1">
      <alignment horizontal="center" vertical="center" wrapText="1"/>
      <protection locked="0" hidden="1"/>
    </xf>
    <xf numFmtId="0" fontId="30" fillId="2" borderId="48" xfId="0" applyFont="1" applyFill="1" applyBorder="1" applyAlignment="1" applyProtection="1">
      <alignment horizontal="left" vertical="top" wrapText="1"/>
      <protection locked="0" hidden="1"/>
    </xf>
    <xf numFmtId="0" fontId="48" fillId="0" borderId="0" xfId="0" applyFont="1" applyProtection="1">
      <protection hidden="1"/>
    </xf>
    <xf numFmtId="0" fontId="57"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Fill="1" applyBorder="1" applyAlignment="1" applyProtection="1">
      <alignment horizontal="center" vertical="center" wrapText="1"/>
      <protection hidden="1"/>
    </xf>
    <xf numFmtId="0" fontId="31" fillId="0" borderId="42" xfId="0" applyFont="1" applyFill="1" applyBorder="1" applyAlignment="1" applyProtection="1">
      <alignment horizontal="center" vertical="center" wrapText="1"/>
      <protection hidden="1"/>
    </xf>
    <xf numFmtId="0" fontId="1" fillId="0" borderId="26" xfId="0" applyFont="1" applyFill="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30" fillId="2" borderId="44" xfId="0" applyFont="1" applyFill="1" applyBorder="1" applyAlignment="1" applyProtection="1">
      <alignment horizontal="left" vertical="top" wrapText="1"/>
      <protection locked="0" hidden="1"/>
    </xf>
    <xf numFmtId="0" fontId="30" fillId="2" borderId="27" xfId="0" applyFont="1" applyFill="1" applyBorder="1" applyAlignment="1" applyProtection="1">
      <alignment horizontal="left" vertical="top" wrapText="1"/>
      <protection locked="0" hidden="1"/>
    </xf>
    <xf numFmtId="0" fontId="30" fillId="10" borderId="44" xfId="0" applyFont="1" applyFill="1" applyBorder="1" applyAlignment="1" applyProtection="1">
      <alignment horizontal="left" vertical="top" wrapText="1"/>
      <protection locked="0" hidden="1"/>
    </xf>
    <xf numFmtId="0" fontId="30" fillId="10" borderId="27" xfId="0" applyFont="1" applyFill="1" applyBorder="1" applyAlignment="1" applyProtection="1">
      <alignment horizontal="left" vertical="top" wrapText="1"/>
      <protection locked="0" hidden="1"/>
    </xf>
    <xf numFmtId="0" fontId="30" fillId="2" borderId="43" xfId="0" applyFont="1" applyFill="1" applyBorder="1" applyAlignment="1" applyProtection="1">
      <alignment horizontal="left" vertical="top" wrapText="1"/>
      <protection locked="0" hidden="1"/>
    </xf>
    <xf numFmtId="0" fontId="30" fillId="10" borderId="43" xfId="0" applyFont="1" applyFill="1" applyBorder="1" applyAlignment="1" applyProtection="1">
      <alignment horizontal="left" vertical="top" wrapText="1"/>
      <protection locked="0" hidden="1"/>
    </xf>
    <xf numFmtId="0" fontId="1" fillId="0" borderId="23" xfId="0" applyFont="1" applyFill="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5" fillId="2" borderId="22" xfId="0" applyFont="1" applyFill="1" applyBorder="1" applyAlignment="1" applyProtection="1">
      <alignment horizontal="left" vertical="top" wrapText="1"/>
      <protection locked="0" hidden="1"/>
    </xf>
    <xf numFmtId="0" fontId="5" fillId="2" borderId="23" xfId="0" applyFont="1" applyFill="1" applyBorder="1" applyAlignment="1" applyProtection="1">
      <alignment horizontal="left" vertical="top" wrapText="1"/>
      <protection locked="0" hidden="1"/>
    </xf>
    <xf numFmtId="0" fontId="5" fillId="10" borderId="22" xfId="0" applyFont="1" applyFill="1" applyBorder="1" applyAlignment="1" applyProtection="1">
      <alignment horizontal="left" vertical="top" wrapText="1"/>
      <protection locked="0" hidden="1"/>
    </xf>
    <xf numFmtId="0" fontId="5" fillId="10" borderId="23" xfId="0" applyFont="1" applyFill="1" applyBorder="1" applyAlignment="1" applyProtection="1">
      <alignment horizontal="left" vertical="top" wrapText="1"/>
      <protection locked="0" hidden="1"/>
    </xf>
    <xf numFmtId="0" fontId="5" fillId="2" borderId="30" xfId="0" applyFont="1" applyFill="1" applyBorder="1" applyAlignment="1" applyProtection="1">
      <alignment horizontal="left" vertical="top" wrapText="1"/>
      <protection locked="0" hidden="1"/>
    </xf>
    <xf numFmtId="0" fontId="5" fillId="10" borderId="30" xfId="0" applyFont="1" applyFill="1" applyBorder="1" applyAlignment="1" applyProtection="1">
      <alignment horizontal="left" vertical="top" wrapText="1"/>
      <protection locked="0" hidden="1"/>
    </xf>
    <xf numFmtId="0" fontId="24" fillId="2" borderId="22" xfId="0" applyFont="1" applyFill="1" applyBorder="1" applyAlignment="1" applyProtection="1">
      <alignment horizontal="left" vertical="top" wrapText="1"/>
      <protection locked="0" hidden="1"/>
    </xf>
    <xf numFmtId="0" fontId="24" fillId="2" borderId="23" xfId="0" applyFont="1" applyFill="1" applyBorder="1" applyAlignment="1" applyProtection="1">
      <alignment horizontal="left" vertical="top" wrapText="1"/>
      <protection locked="0" hidden="1"/>
    </xf>
    <xf numFmtId="0" fontId="24" fillId="10" borderId="22" xfId="0" applyFont="1" applyFill="1" applyBorder="1" applyAlignment="1" applyProtection="1">
      <alignment horizontal="left" vertical="top" wrapText="1"/>
      <protection locked="0" hidden="1"/>
    </xf>
    <xf numFmtId="0" fontId="24" fillId="10" borderId="23" xfId="0" applyFont="1" applyFill="1" applyBorder="1" applyAlignment="1" applyProtection="1">
      <alignment horizontal="left" vertical="top" wrapText="1"/>
      <protection locked="0" hidden="1"/>
    </xf>
    <xf numFmtId="0" fontId="24" fillId="2" borderId="30" xfId="0" applyFont="1" applyFill="1" applyBorder="1" applyAlignment="1" applyProtection="1">
      <alignment horizontal="left" vertical="top" wrapText="1"/>
      <protection locked="0" hidden="1"/>
    </xf>
    <xf numFmtId="0" fontId="24" fillId="10" borderId="30" xfId="0" applyFont="1" applyFill="1" applyBorder="1" applyAlignment="1" applyProtection="1">
      <alignment horizontal="left" vertical="top" wrapText="1"/>
      <protection locked="0" hidden="1"/>
    </xf>
    <xf numFmtId="0" fontId="1" fillId="0" borderId="25" xfId="0" applyFont="1" applyFill="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24" fillId="2" borderId="24" xfId="0" applyFont="1" applyFill="1" applyBorder="1" applyAlignment="1" applyProtection="1">
      <alignment horizontal="left" vertical="top" wrapText="1"/>
      <protection locked="0" hidden="1"/>
    </xf>
    <xf numFmtId="0" fontId="24" fillId="2" borderId="25" xfId="0" applyFont="1" applyFill="1" applyBorder="1" applyAlignment="1" applyProtection="1">
      <alignment horizontal="left" vertical="top" wrapText="1"/>
      <protection locked="0" hidden="1"/>
    </xf>
    <xf numFmtId="0" fontId="24" fillId="10" borderId="24" xfId="0" applyFont="1" applyFill="1" applyBorder="1" applyAlignment="1" applyProtection="1">
      <alignment horizontal="left" vertical="top" wrapText="1"/>
      <protection locked="0" hidden="1"/>
    </xf>
    <xf numFmtId="0" fontId="24" fillId="10" borderId="25" xfId="0" applyFont="1" applyFill="1" applyBorder="1" applyAlignment="1" applyProtection="1">
      <alignment horizontal="left" vertical="top" wrapText="1"/>
      <protection locked="0" hidden="1"/>
    </xf>
    <xf numFmtId="0" fontId="24" fillId="2" borderId="31" xfId="0" applyFont="1" applyFill="1" applyBorder="1" applyAlignment="1" applyProtection="1">
      <alignment horizontal="left" vertical="top" wrapText="1"/>
      <protection locked="0" hidden="1"/>
    </xf>
    <xf numFmtId="0" fontId="24" fillId="10" borderId="31" xfId="0" applyFont="1" applyFill="1" applyBorder="1" applyAlignment="1" applyProtection="1">
      <alignment horizontal="left" vertical="top" wrapText="1"/>
      <protection locked="0" hidden="1"/>
    </xf>
    <xf numFmtId="0" fontId="1" fillId="0" borderId="0" xfId="0" applyFont="1" applyAlignment="1" applyProtection="1">
      <protection hidden="1"/>
    </xf>
    <xf numFmtId="0" fontId="12" fillId="0" borderId="24" xfId="0" applyFont="1" applyFill="1" applyBorder="1" applyAlignment="1" applyProtection="1">
      <alignment horizontal="center" vertical="center" wrapText="1"/>
      <protection hidden="1"/>
    </xf>
    <xf numFmtId="0" fontId="31" fillId="0" borderId="62" xfId="0" applyFont="1" applyFill="1" applyBorder="1" applyAlignment="1" applyProtection="1">
      <alignment horizontal="center" vertical="center" wrapText="1"/>
      <protection hidden="1"/>
    </xf>
    <xf numFmtId="0" fontId="31" fillId="0" borderId="25" xfId="0" applyFont="1" applyFill="1" applyBorder="1" applyAlignment="1" applyProtection="1">
      <alignment horizontal="center" vertical="center" wrapText="1"/>
      <protection hidden="1"/>
    </xf>
    <xf numFmtId="0" fontId="30" fillId="2" borderId="38" xfId="0" applyFont="1" applyFill="1" applyBorder="1" applyAlignment="1" applyProtection="1">
      <alignment horizontal="left" vertical="top" wrapText="1"/>
      <protection locked="0" hidden="1"/>
    </xf>
    <xf numFmtId="0" fontId="30" fillId="2" borderId="26" xfId="0" applyFont="1" applyFill="1" applyBorder="1" applyAlignment="1" applyProtection="1">
      <alignment horizontal="left" vertical="top" wrapText="1"/>
      <protection locked="0" hidden="1"/>
    </xf>
    <xf numFmtId="0" fontId="30" fillId="10" borderId="38" xfId="0" applyFont="1" applyFill="1" applyBorder="1" applyAlignment="1" applyProtection="1">
      <alignment horizontal="left" vertical="top" wrapText="1"/>
      <protection locked="0" hidden="1"/>
    </xf>
    <xf numFmtId="0" fontId="30" fillId="10" borderId="26" xfId="0" applyFont="1" applyFill="1" applyBorder="1" applyAlignment="1" applyProtection="1">
      <alignment horizontal="left" vertical="top" wrapText="1"/>
      <protection locked="0" hidden="1"/>
    </xf>
    <xf numFmtId="0" fontId="24" fillId="10" borderId="38" xfId="0" applyFont="1" applyFill="1" applyBorder="1" applyAlignment="1" applyProtection="1">
      <alignment horizontal="left" vertical="top" wrapText="1"/>
      <protection locked="0" hidden="1"/>
    </xf>
    <xf numFmtId="0" fontId="24" fillId="2" borderId="43" xfId="0" applyFont="1" applyFill="1" applyBorder="1" applyAlignment="1" applyProtection="1">
      <alignment horizontal="left" vertical="top" wrapText="1"/>
      <protection locked="0" hidden="1"/>
    </xf>
    <xf numFmtId="0" fontId="27" fillId="8" borderId="30" xfId="0" applyFont="1" applyFill="1" applyBorder="1" applyAlignment="1" applyProtection="1">
      <alignment horizontal="center" vertical="top" wrapText="1"/>
      <protection locked="0" hidden="1"/>
    </xf>
    <xf numFmtId="0" fontId="0" fillId="2" borderId="22" xfId="0" applyFill="1" applyBorder="1" applyAlignment="1" applyProtection="1">
      <alignment horizontal="left" vertical="top" wrapText="1"/>
      <protection locked="0" hidden="1"/>
    </xf>
    <xf numFmtId="0" fontId="0" fillId="2" borderId="23" xfId="0" applyFill="1" applyBorder="1" applyAlignment="1" applyProtection="1">
      <alignment horizontal="left" vertical="top" wrapText="1"/>
      <protection locked="0" hidden="1"/>
    </xf>
    <xf numFmtId="0" fontId="0" fillId="10" borderId="22" xfId="0" applyFill="1" applyBorder="1" applyAlignment="1" applyProtection="1">
      <alignment horizontal="left" vertical="top" wrapText="1"/>
      <protection locked="0" hidden="1"/>
    </xf>
    <xf numFmtId="0" fontId="0" fillId="10" borderId="23" xfId="0" applyFill="1" applyBorder="1" applyAlignment="1" applyProtection="1">
      <alignment horizontal="left" vertical="top" wrapText="1"/>
      <protection locked="0" hidden="1"/>
    </xf>
    <xf numFmtId="0" fontId="0" fillId="2" borderId="30" xfId="0" applyFill="1" applyBorder="1" applyAlignment="1" applyProtection="1">
      <alignment horizontal="left" vertical="top" wrapText="1"/>
      <protection locked="0" hidden="1"/>
    </xf>
    <xf numFmtId="0" fontId="0" fillId="10" borderId="30" xfId="0" applyFill="1" applyBorder="1" applyAlignment="1" applyProtection="1">
      <alignment horizontal="left" vertical="top" wrapText="1"/>
      <protection locked="0" hidden="1"/>
    </xf>
    <xf numFmtId="0" fontId="30" fillId="2" borderId="30" xfId="0" applyFont="1" applyFill="1" applyBorder="1" applyAlignment="1" applyProtection="1">
      <alignment horizontal="left" vertical="top" wrapText="1"/>
      <protection locked="0" hidden="1"/>
    </xf>
    <xf numFmtId="0" fontId="30" fillId="10" borderId="30" xfId="0" applyFont="1" applyFill="1" applyBorder="1" applyAlignment="1" applyProtection="1">
      <alignment horizontal="left" vertical="top" wrapText="1"/>
      <protection locked="0" hidden="1"/>
    </xf>
    <xf numFmtId="0" fontId="27" fillId="8" borderId="31" xfId="0" applyFont="1" applyFill="1" applyBorder="1" applyAlignment="1" applyProtection="1">
      <alignment horizontal="center" vertical="top" wrapText="1"/>
      <protection locked="0" hidden="1"/>
    </xf>
    <xf numFmtId="0" fontId="30" fillId="2" borderId="31" xfId="0" applyFont="1" applyFill="1" applyBorder="1" applyAlignment="1" applyProtection="1">
      <alignment horizontal="left" vertical="top" wrapText="1"/>
      <protection locked="0" hidden="1"/>
    </xf>
    <xf numFmtId="0" fontId="30" fillId="10" borderId="31" xfId="0" applyFont="1" applyFill="1" applyBorder="1" applyAlignment="1" applyProtection="1">
      <alignment horizontal="left" vertical="top" wrapText="1"/>
      <protection locked="0" hidden="1"/>
    </xf>
    <xf numFmtId="0" fontId="1" fillId="0" borderId="27" xfId="0" applyFont="1" applyFill="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24" fillId="2" borderId="44" xfId="0" applyFont="1" applyFill="1" applyBorder="1" applyAlignment="1" applyProtection="1">
      <alignment horizontal="left" vertical="top" wrapText="1"/>
      <protection locked="0" hidden="1"/>
    </xf>
    <xf numFmtId="0" fontId="24" fillId="2" borderId="27" xfId="0" applyFont="1" applyFill="1" applyBorder="1" applyAlignment="1" applyProtection="1">
      <alignment horizontal="left" vertical="top" wrapText="1"/>
      <protection locked="0" hidden="1"/>
    </xf>
    <xf numFmtId="0" fontId="24" fillId="10" borderId="44" xfId="0" applyFont="1" applyFill="1" applyBorder="1" applyAlignment="1" applyProtection="1">
      <alignment horizontal="left" vertical="top" wrapText="1"/>
      <protection locked="0" hidden="1"/>
    </xf>
    <xf numFmtId="0" fontId="24" fillId="10" borderId="27" xfId="0" applyFont="1" applyFill="1" applyBorder="1" applyAlignment="1" applyProtection="1">
      <alignment horizontal="left" vertical="top" wrapText="1"/>
      <protection locked="0" hidden="1"/>
    </xf>
    <xf numFmtId="0" fontId="24" fillId="10" borderId="12" xfId="0" applyFont="1" applyFill="1" applyBorder="1" applyAlignment="1" applyProtection="1">
      <alignment horizontal="left" vertical="top" wrapText="1"/>
      <protection locked="0" hidden="1"/>
    </xf>
    <xf numFmtId="0" fontId="24" fillId="2" borderId="29" xfId="0" applyFont="1" applyFill="1" applyBorder="1" applyAlignment="1" applyProtection="1">
      <alignment horizontal="left"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1"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2" fillId="12" borderId="11" xfId="0" applyFont="1" applyFill="1" applyBorder="1" applyAlignment="1" applyProtection="1">
      <alignment vertical="top"/>
      <protection hidden="1"/>
    </xf>
    <xf numFmtId="0" fontId="0" fillId="12" borderId="0" xfId="0" applyFill="1" applyBorder="1" applyProtection="1">
      <protection hidden="1"/>
    </xf>
    <xf numFmtId="0" fontId="1" fillId="12" borderId="0" xfId="0" applyFont="1" applyFill="1" applyBorder="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4"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4" fillId="12" borderId="15" xfId="0" applyFont="1" applyFill="1" applyBorder="1" applyAlignment="1" applyProtection="1">
      <alignment horizontal="right"/>
      <protection hidden="1"/>
    </xf>
    <xf numFmtId="0" fontId="0" fillId="2" borderId="44" xfId="0" applyFill="1" applyBorder="1" applyAlignment="1" applyProtection="1">
      <alignment horizontal="left" vertical="top" wrapText="1"/>
      <protection locked="0" hidden="1"/>
    </xf>
    <xf numFmtId="0" fontId="0" fillId="2" borderId="27" xfId="0" applyFill="1" applyBorder="1" applyAlignment="1" applyProtection="1">
      <alignment horizontal="left" vertical="top" wrapText="1"/>
      <protection locked="0" hidden="1"/>
    </xf>
    <xf numFmtId="0" fontId="0" fillId="10" borderId="44" xfId="0" applyFill="1" applyBorder="1" applyAlignment="1" applyProtection="1">
      <alignment horizontal="left" vertical="top" wrapText="1"/>
      <protection locked="0" hidden="1"/>
    </xf>
    <xf numFmtId="0" fontId="0" fillId="10" borderId="27" xfId="0" applyFill="1" applyBorder="1" applyAlignment="1" applyProtection="1">
      <alignment horizontal="left" vertical="top" wrapText="1"/>
      <protection locked="0" hidden="1"/>
    </xf>
    <xf numFmtId="0" fontId="0" fillId="2" borderId="43" xfId="0" applyFill="1" applyBorder="1" applyAlignment="1" applyProtection="1">
      <alignment horizontal="left" vertical="top" wrapText="1"/>
      <protection locked="0" hidden="1"/>
    </xf>
    <xf numFmtId="0" fontId="0" fillId="10" borderId="29" xfId="0" applyFill="1" applyBorder="1" applyAlignment="1" applyProtection="1">
      <alignment horizontal="left" vertical="top" wrapText="1"/>
      <protection locked="0" hidden="1"/>
    </xf>
    <xf numFmtId="0" fontId="5" fillId="2" borderId="29" xfId="0" applyFont="1" applyFill="1" applyBorder="1" applyAlignment="1" applyProtection="1">
      <alignment horizontal="left" vertical="top" wrapText="1"/>
      <protection locked="0"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0" fillId="2" borderId="24" xfId="0" applyFill="1" applyBorder="1" applyAlignment="1" applyProtection="1">
      <alignment horizontal="left" vertical="top" wrapText="1"/>
      <protection locked="0" hidden="1"/>
    </xf>
    <xf numFmtId="0" fontId="0" fillId="2" borderId="25" xfId="0" applyFill="1" applyBorder="1" applyAlignment="1" applyProtection="1">
      <alignment horizontal="left" vertical="top" wrapText="1"/>
      <protection locked="0" hidden="1"/>
    </xf>
    <xf numFmtId="0" fontId="0" fillId="10" borderId="24" xfId="0" applyFill="1" applyBorder="1" applyAlignment="1" applyProtection="1">
      <alignment horizontal="left" vertical="top" wrapText="1"/>
      <protection locked="0" hidden="1"/>
    </xf>
    <xf numFmtId="0" fontId="0" fillId="10" borderId="25" xfId="0" applyFill="1" applyBorder="1" applyAlignment="1" applyProtection="1">
      <alignment horizontal="left" vertical="top" wrapText="1"/>
      <protection locked="0" hidden="1"/>
    </xf>
    <xf numFmtId="0" fontId="0" fillId="2" borderId="31" xfId="0" applyFill="1" applyBorder="1" applyAlignment="1" applyProtection="1">
      <alignment horizontal="left" vertical="top" wrapText="1"/>
      <protection locked="0" hidden="1"/>
    </xf>
    <xf numFmtId="0" fontId="0" fillId="10" borderId="31" xfId="0" applyFill="1" applyBorder="1" applyAlignment="1" applyProtection="1">
      <alignment horizontal="left" vertical="top" wrapText="1"/>
      <protection locked="0" hidden="1"/>
    </xf>
    <xf numFmtId="49" fontId="24" fillId="2" borderId="43" xfId="0" applyNumberFormat="1" applyFont="1" applyFill="1" applyBorder="1" applyAlignment="1" applyProtection="1">
      <alignment horizontal="left" vertical="top" wrapText="1"/>
      <protection locked="0" hidden="1"/>
    </xf>
    <xf numFmtId="49" fontId="24" fillId="10" borderId="43" xfId="0" applyNumberFormat="1" applyFont="1" applyFill="1" applyBorder="1" applyAlignment="1" applyProtection="1">
      <alignment horizontal="left" vertical="top" wrapText="1"/>
      <protection locked="0" hidden="1"/>
    </xf>
    <xf numFmtId="0" fontId="30" fillId="10" borderId="22" xfId="0" applyFont="1" applyFill="1" applyBorder="1" applyAlignment="1" applyProtection="1">
      <alignment horizontal="left" vertical="top" wrapText="1"/>
      <protection locked="0" hidden="1"/>
    </xf>
    <xf numFmtId="0" fontId="30" fillId="10" borderId="23" xfId="0" applyFont="1" applyFill="1" applyBorder="1" applyAlignment="1" applyProtection="1">
      <alignment horizontal="left" vertical="top" wrapText="1"/>
      <protection locked="0" hidden="1"/>
    </xf>
    <xf numFmtId="0" fontId="15" fillId="10" borderId="25" xfId="0" applyFont="1" applyFill="1" applyBorder="1" applyAlignment="1" applyProtection="1">
      <alignment horizontal="left" vertical="top" wrapText="1"/>
      <protection locked="0" hidden="1"/>
    </xf>
    <xf numFmtId="0" fontId="24" fillId="10" borderId="43" xfId="0" applyFont="1" applyFill="1" applyBorder="1" applyAlignment="1" applyProtection="1">
      <alignment horizontal="left" vertical="top" wrapText="1"/>
      <protection locked="0" hidden="1"/>
    </xf>
    <xf numFmtId="0" fontId="47" fillId="2" borderId="22" xfId="0" applyFont="1" applyFill="1" applyBorder="1" applyAlignment="1" applyProtection="1">
      <alignment horizontal="left"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0" fontId="17" fillId="0" borderId="0" xfId="0" applyFont="1" applyAlignment="1" applyProtection="1">
      <protection hidden="1"/>
    </xf>
    <xf numFmtId="0" fontId="17" fillId="0" borderId="0" xfId="0" applyFont="1" applyFill="1" applyBorder="1" applyProtection="1">
      <protection hidden="1"/>
    </xf>
    <xf numFmtId="0" fontId="17" fillId="0" borderId="0" xfId="0" applyFont="1" applyBorder="1" applyProtection="1">
      <protection hidden="1"/>
    </xf>
    <xf numFmtId="0" fontId="24" fillId="2" borderId="49" xfId="0" applyFont="1" applyFill="1" applyBorder="1" applyAlignment="1" applyProtection="1">
      <alignment horizontal="left" vertical="center"/>
      <protection locked="0" hidden="1"/>
    </xf>
    <xf numFmtId="0" fontId="24" fillId="2" borderId="51" xfId="0" applyFont="1" applyFill="1" applyBorder="1" applyAlignment="1" applyProtection="1">
      <alignment horizontal="left" vertical="center"/>
      <protection locked="0" hidden="1"/>
    </xf>
    <xf numFmtId="0" fontId="63" fillId="0" borderId="0" xfId="0" applyFont="1"/>
    <xf numFmtId="0" fontId="30" fillId="2" borderId="48" xfId="0" applyFont="1" applyFill="1" applyBorder="1" applyAlignment="1" applyProtection="1">
      <alignment horizontal="left" vertical="top"/>
      <protection locked="0" hidden="1"/>
    </xf>
    <xf numFmtId="0" fontId="24" fillId="2" borderId="49" xfId="0" applyFont="1" applyFill="1" applyBorder="1" applyAlignment="1" applyProtection="1">
      <alignment horizontal="left" vertical="center"/>
      <protection locked="0" hidden="1"/>
    </xf>
    <xf numFmtId="0" fontId="24" fillId="2" borderId="51" xfId="0" applyFont="1" applyFill="1" applyBorder="1" applyAlignment="1" applyProtection="1">
      <alignment horizontal="left" vertical="center"/>
      <protection locked="0" hidden="1"/>
    </xf>
    <xf numFmtId="0" fontId="30" fillId="2" borderId="48" xfId="0" applyFont="1" applyFill="1" applyBorder="1" applyAlignment="1" applyProtection="1">
      <alignment horizontal="left" vertical="center"/>
      <protection locked="0" hidden="1"/>
    </xf>
    <xf numFmtId="0" fontId="1" fillId="0" borderId="0" xfId="0" applyFont="1" applyFill="1" applyAlignment="1">
      <alignment wrapText="1"/>
    </xf>
    <xf numFmtId="0" fontId="1" fillId="0" borderId="0" xfId="0" applyFont="1" applyAlignment="1">
      <alignment wrapText="1"/>
    </xf>
    <xf numFmtId="0" fontId="0" fillId="0" borderId="0" xfId="0" applyAlignment="1">
      <alignment horizontal="left" vertical="top" wrapText="1"/>
    </xf>
    <xf numFmtId="0" fontId="16" fillId="0" borderId="0" xfId="0" applyFont="1" applyFill="1" applyAlignment="1">
      <alignment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6" fillId="0" borderId="0" xfId="0" applyFont="1" applyFill="1" applyAlignment="1">
      <alignment horizontal="left" vertical="top" wrapText="1"/>
    </xf>
    <xf numFmtId="0" fontId="1" fillId="0" borderId="0" xfId="0" applyFont="1" applyFill="1" applyAlignment="1">
      <alignment horizontal="left"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0" fillId="0" borderId="0" xfId="0" applyFill="1" applyAlignment="1">
      <alignment horizontal="left" vertical="top" wrapText="1"/>
    </xf>
    <xf numFmtId="0" fontId="0" fillId="0" borderId="0" xfId="0" applyFill="1" applyAlignment="1">
      <alignment wrapText="1"/>
    </xf>
    <xf numFmtId="0" fontId="9" fillId="0" borderId="0" xfId="0" applyFont="1" applyFill="1" applyAlignment="1">
      <alignment horizontal="left" vertical="top" wrapText="1"/>
    </xf>
    <xf numFmtId="0" fontId="16" fillId="0" borderId="0" xfId="0" applyFont="1" applyAlignment="1">
      <alignment wrapText="1"/>
    </xf>
    <xf numFmtId="0" fontId="0" fillId="0" borderId="0" xfId="0" applyAlignment="1">
      <alignment wrapText="1"/>
    </xf>
    <xf numFmtId="0" fontId="32" fillId="0" borderId="0" xfId="0" applyFont="1" applyAlignment="1">
      <alignment wrapText="1"/>
    </xf>
    <xf numFmtId="0" fontId="30" fillId="2" borderId="48" xfId="0" applyFont="1" applyFill="1" applyBorder="1" applyAlignment="1" applyProtection="1">
      <alignment horizontal="left" vertical="top"/>
      <protection locked="0" hidden="1"/>
    </xf>
    <xf numFmtId="0" fontId="26" fillId="2" borderId="48" xfId="0" applyFont="1" applyFill="1" applyBorder="1" applyAlignment="1" applyProtection="1">
      <alignment horizontal="left"/>
      <protection locked="0" hidden="1"/>
    </xf>
    <xf numFmtId="0" fontId="5" fillId="0" borderId="11" xfId="0" applyFont="1" applyFill="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hidden="1"/>
    </xf>
    <xf numFmtId="0" fontId="26" fillId="2" borderId="49" xfId="0" applyFont="1" applyFill="1" applyBorder="1" applyAlignment="1" applyProtection="1">
      <alignment horizontal="left" vertical="center"/>
      <protection locked="0" hidden="1"/>
    </xf>
    <xf numFmtId="0" fontId="26" fillId="2" borderId="50" xfId="0" applyFont="1" applyFill="1" applyBorder="1" applyAlignment="1" applyProtection="1">
      <alignment horizontal="left" vertical="center"/>
      <protection locked="0" hidden="1"/>
    </xf>
    <xf numFmtId="0" fontId="26" fillId="2" borderId="51" xfId="0" applyFont="1" applyFill="1" applyBorder="1" applyAlignment="1" applyProtection="1">
      <alignment horizontal="left" vertical="center"/>
      <protection locked="0" hidden="1"/>
    </xf>
    <xf numFmtId="0" fontId="24" fillId="2" borderId="0" xfId="0" applyFont="1" applyFill="1" applyBorder="1" applyAlignment="1" applyProtection="1">
      <alignment horizontal="left" vertical="top" wrapText="1"/>
      <protection locked="0" hidden="1"/>
    </xf>
    <xf numFmtId="0" fontId="24" fillId="2" borderId="13" xfId="0" applyFont="1" applyFill="1" applyBorder="1" applyAlignment="1" applyProtection="1">
      <alignment horizontal="left" vertical="top" wrapText="1"/>
      <protection locked="0" hidden="1"/>
    </xf>
    <xf numFmtId="0" fontId="24" fillId="2" borderId="49" xfId="0" applyFont="1" applyFill="1" applyBorder="1" applyAlignment="1" applyProtection="1">
      <alignment horizontal="left" vertical="top" wrapText="1"/>
      <protection locked="0" hidden="1"/>
    </xf>
    <xf numFmtId="0" fontId="24" fillId="2" borderId="50" xfId="0" applyFont="1" applyFill="1" applyBorder="1" applyAlignment="1" applyProtection="1">
      <alignment horizontal="left" vertical="top" wrapText="1"/>
      <protection locked="0" hidden="1"/>
    </xf>
    <xf numFmtId="0" fontId="24" fillId="2" borderId="52" xfId="0" applyFont="1" applyFill="1" applyBorder="1" applyAlignment="1" applyProtection="1">
      <alignment horizontal="left" vertical="top" wrapText="1"/>
      <protection locked="0" hidden="1"/>
    </xf>
    <xf numFmtId="0" fontId="26" fillId="2" borderId="49" xfId="0" applyFont="1" applyFill="1" applyBorder="1" applyAlignment="1" applyProtection="1">
      <alignment horizontal="left" vertical="top" wrapText="1"/>
      <protection locked="0" hidden="1"/>
    </xf>
    <xf numFmtId="0" fontId="26" fillId="2" borderId="50" xfId="0" applyFont="1" applyFill="1" applyBorder="1" applyAlignment="1" applyProtection="1">
      <alignment horizontal="left" vertical="top" wrapText="1"/>
      <protection locked="0" hidden="1"/>
    </xf>
    <xf numFmtId="0" fontId="26" fillId="2" borderId="52" xfId="0" applyFont="1" applyFill="1" applyBorder="1" applyAlignment="1" applyProtection="1">
      <alignment horizontal="left" vertical="top" wrapText="1"/>
      <protection locked="0" hidden="1"/>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Border="1" applyAlignment="1" applyProtection="1">
      <alignment vertical="center" wrapText="1"/>
      <protection hidden="1"/>
    </xf>
    <xf numFmtId="0" fontId="0" fillId="2" borderId="0" xfId="0" applyFill="1" applyBorder="1" applyAlignment="1" applyProtection="1">
      <alignment horizontal="left"/>
      <protection locked="0" hidden="1"/>
    </xf>
    <xf numFmtId="0" fontId="0" fillId="2" borderId="13" xfId="0" applyFill="1" applyBorder="1" applyAlignment="1" applyProtection="1">
      <alignment horizontal="left"/>
      <protection locked="0" hidden="1"/>
    </xf>
    <xf numFmtId="0" fontId="24" fillId="2" borderId="49" xfId="0" applyFont="1" applyFill="1" applyBorder="1" applyAlignment="1" applyProtection="1">
      <alignment horizontal="left" vertical="center"/>
      <protection locked="0" hidden="1"/>
    </xf>
    <xf numFmtId="0" fontId="24" fillId="2" borderId="51" xfId="0" applyFont="1" applyFill="1" applyBorder="1" applyAlignment="1" applyProtection="1">
      <alignment horizontal="left" vertical="center"/>
      <protection locked="0" hidden="1"/>
    </xf>
    <xf numFmtId="9" fontId="0" fillId="2" borderId="49" xfId="1" applyFont="1" applyFill="1" applyBorder="1" applyAlignment="1" applyProtection="1">
      <alignment horizontal="left"/>
      <protection locked="0" hidden="1"/>
    </xf>
    <xf numFmtId="9" fontId="0" fillId="2" borderId="52" xfId="1" applyFont="1" applyFill="1" applyBorder="1" applyAlignment="1" applyProtection="1">
      <alignment horizontal="left"/>
      <protection locked="0" hidden="1"/>
    </xf>
    <xf numFmtId="9" fontId="0" fillId="2" borderId="57" xfId="1" applyFont="1" applyFill="1" applyBorder="1" applyAlignment="1" applyProtection="1">
      <alignment horizontal="left"/>
      <protection locked="0" hidden="1"/>
    </xf>
    <xf numFmtId="9" fontId="0" fillId="2" borderId="58" xfId="1" applyFont="1" applyFill="1" applyBorder="1" applyAlignment="1" applyProtection="1">
      <alignment horizontal="left"/>
      <protection locked="0" hidden="1"/>
    </xf>
    <xf numFmtId="0" fontId="0" fillId="0" borderId="0" xfId="0" applyBorder="1" applyAlignment="1" applyProtection="1">
      <alignment wrapText="1"/>
      <protection hidden="1"/>
    </xf>
    <xf numFmtId="0" fontId="0" fillId="0" borderId="13" xfId="0" applyBorder="1" applyAlignment="1" applyProtection="1">
      <alignment wrapText="1"/>
      <protection hidden="1"/>
    </xf>
    <xf numFmtId="0" fontId="0" fillId="2" borderId="0" xfId="0" applyFill="1" applyBorder="1" applyAlignment="1" applyProtection="1">
      <alignment horizontal="left"/>
      <protection hidden="1"/>
    </xf>
    <xf numFmtId="0" fontId="0" fillId="2" borderId="13" xfId="0" applyFill="1" applyBorder="1" applyAlignment="1" applyProtection="1">
      <alignment horizontal="left"/>
      <protection hidden="1"/>
    </xf>
    <xf numFmtId="0" fontId="26" fillId="2" borderId="48" xfId="0" applyFont="1" applyFill="1" applyBorder="1" applyAlignment="1" applyProtection="1">
      <alignment horizontal="left" vertical="center"/>
      <protection locked="0" hidden="1"/>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Border="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hidden="1"/>
    </xf>
    <xf numFmtId="0" fontId="24" fillId="2" borderId="50" xfId="0" applyFont="1" applyFill="1" applyBorder="1" applyAlignment="1" applyProtection="1">
      <alignment horizontal="left" vertical="center"/>
      <protection locked="0" hidden="1"/>
    </xf>
    <xf numFmtId="0" fontId="24" fillId="0" borderId="0" xfId="0" applyFont="1" applyBorder="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Border="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hidden="1"/>
    </xf>
    <xf numFmtId="0" fontId="24" fillId="2" borderId="51" xfId="0" applyFont="1" applyFill="1" applyBorder="1" applyAlignment="1" applyProtection="1">
      <alignment horizontal="center" vertical="center"/>
      <protection locked="0" hidden="1"/>
    </xf>
    <xf numFmtId="0" fontId="30" fillId="2" borderId="0" xfId="0" applyFont="1" applyFill="1" applyBorder="1" applyAlignment="1" applyProtection="1">
      <alignment horizontal="left" vertical="top" wrapText="1"/>
      <protection locked="0" hidden="1"/>
    </xf>
    <xf numFmtId="0" fontId="30" fillId="2" borderId="13" xfId="0" applyFont="1" applyFill="1" applyBorder="1" applyAlignment="1" applyProtection="1">
      <alignment horizontal="left" vertical="top" wrapText="1"/>
      <protection locked="0" hidden="1"/>
    </xf>
    <xf numFmtId="9" fontId="0" fillId="2" borderId="57" xfId="1" applyFont="1" applyFill="1" applyBorder="1" applyAlignment="1" applyProtection="1">
      <alignment horizontal="left"/>
      <protection hidden="1"/>
    </xf>
    <xf numFmtId="9" fontId="0" fillId="2" borderId="58" xfId="1" applyFont="1" applyFill="1" applyBorder="1" applyAlignment="1" applyProtection="1">
      <alignment horizontal="left"/>
      <protection hidden="1"/>
    </xf>
    <xf numFmtId="9" fontId="0" fillId="2" borderId="49" xfId="1" applyFont="1" applyFill="1" applyBorder="1" applyAlignment="1" applyProtection="1">
      <alignment horizontal="left"/>
      <protection hidden="1"/>
    </xf>
    <xf numFmtId="9" fontId="0" fillId="2" borderId="52" xfId="1" applyFont="1" applyFill="1" applyBorder="1" applyAlignment="1" applyProtection="1">
      <alignment horizontal="left"/>
      <protection hidden="1"/>
    </xf>
    <xf numFmtId="0" fontId="27" fillId="8" borderId="0" xfId="0" applyFont="1" applyFill="1" applyBorder="1" applyAlignment="1" applyProtection="1">
      <alignment horizontal="left" vertical="top" wrapText="1"/>
      <protection hidden="1"/>
    </xf>
    <xf numFmtId="0" fontId="27" fillId="8" borderId="0" xfId="0" applyFont="1" applyFill="1" applyBorder="1" applyAlignment="1" applyProtection="1">
      <alignment wrapText="1"/>
      <protection hidden="1"/>
    </xf>
    <xf numFmtId="0" fontId="27" fillId="8" borderId="13" xfId="0" applyFont="1" applyFill="1" applyBorder="1" applyAlignment="1" applyProtection="1">
      <alignment wrapText="1"/>
      <protection hidden="1"/>
    </xf>
    <xf numFmtId="0" fontId="0" fillId="2" borderId="2" xfId="0" applyFont="1" applyFill="1" applyBorder="1" applyAlignment="1" applyProtection="1">
      <alignment horizontal="left" wrapText="1"/>
      <protection locked="0" hidden="1"/>
    </xf>
    <xf numFmtId="0" fontId="1" fillId="2" borderId="2" xfId="0" applyFont="1" applyFill="1" applyBorder="1" applyAlignment="1" applyProtection="1">
      <alignment horizontal="left" wrapText="1"/>
      <protection locked="0" hidden="1"/>
    </xf>
    <xf numFmtId="0" fontId="1" fillId="2" borderId="12" xfId="0" applyFont="1" applyFill="1" applyBorder="1" applyAlignment="1" applyProtection="1">
      <alignment horizontal="left" wrapText="1"/>
      <protection locked="0" hidden="1"/>
    </xf>
    <xf numFmtId="0" fontId="0" fillId="2" borderId="16" xfId="0" applyFont="1" applyFill="1" applyBorder="1" applyAlignment="1" applyProtection="1">
      <alignment horizontal="left" wrapText="1"/>
      <protection locked="0" hidden="1"/>
    </xf>
    <xf numFmtId="0" fontId="0" fillId="2" borderId="54" xfId="0" applyFont="1" applyFill="1" applyBorder="1" applyAlignment="1" applyProtection="1">
      <alignment horizontal="left" wrapText="1"/>
      <protection locked="0" hidden="1"/>
    </xf>
    <xf numFmtId="0" fontId="45" fillId="2" borderId="48" xfId="0" applyFont="1" applyFill="1" applyBorder="1" applyAlignment="1" applyProtection="1">
      <alignment horizontal="left" vertical="top"/>
      <protection locked="0" hidden="1"/>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24" fillId="0" borderId="0" xfId="0" applyFont="1" applyBorder="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0" fillId="2" borderId="2" xfId="0" applyFont="1" applyFill="1" applyBorder="1" applyAlignment="1" applyProtection="1">
      <alignment horizontal="left"/>
      <protection locked="0" hidden="1"/>
    </xf>
    <xf numFmtId="0" fontId="1" fillId="2" borderId="2" xfId="0" applyFont="1" applyFill="1" applyBorder="1" applyAlignment="1" applyProtection="1">
      <alignment horizontal="left"/>
      <protection locked="0" hidden="1"/>
    </xf>
    <xf numFmtId="0" fontId="1" fillId="2" borderId="12" xfId="0" applyFont="1" applyFill="1" applyBorder="1" applyAlignment="1" applyProtection="1">
      <alignment horizontal="left"/>
      <protection locked="0" hidden="1"/>
    </xf>
    <xf numFmtId="0" fontId="0" fillId="2" borderId="16" xfId="0" applyFont="1" applyFill="1" applyBorder="1" applyAlignment="1" applyProtection="1">
      <alignment horizontal="left"/>
      <protection locked="0" hidden="1"/>
    </xf>
    <xf numFmtId="0" fontId="0" fillId="2" borderId="54" xfId="0" applyFont="1" applyFill="1" applyBorder="1" applyAlignment="1" applyProtection="1">
      <alignment horizontal="left"/>
      <protection locked="0" hidden="1"/>
    </xf>
    <xf numFmtId="0" fontId="1" fillId="2" borderId="0" xfId="0" applyFont="1" applyFill="1" applyBorder="1" applyAlignment="1" applyProtection="1">
      <alignment horizontal="left"/>
      <protection locked="0" hidden="1"/>
    </xf>
    <xf numFmtId="0" fontId="1" fillId="2" borderId="13" xfId="0" applyFont="1" applyFill="1" applyBorder="1" applyAlignment="1" applyProtection="1">
      <alignment horizontal="left"/>
      <protection locked="0" hidden="1"/>
    </xf>
    <xf numFmtId="0" fontId="24" fillId="2" borderId="50" xfId="0" applyFont="1" applyFill="1" applyBorder="1" applyAlignment="1" applyProtection="1">
      <alignment horizontal="center" vertical="center"/>
      <protection locked="0" hidden="1"/>
    </xf>
    <xf numFmtId="0" fontId="59" fillId="2" borderId="49" xfId="0" applyFont="1" applyFill="1" applyBorder="1" applyAlignment="1" applyProtection="1">
      <alignment horizontal="left" vertical="center"/>
      <protection locked="0" hidden="1"/>
    </xf>
    <xf numFmtId="0" fontId="59" fillId="2" borderId="50" xfId="0" applyFont="1" applyFill="1" applyBorder="1" applyAlignment="1" applyProtection="1">
      <alignment horizontal="left" vertical="center"/>
      <protection locked="0" hidden="1"/>
    </xf>
    <xf numFmtId="0" fontId="59" fillId="2" borderId="51" xfId="0" applyFont="1" applyFill="1" applyBorder="1" applyAlignment="1" applyProtection="1">
      <alignment horizontal="left" vertical="center"/>
      <protection locked="0" hidden="1"/>
    </xf>
    <xf numFmtId="0" fontId="0" fillId="2" borderId="0" xfId="0" applyFont="1" applyFill="1" applyBorder="1" applyAlignment="1" applyProtection="1">
      <alignment horizontal="left"/>
      <protection locked="0" hidden="1"/>
    </xf>
    <xf numFmtId="0" fontId="0" fillId="2" borderId="13" xfId="0" applyFont="1" applyFill="1" applyBorder="1" applyAlignment="1" applyProtection="1">
      <alignment horizontal="left"/>
      <protection locked="0" hidden="1"/>
    </xf>
    <xf numFmtId="0" fontId="24" fillId="2" borderId="48" xfId="0" applyFont="1" applyFill="1" applyBorder="1" applyAlignment="1" applyProtection="1">
      <alignment horizontal="left" vertical="center" wrapText="1"/>
      <protection locked="0" hidden="1"/>
    </xf>
    <xf numFmtId="0" fontId="0" fillId="0" borderId="33" xfId="0" applyFont="1" applyFill="1" applyBorder="1" applyAlignment="1" applyProtection="1">
      <alignment horizontal="left" vertical="top" wrapText="1"/>
      <protection hidden="1"/>
    </xf>
    <xf numFmtId="0" fontId="0" fillId="0" borderId="34" xfId="0" applyFont="1" applyFill="1" applyBorder="1" applyAlignment="1" applyProtection="1">
      <alignment horizontal="left" vertical="top" wrapText="1"/>
      <protection hidden="1"/>
    </xf>
    <xf numFmtId="0" fontId="0" fillId="0" borderId="11" xfId="0" applyFont="1" applyFill="1" applyBorder="1" applyAlignment="1" applyProtection="1">
      <alignment horizontal="left" vertical="top" wrapText="1"/>
      <protection hidden="1"/>
    </xf>
    <xf numFmtId="0" fontId="0" fillId="0" borderId="35" xfId="0" applyFont="1" applyFill="1" applyBorder="1" applyAlignment="1" applyProtection="1">
      <alignment horizontal="left" vertical="top" wrapText="1"/>
      <protection hidden="1"/>
    </xf>
    <xf numFmtId="0" fontId="0" fillId="0" borderId="14" xfId="0" applyFont="1" applyFill="1" applyBorder="1" applyAlignment="1" applyProtection="1">
      <alignment horizontal="left" vertical="top" wrapText="1"/>
      <protection hidden="1"/>
    </xf>
    <xf numFmtId="0" fontId="0" fillId="0" borderId="36" xfId="0" applyFont="1" applyFill="1"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Font="1" applyFill="1" applyBorder="1" applyAlignment="1" applyProtection="1">
      <alignment horizontal="left" vertical="top" wrapText="1"/>
      <protection hidden="1"/>
    </xf>
    <xf numFmtId="0" fontId="0" fillId="0" borderId="45" xfId="0" applyFont="1" applyFill="1" applyBorder="1" applyAlignment="1" applyProtection="1">
      <alignment horizontal="left" vertical="top" wrapText="1"/>
      <protection hidden="1"/>
    </xf>
    <xf numFmtId="0" fontId="0" fillId="0" borderId="22" xfId="0" applyFont="1" applyFill="1" applyBorder="1" applyAlignment="1" applyProtection="1">
      <alignment horizontal="left" vertical="top" wrapText="1"/>
      <protection hidden="1"/>
    </xf>
    <xf numFmtId="0" fontId="0" fillId="0" borderId="1" xfId="0" applyFont="1" applyFill="1" applyBorder="1" applyAlignment="1" applyProtection="1">
      <alignment horizontal="left" vertical="top" wrapText="1"/>
      <protection hidden="1"/>
    </xf>
    <xf numFmtId="0" fontId="0" fillId="0" borderId="24" xfId="0" applyFont="1" applyFill="1" applyBorder="1" applyAlignment="1" applyProtection="1">
      <alignment horizontal="left" vertical="top" wrapText="1"/>
      <protection hidden="1"/>
    </xf>
    <xf numFmtId="0" fontId="0" fillId="0" borderId="46" xfId="0" applyFont="1" applyFill="1" applyBorder="1" applyAlignment="1" applyProtection="1">
      <alignment horizontal="left" vertical="top" wrapText="1"/>
      <protection hidden="1"/>
    </xf>
    <xf numFmtId="0" fontId="0" fillId="0" borderId="11" xfId="0" applyBorder="1" applyAlignment="1" applyProtection="1">
      <alignment horizontal="center"/>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hidden="1"/>
    </xf>
  </cellXfs>
  <cellStyles count="4">
    <cellStyle name="Currency" xfId="2" builtinId="4"/>
    <cellStyle name="Hyperlink" xfId="3" builtinId="8"/>
    <cellStyle name="Normal" xfId="0" builtinId="0"/>
    <cellStyle name="Percent" xfId="1" builtinId="5"/>
  </cellStyles>
  <dxfs count="241">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4" formatCode=";;;&quot;Out-of-Pocket Maximum&quot;"/>
    </dxf>
    <dxf>
      <fill>
        <patternFill patternType="lightUp"/>
      </fill>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D9D9D9"/>
      <color rgb="FFFCE4D6"/>
      <color rgb="FF7AC142"/>
      <color rgb="FF38939B"/>
      <color rgb="FF0000FF"/>
      <color rgb="FFF8971D"/>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3</xdr:col>
      <xdr:colOff>43815</xdr:colOff>
      <xdr:row>83</xdr:row>
      <xdr:rowOff>19050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80</xdr:row>
      <xdr:rowOff>123825</xdr:rowOff>
    </xdr:from>
    <xdr:to>
      <xdr:col>3</xdr:col>
      <xdr:colOff>6437398</xdr:colOff>
      <xdr:row>83</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
  <sheetViews>
    <sheetView showGridLines="0" zoomScaleNormal="100" workbookViewId="0">
      <pane ySplit="9" topLeftCell="A10" activePane="bottomLeft" state="frozen"/>
      <selection pane="bottomLeft" activeCell="D5" sqref="D5"/>
    </sheetView>
  </sheetViews>
  <sheetFormatPr defaultColWidth="9.1796875" defaultRowHeight="14.5" x14ac:dyDescent="0.35"/>
  <cols>
    <col min="1" max="1" width="4.81640625" style="26" customWidth="1"/>
    <col min="2" max="2" width="6.453125" style="26" customWidth="1"/>
    <col min="3" max="3" width="13.453125" style="26" customWidth="1"/>
    <col min="4" max="4" width="99" style="26" customWidth="1"/>
    <col min="5" max="16384" width="9.1796875" style="26"/>
  </cols>
  <sheetData>
    <row r="1" spans="1:5" ht="18.5" x14ac:dyDescent="0.45">
      <c r="A1" s="28" t="s">
        <v>476</v>
      </c>
      <c r="D1" s="62"/>
    </row>
    <row r="2" spans="1:5" ht="26" x14ac:dyDescent="0.6">
      <c r="A2" s="29" t="s">
        <v>16</v>
      </c>
    </row>
    <row r="4" spans="1:5" x14ac:dyDescent="0.35">
      <c r="A4" s="27" t="s">
        <v>0</v>
      </c>
      <c r="D4" s="60" t="s">
        <v>514</v>
      </c>
    </row>
    <row r="5" spans="1:5" x14ac:dyDescent="0.35">
      <c r="A5" s="27" t="s">
        <v>507</v>
      </c>
      <c r="D5" s="60" t="s">
        <v>571</v>
      </c>
    </row>
    <row r="6" spans="1:5" x14ac:dyDescent="0.35">
      <c r="A6" s="27" t="s">
        <v>17</v>
      </c>
      <c r="D6" s="60" t="s">
        <v>461</v>
      </c>
    </row>
    <row r="7" spans="1:5" x14ac:dyDescent="0.35">
      <c r="A7" s="27" t="s">
        <v>18</v>
      </c>
      <c r="D7" s="60"/>
    </row>
    <row r="8" spans="1:5" x14ac:dyDescent="0.35">
      <c r="A8" s="27" t="s">
        <v>1</v>
      </c>
      <c r="D8" s="61"/>
      <c r="E8" s="54"/>
    </row>
    <row r="10" spans="1:5" x14ac:dyDescent="0.35">
      <c r="A10" s="4" t="s">
        <v>412</v>
      </c>
    </row>
    <row r="11" spans="1:5" x14ac:dyDescent="0.35">
      <c r="A11" s="4"/>
    </row>
    <row r="12" spans="1:5" x14ac:dyDescent="0.35">
      <c r="A12" s="443" t="s">
        <v>480</v>
      </c>
      <c r="B12" s="443"/>
      <c r="C12" s="443"/>
      <c r="D12" s="443"/>
    </row>
    <row r="13" spans="1:5" x14ac:dyDescent="0.35">
      <c r="A13" s="443"/>
      <c r="B13" s="443"/>
      <c r="C13" s="443"/>
      <c r="D13" s="443"/>
    </row>
    <row r="14" spans="1:5" x14ac:dyDescent="0.35">
      <c r="A14" s="443"/>
      <c r="B14" s="443"/>
      <c r="C14" s="443"/>
      <c r="D14" s="443"/>
    </row>
    <row r="15" spans="1:5" x14ac:dyDescent="0.35">
      <c r="A15" s="443"/>
      <c r="B15" s="443"/>
      <c r="C15" s="443"/>
      <c r="D15" s="443"/>
    </row>
    <row r="16" spans="1:5" x14ac:dyDescent="0.35">
      <c r="A16" s="443"/>
      <c r="B16" s="443"/>
      <c r="C16" s="443"/>
      <c r="D16" s="443"/>
    </row>
    <row r="17" spans="1:4" x14ac:dyDescent="0.35">
      <c r="A17" s="4"/>
    </row>
    <row r="18" spans="1:4" x14ac:dyDescent="0.35">
      <c r="A18" s="444" t="s">
        <v>481</v>
      </c>
      <c r="B18" s="444"/>
      <c r="C18" s="444"/>
      <c r="D18" s="444"/>
    </row>
    <row r="19" spans="1:4" x14ac:dyDescent="0.35">
      <c r="A19" s="444"/>
      <c r="B19" s="444"/>
      <c r="C19" s="444"/>
      <c r="D19" s="444"/>
    </row>
    <row r="20" spans="1:4" x14ac:dyDescent="0.35">
      <c r="A20" s="444"/>
      <c r="B20" s="444"/>
      <c r="C20" s="444"/>
      <c r="D20" s="444"/>
    </row>
    <row r="21" spans="1:4" x14ac:dyDescent="0.35">
      <c r="A21" s="444"/>
      <c r="B21" s="444"/>
      <c r="C21" s="444"/>
      <c r="D21" s="444"/>
    </row>
    <row r="22" spans="1:4" x14ac:dyDescent="0.35">
      <c r="A22" s="444"/>
      <c r="B22" s="444"/>
      <c r="C22" s="444"/>
      <c r="D22" s="444"/>
    </row>
    <row r="23" spans="1:4" x14ac:dyDescent="0.35">
      <c r="A23" s="13"/>
      <c r="B23" s="14"/>
      <c r="C23" s="14"/>
      <c r="D23" s="14"/>
    </row>
    <row r="24" spans="1:4" ht="15" customHeight="1" x14ac:dyDescent="0.35">
      <c r="A24" s="451" t="s">
        <v>479</v>
      </c>
      <c r="B24" s="451"/>
      <c r="C24" s="451"/>
      <c r="D24" s="451"/>
    </row>
    <row r="25" spans="1:4" x14ac:dyDescent="0.35">
      <c r="A25" s="451"/>
      <c r="B25" s="451"/>
      <c r="C25" s="451"/>
      <c r="D25" s="451"/>
    </row>
    <row r="26" spans="1:4" x14ac:dyDescent="0.35">
      <c r="A26" s="451"/>
      <c r="B26" s="451"/>
      <c r="C26" s="451"/>
      <c r="D26" s="451"/>
    </row>
    <row r="27" spans="1:4" x14ac:dyDescent="0.35">
      <c r="A27" s="13"/>
      <c r="B27" s="14"/>
      <c r="C27" s="14"/>
      <c r="D27" s="14"/>
    </row>
    <row r="28" spans="1:4" ht="15" customHeight="1" x14ac:dyDescent="0.35">
      <c r="A28" s="450" t="s">
        <v>575</v>
      </c>
      <c r="B28" s="450"/>
      <c r="C28" s="450"/>
      <c r="D28" s="450"/>
    </row>
    <row r="29" spans="1:4" ht="15" customHeight="1" x14ac:dyDescent="0.35">
      <c r="A29" s="450"/>
      <c r="B29" s="450"/>
      <c r="C29" s="450"/>
      <c r="D29" s="450"/>
    </row>
    <row r="30" spans="1:4" ht="15" customHeight="1" x14ac:dyDescent="0.35">
      <c r="A30" s="450"/>
      <c r="B30" s="450"/>
      <c r="C30" s="450"/>
      <c r="D30" s="450"/>
    </row>
    <row r="31" spans="1:4" ht="15" customHeight="1" x14ac:dyDescent="0.35">
      <c r="A31" s="450"/>
      <c r="B31" s="450"/>
      <c r="C31" s="450"/>
      <c r="D31" s="450"/>
    </row>
    <row r="32" spans="1:4" x14ac:dyDescent="0.35">
      <c r="A32" s="450"/>
      <c r="B32" s="450"/>
      <c r="C32" s="450"/>
      <c r="D32" s="450"/>
    </row>
    <row r="33" spans="1:4" x14ac:dyDescent="0.35">
      <c r="A33" s="450"/>
      <c r="B33" s="450"/>
      <c r="C33" s="450"/>
      <c r="D33" s="450"/>
    </row>
    <row r="34" spans="1:4" x14ac:dyDescent="0.35">
      <c r="A34" s="15"/>
      <c r="B34" s="14"/>
      <c r="C34" s="14"/>
      <c r="D34" s="14"/>
    </row>
    <row r="35" spans="1:4" x14ac:dyDescent="0.35">
      <c r="A35" s="15" t="s">
        <v>410</v>
      </c>
      <c r="B35" s="14"/>
      <c r="C35" s="14"/>
      <c r="D35" s="14"/>
    </row>
    <row r="36" spans="1:4" x14ac:dyDescent="0.35">
      <c r="A36" s="15"/>
      <c r="B36" s="14"/>
      <c r="C36" s="14"/>
      <c r="D36" s="14"/>
    </row>
    <row r="37" spans="1:4" x14ac:dyDescent="0.35">
      <c r="A37" s="15"/>
      <c r="B37" s="33" t="s">
        <v>408</v>
      </c>
      <c r="C37" s="33"/>
      <c r="D37" s="14"/>
    </row>
    <row r="38" spans="1:4" x14ac:dyDescent="0.35">
      <c r="A38" s="15"/>
      <c r="B38" s="33" t="s">
        <v>409</v>
      </c>
      <c r="C38" s="33"/>
      <c r="D38" s="14"/>
    </row>
    <row r="39" spans="1:4" x14ac:dyDescent="0.35">
      <c r="A39" s="15"/>
      <c r="B39" s="33"/>
      <c r="C39" s="33" t="s">
        <v>411</v>
      </c>
      <c r="D39" s="14"/>
    </row>
    <row r="40" spans="1:4" x14ac:dyDescent="0.35">
      <c r="A40" s="15"/>
      <c r="B40" s="33"/>
      <c r="C40" s="33" t="s">
        <v>444</v>
      </c>
      <c r="D40" s="14"/>
    </row>
    <row r="41" spans="1:4" x14ac:dyDescent="0.35">
      <c r="A41" s="15"/>
      <c r="B41" s="33"/>
      <c r="C41" s="33" t="s">
        <v>524</v>
      </c>
      <c r="D41" s="14"/>
    </row>
    <row r="42" spans="1:4" x14ac:dyDescent="0.35">
      <c r="A42" s="15"/>
      <c r="B42" s="47"/>
      <c r="C42" s="47"/>
      <c r="D42" s="14"/>
    </row>
    <row r="43" spans="1:4" x14ac:dyDescent="0.35">
      <c r="A43" s="446" t="s">
        <v>525</v>
      </c>
      <c r="B43" s="446"/>
      <c r="C43" s="446"/>
      <c r="D43" s="446"/>
    </row>
    <row r="44" spans="1:4" x14ac:dyDescent="0.35">
      <c r="A44" s="446"/>
      <c r="B44" s="446"/>
      <c r="C44" s="446"/>
      <c r="D44" s="446"/>
    </row>
    <row r="45" spans="1:4" x14ac:dyDescent="0.35">
      <c r="A45" s="446"/>
      <c r="B45" s="446"/>
      <c r="C45" s="446"/>
      <c r="D45" s="446"/>
    </row>
    <row r="46" spans="1:4" x14ac:dyDescent="0.35">
      <c r="A46" s="59"/>
      <c r="B46" s="59"/>
      <c r="C46" s="59"/>
      <c r="D46" s="59"/>
    </row>
    <row r="47" spans="1:4" x14ac:dyDescent="0.35">
      <c r="A47" s="32"/>
      <c r="B47" s="33" t="s">
        <v>111</v>
      </c>
      <c r="C47" s="33"/>
      <c r="D47" s="32"/>
    </row>
    <row r="48" spans="1:4" x14ac:dyDescent="0.35">
      <c r="A48" s="32"/>
      <c r="B48" s="33" t="s">
        <v>112</v>
      </c>
      <c r="C48" s="33"/>
      <c r="D48" s="32"/>
    </row>
    <row r="49" spans="1:4" x14ac:dyDescent="0.35">
      <c r="A49" s="32"/>
      <c r="B49" s="33" t="s">
        <v>113</v>
      </c>
      <c r="C49" s="33"/>
      <c r="D49" s="32"/>
    </row>
    <row r="50" spans="1:4" x14ac:dyDescent="0.35">
      <c r="A50" s="32"/>
      <c r="B50" s="32"/>
      <c r="C50" s="32"/>
      <c r="D50" s="32"/>
    </row>
    <row r="51" spans="1:4" x14ac:dyDescent="0.35">
      <c r="A51" s="14" t="s">
        <v>477</v>
      </c>
      <c r="B51" s="14"/>
      <c r="C51" s="14"/>
      <c r="D51" s="14"/>
    </row>
    <row r="52" spans="1:4" x14ac:dyDescent="0.35">
      <c r="A52" s="15"/>
      <c r="B52" s="14"/>
      <c r="C52" s="14"/>
      <c r="D52" s="14"/>
    </row>
    <row r="53" spans="1:4" x14ac:dyDescent="0.35">
      <c r="A53" s="15"/>
      <c r="B53" s="16" t="s">
        <v>114</v>
      </c>
      <c r="C53" s="16"/>
      <c r="D53" s="447" t="s">
        <v>212</v>
      </c>
    </row>
    <row r="54" spans="1:4" x14ac:dyDescent="0.35">
      <c r="A54" s="15"/>
      <c r="B54" s="17" t="s">
        <v>19</v>
      </c>
      <c r="C54" s="17"/>
      <c r="D54" s="448"/>
    </row>
    <row r="55" spans="1:4" x14ac:dyDescent="0.35">
      <c r="A55" s="15"/>
      <c r="B55" s="18" t="s">
        <v>51</v>
      </c>
      <c r="C55" s="18"/>
      <c r="D55" s="449"/>
    </row>
    <row r="56" spans="1:4" x14ac:dyDescent="0.35">
      <c r="A56" s="15"/>
      <c r="B56" s="19" t="s">
        <v>115</v>
      </c>
      <c r="C56" s="19"/>
      <c r="D56" s="447" t="s">
        <v>478</v>
      </c>
    </row>
    <row r="57" spans="1:4" x14ac:dyDescent="0.35">
      <c r="A57" s="15"/>
      <c r="B57" s="20" t="s">
        <v>116</v>
      </c>
      <c r="C57" s="20"/>
      <c r="D57" s="448"/>
    </row>
    <row r="58" spans="1:4" x14ac:dyDescent="0.35">
      <c r="A58" s="15"/>
      <c r="B58" s="20" t="s">
        <v>117</v>
      </c>
      <c r="C58" s="20"/>
      <c r="D58" s="448"/>
    </row>
    <row r="59" spans="1:4" x14ac:dyDescent="0.35">
      <c r="A59" s="15"/>
      <c r="B59" s="21" t="s">
        <v>118</v>
      </c>
      <c r="C59" s="21"/>
      <c r="D59" s="449"/>
    </row>
    <row r="60" spans="1:4" x14ac:dyDescent="0.35">
      <c r="A60" s="15"/>
      <c r="B60" s="22" t="s">
        <v>119</v>
      </c>
      <c r="C60" s="22"/>
      <c r="D60" s="447" t="s">
        <v>521</v>
      </c>
    </row>
    <row r="61" spans="1:4" x14ac:dyDescent="0.35">
      <c r="A61" s="15"/>
      <c r="B61" s="23" t="s">
        <v>326</v>
      </c>
      <c r="C61" s="23"/>
      <c r="D61" s="448"/>
    </row>
    <row r="62" spans="1:4" ht="24" customHeight="1" x14ac:dyDescent="0.35">
      <c r="A62" s="15"/>
      <c r="B62" s="452" t="s">
        <v>523</v>
      </c>
      <c r="C62" s="453"/>
      <c r="D62" s="448"/>
    </row>
    <row r="63" spans="1:4" x14ac:dyDescent="0.35">
      <c r="A63" s="15"/>
      <c r="B63" s="23" t="s">
        <v>522</v>
      </c>
      <c r="C63" s="23"/>
      <c r="D63" s="448"/>
    </row>
    <row r="64" spans="1:4" x14ac:dyDescent="0.35">
      <c r="A64" s="15"/>
      <c r="B64" s="23" t="s">
        <v>327</v>
      </c>
      <c r="C64" s="23"/>
      <c r="D64" s="448"/>
    </row>
    <row r="65" spans="1:4" x14ac:dyDescent="0.35">
      <c r="A65" s="15"/>
      <c r="B65" s="23" t="s">
        <v>328</v>
      </c>
      <c r="C65" s="23"/>
      <c r="D65" s="448"/>
    </row>
    <row r="66" spans="1:4" x14ac:dyDescent="0.35">
      <c r="A66" s="15"/>
      <c r="B66" s="23" t="s">
        <v>329</v>
      </c>
      <c r="C66" s="23"/>
      <c r="D66" s="448"/>
    </row>
    <row r="67" spans="1:4" x14ac:dyDescent="0.35">
      <c r="A67" s="15"/>
      <c r="B67" s="23" t="s">
        <v>330</v>
      </c>
      <c r="C67" s="23"/>
      <c r="D67" s="448"/>
    </row>
    <row r="68" spans="1:4" x14ac:dyDescent="0.35">
      <c r="A68" s="15"/>
      <c r="B68" s="23" t="s">
        <v>331</v>
      </c>
      <c r="C68" s="23"/>
      <c r="D68" s="448"/>
    </row>
    <row r="69" spans="1:4" x14ac:dyDescent="0.35">
      <c r="A69" s="15"/>
      <c r="B69" s="23" t="s">
        <v>332</v>
      </c>
      <c r="C69" s="23"/>
      <c r="D69" s="448"/>
    </row>
    <row r="70" spans="1:4" ht="71.25" customHeight="1" x14ac:dyDescent="0.35">
      <c r="A70" s="15"/>
      <c r="B70" s="48" t="s">
        <v>333</v>
      </c>
      <c r="C70" s="23"/>
      <c r="D70" s="448"/>
    </row>
    <row r="71" spans="1:4" x14ac:dyDescent="0.35">
      <c r="A71" s="15"/>
      <c r="B71" s="24" t="s">
        <v>120</v>
      </c>
      <c r="C71" s="24"/>
      <c r="D71" s="25" t="s">
        <v>125</v>
      </c>
    </row>
    <row r="72" spans="1:4" x14ac:dyDescent="0.35">
      <c r="A72" s="15"/>
      <c r="B72" s="14"/>
      <c r="C72" s="14"/>
      <c r="D72" s="14"/>
    </row>
    <row r="73" spans="1:4" x14ac:dyDescent="0.35">
      <c r="A73" s="4" t="s">
        <v>92</v>
      </c>
    </row>
    <row r="74" spans="1:4" x14ac:dyDescent="0.35">
      <c r="A74" s="26" t="s">
        <v>94</v>
      </c>
    </row>
    <row r="75" spans="1:4" x14ac:dyDescent="0.35">
      <c r="A75" s="26" t="s">
        <v>93</v>
      </c>
    </row>
    <row r="76" spans="1:4" x14ac:dyDescent="0.35">
      <c r="A76" s="26" t="s">
        <v>96</v>
      </c>
    </row>
    <row r="77" spans="1:4" x14ac:dyDescent="0.35">
      <c r="A77" s="26" t="s">
        <v>101</v>
      </c>
    </row>
    <row r="78" spans="1:4" x14ac:dyDescent="0.35">
      <c r="A78" s="445" t="s">
        <v>95</v>
      </c>
      <c r="B78" s="445"/>
      <c r="C78" s="445"/>
      <c r="D78" s="445"/>
    </row>
    <row r="79" spans="1:4" x14ac:dyDescent="0.35">
      <c r="A79" s="445"/>
      <c r="B79" s="445"/>
      <c r="C79" s="445"/>
      <c r="D79" s="445"/>
    </row>
    <row r="80" spans="1:4" x14ac:dyDescent="0.35">
      <c r="A80" s="445"/>
      <c r="B80" s="445"/>
      <c r="C80" s="445"/>
      <c r="D80" s="445"/>
    </row>
  </sheetData>
  <sheetProtection algorithmName="SHA-512" hashValue="qubkAhVUJs0v/FPXkTOYT7VCVR4MWO0SezBeHS5/gH/3W3+SwSLFyhjIcHJLKGZPYcgUCKQjVQEzS0c92W268A==" saltValue="QM6v4MyTpnynoNs5J5qKKw=="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0">
    <mergeCell ref="A12:D16"/>
    <mergeCell ref="A18:D22"/>
    <mergeCell ref="A78:D80"/>
    <mergeCell ref="A43:D45"/>
    <mergeCell ref="D53:D55"/>
    <mergeCell ref="D56:D59"/>
    <mergeCell ref="D60:D70"/>
    <mergeCell ref="A28:D33"/>
    <mergeCell ref="A24:D26"/>
    <mergeCell ref="B62:C62"/>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'Benefit Plan'!$A:$A</xm:f>
          </x14:formula1>
          <xm:sqref>D5</xm:sqref>
        </x14:dataValidation>
        <x14:dataValidation type="list" allowBlank="1" showInputMessage="1" showError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L187"/>
  <sheetViews>
    <sheetView showGridLines="0" zoomScaleNormal="100" workbookViewId="0">
      <pane ySplit="7" topLeftCell="A8" activePane="bottomLeft" state="frozen"/>
      <selection pane="bottomLeft"/>
    </sheetView>
  </sheetViews>
  <sheetFormatPr defaultColWidth="9.1796875" defaultRowHeight="14.5" x14ac:dyDescent="0.35"/>
  <cols>
    <col min="1" max="1" width="3.453125" style="64" customWidth="1"/>
    <col min="2" max="2" width="12.1796875" style="64" customWidth="1"/>
    <col min="3" max="3" width="17" style="64" customWidth="1"/>
    <col min="4" max="4" width="11" style="64" customWidth="1"/>
    <col min="5" max="9" width="17.81640625" style="64" customWidth="1"/>
    <col min="10" max="10" width="12.54296875" style="64" customWidth="1"/>
    <col min="11" max="16384" width="9.1796875" style="64"/>
  </cols>
  <sheetData>
    <row r="1" spans="1:11" ht="18.5" x14ac:dyDescent="0.45">
      <c r="A1" s="63" t="str">
        <f>'Cover and Instructions'!A1</f>
        <v>Georgia Families MHPAEA Parity</v>
      </c>
      <c r="J1" s="65" t="s">
        <v>572</v>
      </c>
    </row>
    <row r="2" spans="1:11" ht="26" x14ac:dyDescent="0.6">
      <c r="A2" s="66" t="s">
        <v>16</v>
      </c>
      <c r="J2" s="67"/>
    </row>
    <row r="3" spans="1:11" ht="21" x14ac:dyDescent="0.5">
      <c r="A3" s="68" t="s">
        <v>126</v>
      </c>
      <c r="J3" s="67"/>
    </row>
    <row r="4" spans="1:11" x14ac:dyDescent="0.35">
      <c r="C4" s="69"/>
      <c r="D4" s="69"/>
      <c r="J4" s="67"/>
    </row>
    <row r="5" spans="1:11" x14ac:dyDescent="0.35">
      <c r="A5" s="70" t="s">
        <v>0</v>
      </c>
      <c r="C5" s="71" t="str">
        <f>'Cover and Instructions'!$D$4</f>
        <v>WellCare of Georgia</v>
      </c>
      <c r="D5" s="71"/>
      <c r="H5" s="72"/>
      <c r="J5" s="67"/>
    </row>
    <row r="6" spans="1:11" x14ac:dyDescent="0.35">
      <c r="A6" s="70" t="s">
        <v>515</v>
      </c>
      <c r="C6" s="71" t="str">
        <f>'Cover and Instructions'!$D$5</f>
        <v>Title XXI</v>
      </c>
      <c r="D6" s="71"/>
      <c r="H6" s="72"/>
      <c r="J6" s="67"/>
    </row>
    <row r="7" spans="1:11" ht="15" thickBot="1" x14ac:dyDescent="0.4"/>
    <row r="8" spans="1:11" x14ac:dyDescent="0.35">
      <c r="A8" s="73" t="s">
        <v>375</v>
      </c>
      <c r="B8" s="74"/>
      <c r="C8" s="74"/>
      <c r="D8" s="74"/>
      <c r="E8" s="74"/>
      <c r="F8" s="74"/>
      <c r="G8" s="74"/>
      <c r="H8" s="74"/>
      <c r="I8" s="74"/>
      <c r="J8" s="75"/>
    </row>
    <row r="9" spans="1:11" ht="15" customHeight="1" x14ac:dyDescent="0.35">
      <c r="A9" s="76" t="s">
        <v>374</v>
      </c>
      <c r="B9" s="77"/>
      <c r="C9" s="77"/>
      <c r="D9" s="77"/>
      <c r="E9" s="77"/>
      <c r="F9" s="77"/>
      <c r="G9" s="77"/>
      <c r="H9" s="77"/>
      <c r="I9" s="77"/>
      <c r="J9" s="78"/>
    </row>
    <row r="10" spans="1:11" x14ac:dyDescent="0.35">
      <c r="A10" s="79"/>
      <c r="B10" s="80"/>
      <c r="C10" s="80"/>
      <c r="D10" s="80"/>
      <c r="E10" s="80"/>
      <c r="F10" s="80"/>
      <c r="G10" s="80"/>
      <c r="H10" s="80"/>
      <c r="I10" s="80"/>
      <c r="J10" s="81"/>
    </row>
    <row r="11" spans="1:11" x14ac:dyDescent="0.35">
      <c r="A11" s="82" t="s">
        <v>370</v>
      </c>
      <c r="B11" s="83" t="s">
        <v>376</v>
      </c>
      <c r="C11" s="80"/>
      <c r="D11" s="80"/>
      <c r="E11" s="80"/>
      <c r="F11" s="80"/>
      <c r="G11" s="84"/>
      <c r="H11" s="85" t="s">
        <v>372</v>
      </c>
      <c r="I11" s="86" t="str">
        <f>IF(H11="yes","  Complete Section 1 and Section 2","")</f>
        <v/>
      </c>
      <c r="J11" s="81"/>
      <c r="K11" s="87"/>
    </row>
    <row r="12" spans="1:11" ht="6" customHeight="1" x14ac:dyDescent="0.35">
      <c r="A12" s="82"/>
      <c r="B12" s="83"/>
      <c r="C12" s="80"/>
      <c r="D12" s="80"/>
      <c r="E12" s="80"/>
      <c r="F12" s="80"/>
      <c r="G12" s="84"/>
      <c r="H12" s="88"/>
      <c r="I12" s="86"/>
      <c r="J12" s="81"/>
    </row>
    <row r="13" spans="1:11" x14ac:dyDescent="0.35">
      <c r="A13" s="82" t="s">
        <v>373</v>
      </c>
      <c r="B13" s="83" t="s">
        <v>377</v>
      </c>
      <c r="C13" s="80"/>
      <c r="D13" s="80"/>
      <c r="E13" s="80"/>
      <c r="F13" s="80"/>
      <c r="G13" s="84"/>
      <c r="H13" s="85" t="s">
        <v>372</v>
      </c>
      <c r="I13" s="86" t="str">
        <f>IF(H13="yes","  Complete Section 1 and Section 3","")</f>
        <v/>
      </c>
      <c r="J13" s="81"/>
    </row>
    <row r="14" spans="1:11" ht="15" thickBot="1" x14ac:dyDescent="0.4">
      <c r="A14" s="89"/>
      <c r="B14" s="90"/>
      <c r="C14" s="91"/>
      <c r="D14" s="91"/>
      <c r="E14" s="91"/>
      <c r="F14" s="91"/>
      <c r="G14" s="92"/>
      <c r="H14" s="93"/>
      <c r="I14" s="91"/>
      <c r="J14" s="94"/>
    </row>
    <row r="15" spans="1:11" ht="15" thickBot="1" x14ac:dyDescent="0.4"/>
    <row r="16" spans="1:11" ht="16" thickBot="1" x14ac:dyDescent="0.4">
      <c r="A16" s="475" t="s">
        <v>348</v>
      </c>
      <c r="B16" s="476"/>
      <c r="C16" s="476"/>
      <c r="D16" s="476"/>
      <c r="E16" s="476"/>
      <c r="F16" s="476"/>
      <c r="G16" s="476"/>
      <c r="H16" s="476"/>
      <c r="I16" s="476"/>
      <c r="J16" s="477"/>
    </row>
    <row r="17" spans="1:12" x14ac:dyDescent="0.35">
      <c r="A17" s="95" t="s">
        <v>130</v>
      </c>
      <c r="B17" s="96" t="s">
        <v>535</v>
      </c>
      <c r="C17" s="97"/>
      <c r="D17" s="97"/>
      <c r="E17" s="97"/>
      <c r="F17" s="97"/>
      <c r="G17" s="97"/>
      <c r="H17" s="97"/>
      <c r="I17" s="97"/>
      <c r="J17" s="98"/>
      <c r="K17" s="97"/>
      <c r="L17" s="72"/>
    </row>
    <row r="18" spans="1:12" x14ac:dyDescent="0.35">
      <c r="A18" s="95"/>
      <c r="B18" s="99" t="s">
        <v>309</v>
      </c>
      <c r="C18" s="97"/>
      <c r="D18" s="97"/>
      <c r="E18" s="97"/>
      <c r="F18" s="97"/>
      <c r="G18" s="97"/>
      <c r="H18" s="97"/>
      <c r="I18" s="97"/>
      <c r="J18" s="98"/>
      <c r="K18" s="97"/>
      <c r="L18" s="72"/>
    </row>
    <row r="19" spans="1:12" x14ac:dyDescent="0.35">
      <c r="A19" s="95"/>
      <c r="B19" s="97"/>
      <c r="C19" s="97"/>
      <c r="D19" s="97"/>
      <c r="E19" s="97"/>
      <c r="F19" s="97"/>
      <c r="G19" s="97"/>
      <c r="H19" s="97"/>
      <c r="I19" s="97"/>
      <c r="J19" s="98"/>
      <c r="K19" s="97"/>
      <c r="L19" s="72"/>
    </row>
    <row r="20" spans="1:12" x14ac:dyDescent="0.35">
      <c r="A20" s="95"/>
      <c r="B20" s="100" t="s">
        <v>413</v>
      </c>
      <c r="C20" s="97"/>
      <c r="D20" s="97"/>
      <c r="E20" s="97"/>
      <c r="F20" s="479"/>
      <c r="G20" s="479"/>
      <c r="H20" s="479"/>
      <c r="I20" s="479"/>
      <c r="J20" s="480"/>
      <c r="K20" s="97"/>
      <c r="L20" s="72"/>
    </row>
    <row r="21" spans="1:12" x14ac:dyDescent="0.35">
      <c r="A21" s="95"/>
      <c r="B21" s="97"/>
      <c r="C21" s="97"/>
      <c r="D21" s="97"/>
      <c r="E21" s="97"/>
      <c r="F21" s="97"/>
      <c r="G21" s="97"/>
      <c r="H21" s="97"/>
      <c r="I21" s="97"/>
      <c r="J21" s="98"/>
      <c r="K21" s="97"/>
      <c r="L21" s="72"/>
    </row>
    <row r="22" spans="1:12" x14ac:dyDescent="0.35">
      <c r="A22" s="95"/>
      <c r="B22" s="97"/>
      <c r="C22" s="97"/>
      <c r="D22" s="101"/>
      <c r="E22" s="97"/>
      <c r="F22" s="101"/>
      <c r="G22" s="101" t="s">
        <v>158</v>
      </c>
      <c r="H22" s="101"/>
      <c r="I22" s="101" t="s">
        <v>158</v>
      </c>
      <c r="J22" s="102" t="s">
        <v>139</v>
      </c>
      <c r="K22" s="103"/>
      <c r="L22" s="72"/>
    </row>
    <row r="23" spans="1:12" x14ac:dyDescent="0.35">
      <c r="A23" s="95"/>
      <c r="B23" s="103"/>
      <c r="C23" s="103"/>
      <c r="D23" s="97"/>
      <c r="E23" s="101" t="s">
        <v>363</v>
      </c>
      <c r="F23" s="103" t="s">
        <v>197</v>
      </c>
      <c r="G23" s="104" t="s">
        <v>161</v>
      </c>
      <c r="H23" s="103" t="s">
        <v>198</v>
      </c>
      <c r="I23" s="104" t="s">
        <v>161</v>
      </c>
      <c r="J23" s="105" t="s">
        <v>144</v>
      </c>
      <c r="K23" s="103"/>
      <c r="L23" s="72"/>
    </row>
    <row r="24" spans="1:12" x14ac:dyDescent="0.35">
      <c r="A24" s="95"/>
      <c r="B24" s="106" t="s">
        <v>354</v>
      </c>
      <c r="C24" s="107"/>
      <c r="D24" s="108"/>
      <c r="E24" s="109" t="s">
        <v>158</v>
      </c>
      <c r="F24" s="110" t="s">
        <v>196</v>
      </c>
      <c r="G24" s="111" t="s">
        <v>160</v>
      </c>
      <c r="H24" s="110" t="s">
        <v>196</v>
      </c>
      <c r="I24" s="111" t="s">
        <v>133</v>
      </c>
      <c r="J24" s="112" t="s">
        <v>140</v>
      </c>
      <c r="K24" s="97"/>
      <c r="L24" s="72"/>
    </row>
    <row r="25" spans="1:12" ht="22" customHeight="1" x14ac:dyDescent="0.35">
      <c r="A25" s="95"/>
      <c r="B25" s="113" t="s">
        <v>14</v>
      </c>
      <c r="C25" s="103"/>
      <c r="D25" s="97"/>
      <c r="E25" s="101"/>
      <c r="F25" s="114"/>
      <c r="G25" s="104"/>
      <c r="H25" s="114"/>
      <c r="I25" s="104"/>
      <c r="J25" s="115"/>
      <c r="K25" s="97"/>
      <c r="L25" s="72"/>
    </row>
    <row r="26" spans="1:12" x14ac:dyDescent="0.35">
      <c r="A26" s="95"/>
      <c r="B26" s="463"/>
      <c r="C26" s="463"/>
      <c r="D26" s="463"/>
      <c r="E26" s="116"/>
      <c r="F26" s="116"/>
      <c r="G26" s="117"/>
      <c r="H26" s="116"/>
      <c r="I26" s="116"/>
      <c r="J26" s="118"/>
      <c r="K26" s="97"/>
      <c r="L26" s="72"/>
    </row>
    <row r="27" spans="1:12" x14ac:dyDescent="0.35">
      <c r="A27" s="95"/>
      <c r="B27" s="463"/>
      <c r="C27" s="463"/>
      <c r="D27" s="463"/>
      <c r="E27" s="116"/>
      <c r="F27" s="116"/>
      <c r="G27" s="117"/>
      <c r="H27" s="116"/>
      <c r="I27" s="116"/>
      <c r="J27" s="118"/>
      <c r="K27" s="97"/>
      <c r="L27" s="72"/>
    </row>
    <row r="28" spans="1:12" x14ac:dyDescent="0.35">
      <c r="A28" s="95"/>
      <c r="B28" s="463"/>
      <c r="C28" s="463"/>
      <c r="D28" s="463"/>
      <c r="E28" s="116"/>
      <c r="F28" s="116"/>
      <c r="G28" s="117"/>
      <c r="H28" s="116"/>
      <c r="I28" s="116"/>
      <c r="J28" s="118"/>
      <c r="K28" s="97"/>
      <c r="L28" s="72"/>
    </row>
    <row r="29" spans="1:12" x14ac:dyDescent="0.35">
      <c r="A29" s="95"/>
      <c r="B29" s="463"/>
      <c r="C29" s="463"/>
      <c r="D29" s="463"/>
      <c r="E29" s="116"/>
      <c r="F29" s="116"/>
      <c r="G29" s="117"/>
      <c r="H29" s="116"/>
      <c r="I29" s="116"/>
      <c r="J29" s="118"/>
      <c r="K29" s="97"/>
      <c r="L29" s="72"/>
    </row>
    <row r="30" spans="1:12" x14ac:dyDescent="0.35">
      <c r="A30" s="95"/>
      <c r="B30" s="463"/>
      <c r="C30" s="463"/>
      <c r="D30" s="463"/>
      <c r="E30" s="116"/>
      <c r="F30" s="116"/>
      <c r="G30" s="117"/>
      <c r="H30" s="116"/>
      <c r="I30" s="116"/>
      <c r="J30" s="118"/>
      <c r="K30" s="97"/>
      <c r="L30" s="72"/>
    </row>
    <row r="31" spans="1:12" x14ac:dyDescent="0.35">
      <c r="A31" s="95"/>
      <c r="B31" s="463"/>
      <c r="C31" s="463"/>
      <c r="D31" s="463"/>
      <c r="E31" s="116"/>
      <c r="F31" s="116"/>
      <c r="G31" s="117"/>
      <c r="H31" s="116"/>
      <c r="I31" s="116"/>
      <c r="J31" s="118"/>
      <c r="K31" s="97"/>
      <c r="L31" s="72"/>
    </row>
    <row r="32" spans="1:12" x14ac:dyDescent="0.35">
      <c r="A32" s="95"/>
      <c r="B32" s="464" t="s">
        <v>153</v>
      </c>
      <c r="C32" s="465"/>
      <c r="D32" s="466"/>
      <c r="E32" s="116"/>
      <c r="F32" s="116"/>
      <c r="G32" s="117"/>
      <c r="H32" s="116"/>
      <c r="I32" s="116"/>
      <c r="J32" s="118"/>
      <c r="K32" s="97"/>
      <c r="L32" s="72"/>
    </row>
    <row r="33" spans="1:12" x14ac:dyDescent="0.35">
      <c r="A33" s="95"/>
      <c r="B33" s="463"/>
      <c r="C33" s="463"/>
      <c r="D33" s="463"/>
      <c r="E33" s="116"/>
      <c r="F33" s="116"/>
      <c r="G33" s="117"/>
      <c r="H33" s="116"/>
      <c r="I33" s="116"/>
      <c r="J33" s="118"/>
      <c r="K33" s="97"/>
      <c r="L33" s="72"/>
    </row>
    <row r="34" spans="1:12" ht="22" customHeight="1" x14ac:dyDescent="0.35">
      <c r="A34" s="95"/>
      <c r="B34" s="113" t="s">
        <v>15</v>
      </c>
      <c r="C34" s="103"/>
      <c r="D34" s="97"/>
      <c r="E34" s="101"/>
      <c r="F34" s="114"/>
      <c r="G34" s="104"/>
      <c r="H34" s="114"/>
      <c r="I34" s="104"/>
      <c r="J34" s="115"/>
      <c r="K34" s="97"/>
      <c r="L34" s="72"/>
    </row>
    <row r="35" spans="1:12" x14ac:dyDescent="0.35">
      <c r="A35" s="95"/>
      <c r="B35" s="463"/>
      <c r="C35" s="463"/>
      <c r="D35" s="463"/>
      <c r="E35" s="116"/>
      <c r="F35" s="116"/>
      <c r="G35" s="117"/>
      <c r="H35" s="116"/>
      <c r="I35" s="116"/>
      <c r="J35" s="118"/>
      <c r="K35" s="97"/>
      <c r="L35" s="72"/>
    </row>
    <row r="36" spans="1:12" x14ac:dyDescent="0.35">
      <c r="A36" s="95"/>
      <c r="B36" s="463"/>
      <c r="C36" s="463"/>
      <c r="D36" s="463"/>
      <c r="E36" s="116"/>
      <c r="F36" s="116"/>
      <c r="G36" s="117"/>
      <c r="H36" s="116"/>
      <c r="I36" s="116"/>
      <c r="J36" s="118"/>
      <c r="K36" s="97"/>
      <c r="L36" s="72"/>
    </row>
    <row r="37" spans="1:12" x14ac:dyDescent="0.35">
      <c r="A37" s="95"/>
      <c r="B37" s="463"/>
      <c r="C37" s="463"/>
      <c r="D37" s="463"/>
      <c r="E37" s="116"/>
      <c r="F37" s="116"/>
      <c r="G37" s="117"/>
      <c r="H37" s="116"/>
      <c r="I37" s="116"/>
      <c r="J37" s="118"/>
      <c r="K37" s="97"/>
      <c r="L37" s="72"/>
    </row>
    <row r="38" spans="1:12" x14ac:dyDescent="0.35">
      <c r="A38" s="95"/>
      <c r="B38" s="463"/>
      <c r="C38" s="463"/>
      <c r="D38" s="463"/>
      <c r="E38" s="116"/>
      <c r="F38" s="116"/>
      <c r="G38" s="117"/>
      <c r="H38" s="116"/>
      <c r="I38" s="116"/>
      <c r="J38" s="118"/>
      <c r="K38" s="97"/>
      <c r="L38" s="72"/>
    </row>
    <row r="39" spans="1:12" x14ac:dyDescent="0.35">
      <c r="A39" s="95"/>
      <c r="B39" s="463"/>
      <c r="C39" s="463"/>
      <c r="D39" s="463"/>
      <c r="E39" s="116"/>
      <c r="F39" s="116"/>
      <c r="G39" s="117"/>
      <c r="H39" s="116"/>
      <c r="I39" s="116"/>
      <c r="J39" s="118"/>
      <c r="K39" s="97"/>
      <c r="L39" s="72"/>
    </row>
    <row r="40" spans="1:12" x14ac:dyDescent="0.35">
      <c r="A40" s="95"/>
      <c r="B40" s="463"/>
      <c r="C40" s="463"/>
      <c r="D40" s="463"/>
      <c r="E40" s="116"/>
      <c r="F40" s="116"/>
      <c r="G40" s="117"/>
      <c r="H40" s="116"/>
      <c r="I40" s="116"/>
      <c r="J40" s="118"/>
      <c r="K40" s="97"/>
      <c r="L40" s="72"/>
    </row>
    <row r="41" spans="1:12" x14ac:dyDescent="0.35">
      <c r="A41" s="95"/>
      <c r="B41" s="464" t="s">
        <v>153</v>
      </c>
      <c r="C41" s="465"/>
      <c r="D41" s="466"/>
      <c r="E41" s="116"/>
      <c r="F41" s="116"/>
      <c r="G41" s="117"/>
      <c r="H41" s="116"/>
      <c r="I41" s="116"/>
      <c r="J41" s="118"/>
      <c r="K41" s="97"/>
      <c r="L41" s="72"/>
    </row>
    <row r="42" spans="1:12" x14ac:dyDescent="0.35">
      <c r="A42" s="95"/>
      <c r="B42" s="463"/>
      <c r="C42" s="463"/>
      <c r="D42" s="463"/>
      <c r="E42" s="116"/>
      <c r="F42" s="116"/>
      <c r="G42" s="117"/>
      <c r="H42" s="116"/>
      <c r="I42" s="116"/>
      <c r="J42" s="118"/>
      <c r="K42" s="97"/>
      <c r="L42" s="72"/>
    </row>
    <row r="43" spans="1:12" ht="22" customHeight="1" x14ac:dyDescent="0.35">
      <c r="A43" s="95"/>
      <c r="B43" s="113" t="s">
        <v>426</v>
      </c>
      <c r="C43" s="103"/>
      <c r="D43" s="97"/>
      <c r="E43" s="101"/>
      <c r="F43" s="114"/>
      <c r="G43" s="104"/>
      <c r="H43" s="114"/>
      <c r="I43" s="104"/>
      <c r="J43" s="115"/>
      <c r="K43" s="97"/>
      <c r="L43" s="72"/>
    </row>
    <row r="44" spans="1:12" x14ac:dyDescent="0.35">
      <c r="A44" s="95"/>
      <c r="B44" s="463"/>
      <c r="C44" s="463"/>
      <c r="D44" s="463"/>
      <c r="E44" s="116"/>
      <c r="F44" s="116"/>
      <c r="G44" s="117"/>
      <c r="H44" s="116"/>
      <c r="I44" s="116"/>
      <c r="J44" s="118"/>
      <c r="K44" s="97"/>
      <c r="L44" s="72"/>
    </row>
    <row r="45" spans="1:12" x14ac:dyDescent="0.35">
      <c r="A45" s="95"/>
      <c r="B45" s="463"/>
      <c r="C45" s="463"/>
      <c r="D45" s="463"/>
      <c r="E45" s="116"/>
      <c r="F45" s="116"/>
      <c r="G45" s="117"/>
      <c r="H45" s="116"/>
      <c r="I45" s="116"/>
      <c r="J45" s="118"/>
      <c r="K45" s="97"/>
      <c r="L45" s="72"/>
    </row>
    <row r="46" spans="1:12" x14ac:dyDescent="0.35">
      <c r="A46" s="95"/>
      <c r="B46" s="463"/>
      <c r="C46" s="463"/>
      <c r="D46" s="463"/>
      <c r="E46" s="116"/>
      <c r="F46" s="116"/>
      <c r="G46" s="117"/>
      <c r="H46" s="116"/>
      <c r="I46" s="116"/>
      <c r="J46" s="118"/>
      <c r="K46" s="97"/>
      <c r="L46" s="72"/>
    </row>
    <row r="47" spans="1:12" x14ac:dyDescent="0.35">
      <c r="A47" s="95"/>
      <c r="B47" s="463"/>
      <c r="C47" s="463"/>
      <c r="D47" s="463"/>
      <c r="E47" s="116"/>
      <c r="F47" s="116"/>
      <c r="G47" s="117"/>
      <c r="H47" s="116"/>
      <c r="I47" s="116"/>
      <c r="J47" s="118"/>
      <c r="K47" s="97"/>
      <c r="L47" s="72"/>
    </row>
    <row r="48" spans="1:12" x14ac:dyDescent="0.35">
      <c r="A48" s="95"/>
      <c r="B48" s="463"/>
      <c r="C48" s="463"/>
      <c r="D48" s="463"/>
      <c r="E48" s="116"/>
      <c r="F48" s="116"/>
      <c r="G48" s="117"/>
      <c r="H48" s="116"/>
      <c r="I48" s="116"/>
      <c r="J48" s="118"/>
      <c r="K48" s="97"/>
      <c r="L48" s="72"/>
    </row>
    <row r="49" spans="1:12" x14ac:dyDescent="0.35">
      <c r="A49" s="95"/>
      <c r="B49" s="463"/>
      <c r="C49" s="463"/>
      <c r="D49" s="463"/>
      <c r="E49" s="116"/>
      <c r="F49" s="116"/>
      <c r="G49" s="117"/>
      <c r="H49" s="116"/>
      <c r="I49" s="116"/>
      <c r="J49" s="118"/>
      <c r="K49" s="97"/>
      <c r="L49" s="72"/>
    </row>
    <row r="50" spans="1:12" x14ac:dyDescent="0.35">
      <c r="A50" s="95"/>
      <c r="B50" s="464" t="s">
        <v>153</v>
      </c>
      <c r="C50" s="465"/>
      <c r="D50" s="466"/>
      <c r="E50" s="116"/>
      <c r="F50" s="116"/>
      <c r="G50" s="117"/>
      <c r="H50" s="116"/>
      <c r="I50" s="116"/>
      <c r="J50" s="118"/>
      <c r="K50" s="97"/>
      <c r="L50" s="72"/>
    </row>
    <row r="51" spans="1:12" x14ac:dyDescent="0.35">
      <c r="A51" s="95"/>
      <c r="B51" s="463"/>
      <c r="C51" s="463"/>
      <c r="D51" s="463"/>
      <c r="E51" s="116"/>
      <c r="F51" s="116"/>
      <c r="G51" s="117"/>
      <c r="H51" s="116"/>
      <c r="I51" s="116"/>
      <c r="J51" s="118"/>
      <c r="K51" s="97"/>
      <c r="L51" s="72"/>
    </row>
    <row r="52" spans="1:12" ht="22" customHeight="1" x14ac:dyDescent="0.35">
      <c r="A52" s="95"/>
      <c r="B52" s="113" t="s">
        <v>425</v>
      </c>
      <c r="C52" s="103"/>
      <c r="D52" s="97"/>
      <c r="E52" s="101"/>
      <c r="F52" s="114"/>
      <c r="G52" s="104"/>
      <c r="H52" s="114"/>
      <c r="I52" s="104"/>
      <c r="J52" s="115"/>
      <c r="K52" s="97"/>
      <c r="L52" s="72"/>
    </row>
    <row r="53" spans="1:12" x14ac:dyDescent="0.35">
      <c r="A53" s="95"/>
      <c r="B53" s="463"/>
      <c r="C53" s="463"/>
      <c r="D53" s="463"/>
      <c r="E53" s="116"/>
      <c r="F53" s="116"/>
      <c r="G53" s="117"/>
      <c r="H53" s="116"/>
      <c r="I53" s="116"/>
      <c r="J53" s="118"/>
      <c r="K53" s="97"/>
      <c r="L53" s="72"/>
    </row>
    <row r="54" spans="1:12" x14ac:dyDescent="0.35">
      <c r="A54" s="95"/>
      <c r="B54" s="463"/>
      <c r="C54" s="463"/>
      <c r="D54" s="463"/>
      <c r="E54" s="116"/>
      <c r="F54" s="116"/>
      <c r="G54" s="117"/>
      <c r="H54" s="116"/>
      <c r="I54" s="116"/>
      <c r="J54" s="118"/>
      <c r="K54" s="97"/>
      <c r="L54" s="72"/>
    </row>
    <row r="55" spans="1:12" x14ac:dyDescent="0.35">
      <c r="A55" s="95"/>
      <c r="B55" s="463"/>
      <c r="C55" s="463"/>
      <c r="D55" s="463"/>
      <c r="E55" s="116"/>
      <c r="F55" s="116"/>
      <c r="G55" s="117"/>
      <c r="H55" s="116"/>
      <c r="I55" s="116"/>
      <c r="J55" s="118"/>
      <c r="K55" s="97"/>
      <c r="L55" s="72"/>
    </row>
    <row r="56" spans="1:12" x14ac:dyDescent="0.35">
      <c r="A56" s="95"/>
      <c r="B56" s="463"/>
      <c r="C56" s="463"/>
      <c r="D56" s="463"/>
      <c r="E56" s="116"/>
      <c r="F56" s="116"/>
      <c r="G56" s="117"/>
      <c r="H56" s="116"/>
      <c r="I56" s="116"/>
      <c r="J56" s="118"/>
      <c r="K56" s="97"/>
      <c r="L56" s="72"/>
    </row>
    <row r="57" spans="1:12" x14ac:dyDescent="0.35">
      <c r="A57" s="95"/>
      <c r="B57" s="463"/>
      <c r="C57" s="463"/>
      <c r="D57" s="463"/>
      <c r="E57" s="116"/>
      <c r="F57" s="116"/>
      <c r="G57" s="117"/>
      <c r="H57" s="116"/>
      <c r="I57" s="116"/>
      <c r="J57" s="118"/>
      <c r="K57" s="97"/>
      <c r="L57" s="72"/>
    </row>
    <row r="58" spans="1:12" x14ac:dyDescent="0.35">
      <c r="A58" s="95"/>
      <c r="B58" s="463"/>
      <c r="C58" s="463"/>
      <c r="D58" s="463"/>
      <c r="E58" s="116"/>
      <c r="F58" s="116"/>
      <c r="G58" s="117"/>
      <c r="H58" s="116"/>
      <c r="I58" s="116"/>
      <c r="J58" s="118"/>
      <c r="K58" s="97"/>
      <c r="L58" s="72"/>
    </row>
    <row r="59" spans="1:12" x14ac:dyDescent="0.35">
      <c r="A59" s="95"/>
      <c r="B59" s="464" t="s">
        <v>153</v>
      </c>
      <c r="C59" s="465"/>
      <c r="D59" s="466"/>
      <c r="E59" s="116"/>
      <c r="F59" s="116"/>
      <c r="G59" s="117"/>
      <c r="H59" s="116"/>
      <c r="I59" s="116"/>
      <c r="J59" s="118"/>
      <c r="K59" s="97"/>
      <c r="L59" s="72"/>
    </row>
    <row r="60" spans="1:12" x14ac:dyDescent="0.35">
      <c r="A60" s="95"/>
      <c r="B60" s="463"/>
      <c r="C60" s="463"/>
      <c r="D60" s="463"/>
      <c r="E60" s="116"/>
      <c r="F60" s="116"/>
      <c r="G60" s="117"/>
      <c r="H60" s="116"/>
      <c r="I60" s="116"/>
      <c r="J60" s="118"/>
      <c r="K60" s="97"/>
      <c r="L60" s="72"/>
    </row>
    <row r="61" spans="1:12" x14ac:dyDescent="0.35">
      <c r="A61" s="95"/>
      <c r="B61" s="97" t="s">
        <v>355</v>
      </c>
      <c r="C61" s="97"/>
      <c r="D61" s="97"/>
      <c r="E61" s="119">
        <f>SUM(E26:E60)</f>
        <v>0</v>
      </c>
      <c r="F61" s="97"/>
      <c r="G61" s="119">
        <f>SUM(G26:G60)</f>
        <v>0</v>
      </c>
      <c r="H61" s="97"/>
      <c r="I61" s="119">
        <f>SUM(I26:I60)</f>
        <v>0</v>
      </c>
      <c r="J61" s="98"/>
      <c r="K61" s="97"/>
      <c r="L61" s="72"/>
    </row>
    <row r="62" spans="1:12" x14ac:dyDescent="0.35">
      <c r="A62" s="95"/>
      <c r="B62" s="97" t="s">
        <v>356</v>
      </c>
      <c r="C62" s="97"/>
      <c r="D62" s="97"/>
      <c r="E62" s="97"/>
      <c r="F62" s="97"/>
      <c r="G62" s="120" t="e">
        <f>G61/E61</f>
        <v>#DIV/0!</v>
      </c>
      <c r="H62" s="97"/>
      <c r="I62" s="120" t="e">
        <f>I61/E61</f>
        <v>#DIV/0!</v>
      </c>
      <c r="J62" s="98"/>
      <c r="K62" s="97"/>
      <c r="L62" s="72"/>
    </row>
    <row r="63" spans="1:12" x14ac:dyDescent="0.35">
      <c r="A63" s="95"/>
      <c r="B63" s="97" t="s">
        <v>162</v>
      </c>
      <c r="C63" s="97"/>
      <c r="D63" s="97"/>
      <c r="E63" s="97"/>
      <c r="F63" s="97"/>
      <c r="G63" s="121" t="e">
        <f>IF(G62&lt;(1/3),"Yes","No")</f>
        <v>#DIV/0!</v>
      </c>
      <c r="H63" s="97"/>
      <c r="I63" s="121" t="e">
        <f>IF(I62&lt;(1/3),"Yes","No")</f>
        <v>#DIV/0!</v>
      </c>
      <c r="J63" s="98"/>
      <c r="K63" s="97"/>
      <c r="L63" s="72"/>
    </row>
    <row r="64" spans="1:12" x14ac:dyDescent="0.35">
      <c r="A64" s="95"/>
      <c r="B64" s="97" t="s">
        <v>163</v>
      </c>
      <c r="C64" s="97"/>
      <c r="D64" s="97"/>
      <c r="E64" s="97"/>
      <c r="F64" s="97"/>
      <c r="G64" s="121" t="e">
        <f>IF(G62&gt;(2/3),"Yes","No")</f>
        <v>#DIV/0!</v>
      </c>
      <c r="H64" s="97"/>
      <c r="I64" s="121" t="e">
        <f>IF(I62&gt;(2/3),"Yes","No")</f>
        <v>#DIV/0!</v>
      </c>
      <c r="J64" s="98"/>
      <c r="K64" s="97"/>
      <c r="L64" s="72"/>
    </row>
    <row r="65" spans="1:12" x14ac:dyDescent="0.35">
      <c r="A65" s="95"/>
      <c r="B65" s="97"/>
      <c r="C65" s="97"/>
      <c r="D65" s="97"/>
      <c r="E65" s="97"/>
      <c r="F65" s="97"/>
      <c r="G65" s="97"/>
      <c r="H65" s="97"/>
      <c r="I65" s="97"/>
      <c r="J65" s="98"/>
      <c r="K65" s="97"/>
      <c r="L65" s="72"/>
    </row>
    <row r="66" spans="1:12" x14ac:dyDescent="0.35">
      <c r="A66" s="122" t="s">
        <v>121</v>
      </c>
      <c r="B66" s="97"/>
      <c r="C66" s="97"/>
      <c r="D66" s="97"/>
      <c r="E66" s="97"/>
      <c r="F66" s="97"/>
      <c r="G66" s="121"/>
      <c r="H66" s="97"/>
      <c r="I66" s="121"/>
      <c r="J66" s="98"/>
      <c r="K66" s="97"/>
      <c r="L66" s="72"/>
    </row>
    <row r="67" spans="1:12" x14ac:dyDescent="0.35">
      <c r="A67" s="123" t="s">
        <v>141</v>
      </c>
      <c r="B67" s="469"/>
      <c r="C67" s="470"/>
      <c r="D67" s="470"/>
      <c r="E67" s="470"/>
      <c r="F67" s="470"/>
      <c r="G67" s="470"/>
      <c r="H67" s="470"/>
      <c r="I67" s="470"/>
      <c r="J67" s="471"/>
      <c r="K67" s="97"/>
      <c r="L67" s="72"/>
    </row>
    <row r="68" spans="1:12" x14ac:dyDescent="0.35">
      <c r="A68" s="123" t="s">
        <v>142</v>
      </c>
      <c r="B68" s="469"/>
      <c r="C68" s="470"/>
      <c r="D68" s="470"/>
      <c r="E68" s="470"/>
      <c r="F68" s="470"/>
      <c r="G68" s="470"/>
      <c r="H68" s="470"/>
      <c r="I68" s="470"/>
      <c r="J68" s="471"/>
      <c r="K68" s="97"/>
      <c r="L68" s="72"/>
    </row>
    <row r="69" spans="1:12" x14ac:dyDescent="0.35">
      <c r="A69" s="123" t="s">
        <v>143</v>
      </c>
      <c r="B69" s="472" t="s">
        <v>154</v>
      </c>
      <c r="C69" s="473"/>
      <c r="D69" s="473"/>
      <c r="E69" s="473"/>
      <c r="F69" s="473"/>
      <c r="G69" s="473"/>
      <c r="H69" s="473"/>
      <c r="I69" s="473"/>
      <c r="J69" s="474"/>
      <c r="K69" s="97"/>
      <c r="L69" s="72"/>
    </row>
    <row r="70" spans="1:12" ht="16" thickBot="1" x14ac:dyDescent="0.4">
      <c r="A70" s="124"/>
      <c r="B70" s="125"/>
      <c r="C70" s="125"/>
      <c r="D70" s="125"/>
      <c r="E70" s="125"/>
      <c r="F70" s="125"/>
      <c r="G70" s="126"/>
      <c r="H70" s="125"/>
      <c r="I70" s="126"/>
      <c r="J70" s="127"/>
      <c r="K70" s="97"/>
      <c r="L70" s="72"/>
    </row>
    <row r="71" spans="1:12" ht="16" thickBot="1" x14ac:dyDescent="0.4">
      <c r="A71" s="128"/>
      <c r="G71" s="129"/>
      <c r="H71" s="97"/>
      <c r="I71" s="129"/>
      <c r="J71" s="97"/>
      <c r="K71" s="97"/>
      <c r="L71" s="72"/>
    </row>
    <row r="72" spans="1:12" ht="16" thickBot="1" x14ac:dyDescent="0.4">
      <c r="A72" s="475" t="s">
        <v>174</v>
      </c>
      <c r="B72" s="476"/>
      <c r="C72" s="476"/>
      <c r="D72" s="476"/>
      <c r="E72" s="476"/>
      <c r="F72" s="476"/>
      <c r="G72" s="476"/>
      <c r="H72" s="476"/>
      <c r="I72" s="476"/>
      <c r="J72" s="477"/>
      <c r="L72" s="72"/>
    </row>
    <row r="73" spans="1:12" x14ac:dyDescent="0.35">
      <c r="A73" s="95" t="s">
        <v>131</v>
      </c>
      <c r="B73" s="97" t="s">
        <v>181</v>
      </c>
      <c r="C73" s="97"/>
      <c r="D73" s="97"/>
      <c r="E73" s="97"/>
      <c r="F73" s="97"/>
      <c r="G73" s="97"/>
      <c r="H73" s="97"/>
      <c r="I73" s="97"/>
      <c r="J73" s="130" t="e">
        <f>G63</f>
        <v>#DIV/0!</v>
      </c>
    </row>
    <row r="74" spans="1:12" x14ac:dyDescent="0.35">
      <c r="A74" s="122"/>
      <c r="B74" s="99" t="s">
        <v>167</v>
      </c>
      <c r="C74" s="97"/>
      <c r="D74" s="97"/>
      <c r="E74" s="97"/>
      <c r="F74" s="97"/>
      <c r="G74" s="97"/>
      <c r="H74" s="97"/>
      <c r="I74" s="97"/>
      <c r="J74" s="131"/>
      <c r="L74" s="72"/>
    </row>
    <row r="75" spans="1:12" x14ac:dyDescent="0.35">
      <c r="A75" s="122"/>
      <c r="B75" s="97"/>
      <c r="C75" s="97"/>
      <c r="D75" s="97"/>
      <c r="E75" s="97"/>
      <c r="F75" s="97"/>
      <c r="G75" s="97"/>
      <c r="H75" s="97"/>
      <c r="I75" s="97"/>
      <c r="J75" s="98"/>
      <c r="L75" s="72"/>
    </row>
    <row r="76" spans="1:12" ht="15" customHeight="1" x14ac:dyDescent="0.35">
      <c r="A76" s="95" t="s">
        <v>132</v>
      </c>
      <c r="B76" s="132" t="s">
        <v>182</v>
      </c>
      <c r="C76" s="132"/>
      <c r="D76" s="132"/>
      <c r="E76" s="132"/>
      <c r="F76" s="132"/>
      <c r="G76" s="132"/>
      <c r="H76" s="132"/>
      <c r="I76" s="132"/>
      <c r="J76" s="130" t="e">
        <f>G64</f>
        <v>#DIV/0!</v>
      </c>
    </row>
    <row r="77" spans="1:12" ht="15" customHeight="1" x14ac:dyDescent="0.35">
      <c r="A77" s="95"/>
      <c r="B77" s="99" t="s">
        <v>166</v>
      </c>
      <c r="C77" s="99"/>
      <c r="D77" s="132"/>
      <c r="E77" s="132"/>
      <c r="F77" s="132"/>
      <c r="G77" s="132"/>
      <c r="H77" s="132"/>
      <c r="I77" s="132"/>
      <c r="J77" s="131"/>
    </row>
    <row r="78" spans="1:12" ht="15" customHeight="1" x14ac:dyDescent="0.35">
      <c r="A78" s="95"/>
      <c r="B78" s="133" t="s">
        <v>130</v>
      </c>
      <c r="C78" s="478" t="s">
        <v>349</v>
      </c>
      <c r="D78" s="478"/>
      <c r="E78" s="478"/>
      <c r="F78" s="478"/>
      <c r="G78" s="478"/>
      <c r="H78" s="478"/>
      <c r="I78" s="132"/>
      <c r="J78" s="131"/>
    </row>
    <row r="79" spans="1:12" ht="15" customHeight="1" x14ac:dyDescent="0.35">
      <c r="A79" s="95"/>
      <c r="B79" s="97"/>
      <c r="C79" s="478"/>
      <c r="D79" s="478"/>
      <c r="E79" s="478"/>
      <c r="F79" s="478"/>
      <c r="G79" s="478"/>
      <c r="H79" s="478"/>
      <c r="I79" s="132"/>
      <c r="J79" s="131"/>
    </row>
    <row r="80" spans="1:12" x14ac:dyDescent="0.35">
      <c r="A80" s="95"/>
      <c r="B80" s="133" t="s">
        <v>131</v>
      </c>
      <c r="C80" s="99" t="s">
        <v>168</v>
      </c>
      <c r="D80" s="132"/>
      <c r="E80" s="132"/>
      <c r="F80" s="132"/>
      <c r="G80" s="132"/>
      <c r="H80" s="132"/>
      <c r="I80" s="132"/>
      <c r="J80" s="134"/>
    </row>
    <row r="81" spans="1:12" x14ac:dyDescent="0.35">
      <c r="A81" s="95"/>
      <c r="B81" s="132"/>
      <c r="C81" s="132"/>
      <c r="D81" s="132"/>
      <c r="E81" s="132"/>
      <c r="F81" s="132"/>
      <c r="G81" s="132"/>
      <c r="H81" s="132"/>
      <c r="I81" s="132"/>
      <c r="J81" s="134"/>
    </row>
    <row r="82" spans="1:12" x14ac:dyDescent="0.35">
      <c r="A82" s="95" t="s">
        <v>134</v>
      </c>
      <c r="B82" s="97" t="s">
        <v>169</v>
      </c>
      <c r="C82" s="97"/>
      <c r="D82" s="97"/>
      <c r="E82" s="97"/>
      <c r="F82" s="97"/>
      <c r="G82" s="97"/>
      <c r="H82" s="97"/>
      <c r="I82" s="97"/>
      <c r="J82" s="98"/>
    </row>
    <row r="83" spans="1:12" x14ac:dyDescent="0.35">
      <c r="A83" s="95"/>
      <c r="B83" s="97"/>
      <c r="C83" s="97"/>
      <c r="D83" s="97"/>
      <c r="E83" s="97"/>
      <c r="F83" s="97"/>
      <c r="G83" s="97"/>
      <c r="H83" s="97"/>
      <c r="I83" s="97"/>
      <c r="J83" s="98"/>
    </row>
    <row r="84" spans="1:12" x14ac:dyDescent="0.35">
      <c r="A84" s="95"/>
      <c r="B84" s="100" t="s">
        <v>413</v>
      </c>
      <c r="C84" s="97"/>
      <c r="D84" s="97"/>
      <c r="E84" s="97"/>
      <c r="F84" s="479"/>
      <c r="G84" s="479"/>
      <c r="H84" s="479"/>
      <c r="I84" s="479"/>
      <c r="J84" s="480"/>
    </row>
    <row r="85" spans="1:12" s="140" customFormat="1" x14ac:dyDescent="0.35">
      <c r="A85" s="135"/>
      <c r="B85" s="136"/>
      <c r="C85" s="137"/>
      <c r="D85" s="137"/>
      <c r="E85" s="137"/>
      <c r="F85" s="138"/>
      <c r="G85" s="138"/>
      <c r="H85" s="138"/>
      <c r="I85" s="138"/>
      <c r="J85" s="139"/>
    </row>
    <row r="86" spans="1:12" x14ac:dyDescent="0.35">
      <c r="A86" s="141"/>
      <c r="B86" s="97"/>
      <c r="C86" s="101"/>
      <c r="D86" s="103"/>
      <c r="E86" s="97"/>
      <c r="F86" s="103"/>
      <c r="H86" s="103" t="s">
        <v>138</v>
      </c>
      <c r="I86" s="103" t="s">
        <v>138</v>
      </c>
      <c r="J86" s="105" t="s">
        <v>139</v>
      </c>
    </row>
    <row r="87" spans="1:12" ht="15" customHeight="1" x14ac:dyDescent="0.35">
      <c r="A87" s="141"/>
      <c r="B87" s="97"/>
      <c r="C87" s="142"/>
      <c r="D87" s="142"/>
      <c r="E87" s="97"/>
      <c r="F87" s="103"/>
      <c r="H87" s="143" t="s">
        <v>58</v>
      </c>
      <c r="I87" s="144" t="s">
        <v>57</v>
      </c>
      <c r="J87" s="105" t="s">
        <v>144</v>
      </c>
    </row>
    <row r="88" spans="1:12" x14ac:dyDescent="0.35">
      <c r="A88" s="141"/>
      <c r="B88" s="145" t="s">
        <v>357</v>
      </c>
      <c r="C88" s="145"/>
      <c r="D88" s="145"/>
      <c r="E88" s="108"/>
      <c r="F88" s="107"/>
      <c r="G88" s="108"/>
      <c r="H88" s="107" t="s">
        <v>129</v>
      </c>
      <c r="I88" s="107" t="s">
        <v>129</v>
      </c>
      <c r="J88" s="146" t="s">
        <v>140</v>
      </c>
    </row>
    <row r="89" spans="1:12" ht="22" customHeight="1" x14ac:dyDescent="0.35">
      <c r="A89" s="462"/>
      <c r="B89" s="113" t="s">
        <v>14</v>
      </c>
      <c r="C89" s="103"/>
      <c r="D89" s="97"/>
      <c r="E89" s="101"/>
      <c r="F89" s="114"/>
      <c r="G89" s="104"/>
      <c r="H89" s="114"/>
      <c r="I89" s="104"/>
      <c r="J89" s="115"/>
      <c r="K89" s="97"/>
      <c r="L89" s="72"/>
    </row>
    <row r="90" spans="1:12" x14ac:dyDescent="0.35">
      <c r="A90" s="462"/>
      <c r="B90" s="460"/>
      <c r="C90" s="460"/>
      <c r="D90" s="460"/>
      <c r="E90" s="460"/>
      <c r="F90" s="460"/>
      <c r="G90" s="460"/>
      <c r="H90" s="147"/>
      <c r="I90" s="147"/>
      <c r="J90" s="148"/>
    </row>
    <row r="91" spans="1:12" x14ac:dyDescent="0.35">
      <c r="A91" s="462"/>
      <c r="B91" s="460"/>
      <c r="C91" s="460"/>
      <c r="D91" s="460"/>
      <c r="E91" s="460"/>
      <c r="F91" s="460"/>
      <c r="G91" s="460"/>
      <c r="H91" s="147"/>
      <c r="I91" s="147"/>
      <c r="J91" s="148"/>
    </row>
    <row r="92" spans="1:12" x14ac:dyDescent="0.35">
      <c r="A92" s="462"/>
      <c r="B92" s="460"/>
      <c r="C92" s="460"/>
      <c r="D92" s="460"/>
      <c r="E92" s="460"/>
      <c r="F92" s="460"/>
      <c r="G92" s="460"/>
      <c r="H92" s="147"/>
      <c r="I92" s="147"/>
      <c r="J92" s="148"/>
    </row>
    <row r="93" spans="1:12" x14ac:dyDescent="0.35">
      <c r="A93" s="462"/>
      <c r="B93" s="460"/>
      <c r="C93" s="460"/>
      <c r="D93" s="460"/>
      <c r="E93" s="460"/>
      <c r="F93" s="460"/>
      <c r="G93" s="460"/>
      <c r="H93" s="147"/>
      <c r="I93" s="147"/>
      <c r="J93" s="148"/>
    </row>
    <row r="94" spans="1:12" x14ac:dyDescent="0.35">
      <c r="A94" s="462"/>
      <c r="B94" s="460"/>
      <c r="C94" s="460"/>
      <c r="D94" s="460"/>
      <c r="E94" s="460"/>
      <c r="F94" s="460"/>
      <c r="G94" s="460"/>
      <c r="H94" s="147"/>
      <c r="I94" s="147"/>
      <c r="J94" s="148"/>
    </row>
    <row r="95" spans="1:12" x14ac:dyDescent="0.35">
      <c r="A95" s="462"/>
      <c r="B95" s="461" t="s">
        <v>153</v>
      </c>
      <c r="C95" s="461"/>
      <c r="D95" s="461"/>
      <c r="E95" s="461"/>
      <c r="F95" s="461"/>
      <c r="G95" s="461"/>
      <c r="H95" s="147"/>
      <c r="I95" s="147"/>
      <c r="J95" s="148"/>
    </row>
    <row r="96" spans="1:12" x14ac:dyDescent="0.35">
      <c r="A96" s="462"/>
      <c r="B96" s="460"/>
      <c r="C96" s="460"/>
      <c r="D96" s="460"/>
      <c r="E96" s="460"/>
      <c r="F96" s="460"/>
      <c r="G96" s="460"/>
      <c r="H96" s="147"/>
      <c r="I96" s="147"/>
      <c r="J96" s="148"/>
    </row>
    <row r="97" spans="1:12" ht="22" customHeight="1" x14ac:dyDescent="0.35">
      <c r="A97" s="462"/>
      <c r="B97" s="113" t="s">
        <v>15</v>
      </c>
      <c r="C97" s="103"/>
      <c r="D97" s="97"/>
      <c r="E97" s="101"/>
      <c r="F97" s="114"/>
      <c r="G97" s="104"/>
      <c r="H97" s="114"/>
      <c r="I97" s="104"/>
      <c r="J97" s="115"/>
      <c r="K97" s="97"/>
      <c r="L97" s="72"/>
    </row>
    <row r="98" spans="1:12" x14ac:dyDescent="0.35">
      <c r="A98" s="462"/>
      <c r="B98" s="460"/>
      <c r="C98" s="460"/>
      <c r="D98" s="460"/>
      <c r="E98" s="460"/>
      <c r="F98" s="460"/>
      <c r="G98" s="460"/>
      <c r="H98" s="147"/>
      <c r="I98" s="147"/>
      <c r="J98" s="148"/>
    </row>
    <row r="99" spans="1:12" x14ac:dyDescent="0.35">
      <c r="A99" s="462"/>
      <c r="B99" s="460"/>
      <c r="C99" s="460"/>
      <c r="D99" s="460"/>
      <c r="E99" s="460"/>
      <c r="F99" s="460"/>
      <c r="G99" s="460"/>
      <c r="H99" s="147"/>
      <c r="I99" s="147"/>
      <c r="J99" s="148"/>
    </row>
    <row r="100" spans="1:12" x14ac:dyDescent="0.35">
      <c r="A100" s="462"/>
      <c r="B100" s="460"/>
      <c r="C100" s="460"/>
      <c r="D100" s="460"/>
      <c r="E100" s="460"/>
      <c r="F100" s="460"/>
      <c r="G100" s="460"/>
      <c r="H100" s="147"/>
      <c r="I100" s="147"/>
      <c r="J100" s="148"/>
    </row>
    <row r="101" spans="1:12" x14ac:dyDescent="0.35">
      <c r="A101" s="462"/>
      <c r="B101" s="460"/>
      <c r="C101" s="460"/>
      <c r="D101" s="460"/>
      <c r="E101" s="460"/>
      <c r="F101" s="460"/>
      <c r="G101" s="460"/>
      <c r="H101" s="147"/>
      <c r="I101" s="147"/>
      <c r="J101" s="148"/>
    </row>
    <row r="102" spans="1:12" x14ac:dyDescent="0.35">
      <c r="A102" s="462"/>
      <c r="B102" s="460"/>
      <c r="C102" s="460"/>
      <c r="D102" s="460"/>
      <c r="E102" s="460"/>
      <c r="F102" s="460"/>
      <c r="G102" s="460"/>
      <c r="H102" s="147"/>
      <c r="I102" s="147"/>
      <c r="J102" s="148"/>
    </row>
    <row r="103" spans="1:12" x14ac:dyDescent="0.35">
      <c r="A103" s="462"/>
      <c r="B103" s="461" t="s">
        <v>153</v>
      </c>
      <c r="C103" s="461"/>
      <c r="D103" s="461"/>
      <c r="E103" s="461"/>
      <c r="F103" s="461"/>
      <c r="G103" s="461"/>
      <c r="H103" s="147"/>
      <c r="I103" s="147"/>
      <c r="J103" s="148"/>
    </row>
    <row r="104" spans="1:12" x14ac:dyDescent="0.35">
      <c r="A104" s="462"/>
      <c r="B104" s="460"/>
      <c r="C104" s="460"/>
      <c r="D104" s="460"/>
      <c r="E104" s="460"/>
      <c r="F104" s="460"/>
      <c r="G104" s="460"/>
      <c r="H104" s="147"/>
      <c r="I104" s="147"/>
      <c r="J104" s="148"/>
    </row>
    <row r="105" spans="1:12" ht="22" customHeight="1" x14ac:dyDescent="0.35">
      <c r="A105" s="462"/>
      <c r="B105" s="113" t="s">
        <v>426</v>
      </c>
      <c r="C105" s="103"/>
      <c r="D105" s="97"/>
      <c r="E105" s="101"/>
      <c r="F105" s="114"/>
      <c r="G105" s="104"/>
      <c r="H105" s="114"/>
      <c r="I105" s="104"/>
      <c r="J105" s="115"/>
      <c r="K105" s="97"/>
      <c r="L105" s="72"/>
    </row>
    <row r="106" spans="1:12" x14ac:dyDescent="0.35">
      <c r="A106" s="462"/>
      <c r="B106" s="460"/>
      <c r="C106" s="460"/>
      <c r="D106" s="460"/>
      <c r="E106" s="460"/>
      <c r="F106" s="460"/>
      <c r="G106" s="460"/>
      <c r="H106" s="147"/>
      <c r="I106" s="147"/>
      <c r="J106" s="148"/>
    </row>
    <row r="107" spans="1:12" x14ac:dyDescent="0.35">
      <c r="A107" s="462"/>
      <c r="B107" s="460"/>
      <c r="C107" s="460"/>
      <c r="D107" s="460"/>
      <c r="E107" s="460"/>
      <c r="F107" s="460"/>
      <c r="G107" s="460"/>
      <c r="H107" s="147"/>
      <c r="I107" s="147"/>
      <c r="J107" s="148"/>
    </row>
    <row r="108" spans="1:12" x14ac:dyDescent="0.35">
      <c r="A108" s="462"/>
      <c r="B108" s="460"/>
      <c r="C108" s="460"/>
      <c r="D108" s="460"/>
      <c r="E108" s="460"/>
      <c r="F108" s="460"/>
      <c r="G108" s="460"/>
      <c r="H108" s="147"/>
      <c r="I108" s="147"/>
      <c r="J108" s="148"/>
    </row>
    <row r="109" spans="1:12" x14ac:dyDescent="0.35">
      <c r="A109" s="462"/>
      <c r="B109" s="460"/>
      <c r="C109" s="460"/>
      <c r="D109" s="460"/>
      <c r="E109" s="460"/>
      <c r="F109" s="460"/>
      <c r="G109" s="460"/>
      <c r="H109" s="147"/>
      <c r="I109" s="147"/>
      <c r="J109" s="148"/>
    </row>
    <row r="110" spans="1:12" x14ac:dyDescent="0.35">
      <c r="A110" s="462"/>
      <c r="B110" s="460"/>
      <c r="C110" s="460"/>
      <c r="D110" s="460"/>
      <c r="E110" s="460"/>
      <c r="F110" s="460"/>
      <c r="G110" s="460"/>
      <c r="H110" s="147"/>
      <c r="I110" s="147"/>
      <c r="J110" s="148"/>
    </row>
    <row r="111" spans="1:12" x14ac:dyDescent="0.35">
      <c r="A111" s="462"/>
      <c r="B111" s="461" t="s">
        <v>153</v>
      </c>
      <c r="C111" s="461"/>
      <c r="D111" s="461"/>
      <c r="E111" s="461"/>
      <c r="F111" s="461"/>
      <c r="G111" s="461"/>
      <c r="H111" s="147"/>
      <c r="I111" s="147"/>
      <c r="J111" s="148"/>
    </row>
    <row r="112" spans="1:12" x14ac:dyDescent="0.35">
      <c r="A112" s="462"/>
      <c r="B112" s="460"/>
      <c r="C112" s="460"/>
      <c r="D112" s="460"/>
      <c r="E112" s="460"/>
      <c r="F112" s="460"/>
      <c r="G112" s="460"/>
      <c r="H112" s="147"/>
      <c r="I112" s="147"/>
      <c r="J112" s="148"/>
    </row>
    <row r="113" spans="1:12" ht="22" customHeight="1" x14ac:dyDescent="0.35">
      <c r="A113" s="462"/>
      <c r="B113" s="113" t="s">
        <v>425</v>
      </c>
      <c r="C113" s="103"/>
      <c r="D113" s="97"/>
      <c r="E113" s="101"/>
      <c r="F113" s="114"/>
      <c r="G113" s="104"/>
      <c r="H113" s="114"/>
      <c r="I113" s="104"/>
      <c r="J113" s="115"/>
      <c r="K113" s="97"/>
      <c r="L113" s="72"/>
    </row>
    <row r="114" spans="1:12" x14ac:dyDescent="0.35">
      <c r="A114" s="149"/>
      <c r="B114" s="460"/>
      <c r="C114" s="460"/>
      <c r="D114" s="460"/>
      <c r="E114" s="460"/>
      <c r="F114" s="460"/>
      <c r="G114" s="460"/>
      <c r="H114" s="147"/>
      <c r="I114" s="147"/>
      <c r="J114" s="148"/>
    </row>
    <row r="115" spans="1:12" x14ac:dyDescent="0.35">
      <c r="A115" s="149"/>
      <c r="B115" s="460"/>
      <c r="C115" s="460"/>
      <c r="D115" s="460"/>
      <c r="E115" s="460"/>
      <c r="F115" s="460"/>
      <c r="G115" s="460"/>
      <c r="H115" s="147"/>
      <c r="I115" s="147"/>
      <c r="J115" s="148"/>
    </row>
    <row r="116" spans="1:12" x14ac:dyDescent="0.35">
      <c r="A116" s="149"/>
      <c r="B116" s="460"/>
      <c r="C116" s="460"/>
      <c r="D116" s="460"/>
      <c r="E116" s="460"/>
      <c r="F116" s="460"/>
      <c r="G116" s="460"/>
      <c r="H116" s="147"/>
      <c r="I116" s="147"/>
      <c r="J116" s="148"/>
    </row>
    <row r="117" spans="1:12" x14ac:dyDescent="0.35">
      <c r="A117" s="149"/>
      <c r="B117" s="460"/>
      <c r="C117" s="460"/>
      <c r="D117" s="460"/>
      <c r="E117" s="460"/>
      <c r="F117" s="460"/>
      <c r="G117" s="460"/>
      <c r="H117" s="147"/>
      <c r="I117" s="147"/>
      <c r="J117" s="148"/>
    </row>
    <row r="118" spans="1:12" x14ac:dyDescent="0.35">
      <c r="A118" s="149"/>
      <c r="B118" s="460"/>
      <c r="C118" s="460"/>
      <c r="D118" s="460"/>
      <c r="E118" s="460"/>
      <c r="F118" s="460"/>
      <c r="G118" s="460"/>
      <c r="H118" s="147"/>
      <c r="I118" s="147"/>
      <c r="J118" s="148"/>
    </row>
    <row r="119" spans="1:12" x14ac:dyDescent="0.35">
      <c r="A119" s="149"/>
      <c r="B119" s="461" t="s">
        <v>153</v>
      </c>
      <c r="C119" s="461"/>
      <c r="D119" s="461"/>
      <c r="E119" s="461"/>
      <c r="F119" s="461"/>
      <c r="G119" s="461"/>
      <c r="H119" s="147"/>
      <c r="I119" s="147"/>
      <c r="J119" s="148"/>
    </row>
    <row r="120" spans="1:12" x14ac:dyDescent="0.35">
      <c r="A120" s="149"/>
      <c r="B120" s="460"/>
      <c r="C120" s="460"/>
      <c r="D120" s="460"/>
      <c r="E120" s="460"/>
      <c r="F120" s="460"/>
      <c r="G120" s="460"/>
      <c r="H120" s="147"/>
      <c r="I120" s="147"/>
      <c r="J120" s="148"/>
    </row>
    <row r="121" spans="1:12" x14ac:dyDescent="0.35">
      <c r="A121" s="149"/>
      <c r="B121" s="150"/>
      <c r="C121" s="151"/>
      <c r="D121" s="152"/>
      <c r="E121" s="153"/>
      <c r="F121" s="153"/>
      <c r="G121" s="153"/>
      <c r="H121" s="154"/>
      <c r="I121" s="154"/>
      <c r="J121" s="155"/>
    </row>
    <row r="122" spans="1:12" x14ac:dyDescent="0.35">
      <c r="A122" s="95" t="s">
        <v>135</v>
      </c>
      <c r="B122" s="156" t="s">
        <v>336</v>
      </c>
      <c r="C122" s="157"/>
      <c r="D122" s="157"/>
      <c r="E122" s="158"/>
      <c r="F122" s="158"/>
      <c r="G122" s="158"/>
      <c r="H122" s="158"/>
      <c r="I122" s="152"/>
      <c r="J122" s="155"/>
    </row>
    <row r="123" spans="1:12" x14ac:dyDescent="0.35">
      <c r="A123" s="141"/>
      <c r="B123" s="467"/>
      <c r="C123" s="467"/>
      <c r="D123" s="467"/>
      <c r="E123" s="467"/>
      <c r="F123" s="467"/>
      <c r="G123" s="467"/>
      <c r="H123" s="467"/>
      <c r="I123" s="467"/>
      <c r="J123" s="468"/>
    </row>
    <row r="124" spans="1:12" x14ac:dyDescent="0.35">
      <c r="A124" s="141"/>
      <c r="B124" s="467"/>
      <c r="C124" s="467"/>
      <c r="D124" s="467"/>
      <c r="E124" s="467"/>
      <c r="F124" s="467"/>
      <c r="G124" s="467"/>
      <c r="H124" s="467"/>
      <c r="I124" s="467"/>
      <c r="J124" s="468"/>
    </row>
    <row r="125" spans="1:12" x14ac:dyDescent="0.35">
      <c r="A125" s="149"/>
      <c r="B125" s="150"/>
      <c r="C125" s="151"/>
      <c r="D125" s="152"/>
      <c r="E125" s="153"/>
      <c r="F125" s="153"/>
      <c r="G125" s="153"/>
      <c r="H125" s="154"/>
      <c r="I125" s="154"/>
      <c r="J125" s="155"/>
    </row>
    <row r="126" spans="1:12" x14ac:dyDescent="0.35">
      <c r="A126" s="122" t="s">
        <v>121</v>
      </c>
      <c r="B126" s="97"/>
      <c r="C126" s="97"/>
      <c r="D126" s="97"/>
      <c r="E126" s="97"/>
      <c r="F126" s="97"/>
      <c r="G126" s="121"/>
      <c r="H126" s="97"/>
      <c r="I126" s="121"/>
      <c r="J126" s="98"/>
    </row>
    <row r="127" spans="1:12" x14ac:dyDescent="0.35">
      <c r="A127" s="123" t="s">
        <v>155</v>
      </c>
      <c r="B127" s="469"/>
      <c r="C127" s="470"/>
      <c r="D127" s="470"/>
      <c r="E127" s="470"/>
      <c r="F127" s="470"/>
      <c r="G127" s="470"/>
      <c r="H127" s="470"/>
      <c r="I127" s="470"/>
      <c r="J127" s="471"/>
    </row>
    <row r="128" spans="1:12" x14ac:dyDescent="0.35">
      <c r="A128" s="123" t="s">
        <v>156</v>
      </c>
      <c r="B128" s="469"/>
      <c r="C128" s="470"/>
      <c r="D128" s="470"/>
      <c r="E128" s="470"/>
      <c r="F128" s="470"/>
      <c r="G128" s="470"/>
      <c r="H128" s="470"/>
      <c r="I128" s="470"/>
      <c r="J128" s="471"/>
    </row>
    <row r="129" spans="1:10" ht="15" customHeight="1" x14ac:dyDescent="0.35">
      <c r="A129" s="123" t="s">
        <v>157</v>
      </c>
      <c r="B129" s="472" t="s">
        <v>154</v>
      </c>
      <c r="C129" s="473"/>
      <c r="D129" s="473"/>
      <c r="E129" s="473"/>
      <c r="F129" s="473"/>
      <c r="G129" s="473"/>
      <c r="H129" s="473"/>
      <c r="I129" s="473"/>
      <c r="J129" s="474"/>
    </row>
    <row r="130" spans="1:10" ht="15" thickBot="1" x14ac:dyDescent="0.4">
      <c r="A130" s="159"/>
      <c r="B130" s="125"/>
      <c r="C130" s="125"/>
      <c r="D130" s="125"/>
      <c r="E130" s="125"/>
      <c r="F130" s="125"/>
      <c r="G130" s="125"/>
      <c r="H130" s="125"/>
      <c r="I130" s="125"/>
      <c r="J130" s="127"/>
    </row>
    <row r="131" spans="1:10" ht="15" thickBot="1" x14ac:dyDescent="0.4"/>
    <row r="132" spans="1:10" ht="16" thickBot="1" x14ac:dyDescent="0.4">
      <c r="A132" s="475" t="s">
        <v>175</v>
      </c>
      <c r="B132" s="476"/>
      <c r="C132" s="476"/>
      <c r="D132" s="476"/>
      <c r="E132" s="476"/>
      <c r="F132" s="476"/>
      <c r="G132" s="476"/>
      <c r="H132" s="476"/>
      <c r="I132" s="476"/>
      <c r="J132" s="477"/>
    </row>
    <row r="133" spans="1:10" x14ac:dyDescent="0.35">
      <c r="A133" s="95" t="s">
        <v>136</v>
      </c>
      <c r="B133" s="97" t="s">
        <v>170</v>
      </c>
      <c r="C133" s="97"/>
      <c r="D133" s="97"/>
      <c r="E133" s="97"/>
      <c r="F133" s="97"/>
      <c r="G133" s="97"/>
      <c r="H133" s="97"/>
      <c r="I133" s="97"/>
      <c r="J133" s="130" t="e">
        <f>I63</f>
        <v>#DIV/0!</v>
      </c>
    </row>
    <row r="134" spans="1:10" x14ac:dyDescent="0.35">
      <c r="A134" s="122"/>
      <c r="B134" s="99" t="s">
        <v>171</v>
      </c>
      <c r="C134" s="97"/>
      <c r="D134" s="97"/>
      <c r="E134" s="97"/>
      <c r="F134" s="97"/>
      <c r="G134" s="97"/>
      <c r="H134" s="97"/>
      <c r="I134" s="97"/>
      <c r="J134" s="131"/>
    </row>
    <row r="135" spans="1:10" x14ac:dyDescent="0.35">
      <c r="A135" s="122"/>
      <c r="B135" s="97"/>
      <c r="C135" s="97"/>
      <c r="D135" s="97"/>
      <c r="E135" s="97"/>
      <c r="F135" s="97"/>
      <c r="G135" s="97"/>
      <c r="H135" s="97"/>
      <c r="I135" s="97"/>
      <c r="J135" s="98"/>
    </row>
    <row r="136" spans="1:10" x14ac:dyDescent="0.35">
      <c r="A136" s="95" t="s">
        <v>145</v>
      </c>
      <c r="B136" s="132" t="s">
        <v>137</v>
      </c>
      <c r="C136" s="132"/>
      <c r="D136" s="132"/>
      <c r="E136" s="132"/>
      <c r="F136" s="132"/>
      <c r="G136" s="132"/>
      <c r="H136" s="132"/>
      <c r="I136" s="132"/>
      <c r="J136" s="130" t="e">
        <f>I64</f>
        <v>#DIV/0!</v>
      </c>
    </row>
    <row r="137" spans="1:10" x14ac:dyDescent="0.35">
      <c r="A137" s="95"/>
      <c r="B137" s="99" t="s">
        <v>166</v>
      </c>
      <c r="C137" s="99"/>
      <c r="D137" s="132"/>
      <c r="E137" s="132"/>
      <c r="F137" s="132"/>
      <c r="G137" s="132"/>
      <c r="H137" s="132"/>
      <c r="I137" s="132"/>
      <c r="J137" s="131"/>
    </row>
    <row r="138" spans="1:10" ht="15" customHeight="1" x14ac:dyDescent="0.35">
      <c r="A138" s="95"/>
      <c r="B138" s="133" t="s">
        <v>130</v>
      </c>
      <c r="C138" s="478" t="s">
        <v>172</v>
      </c>
      <c r="D138" s="478"/>
      <c r="E138" s="478"/>
      <c r="F138" s="478"/>
      <c r="G138" s="478"/>
      <c r="H138" s="478"/>
      <c r="I138" s="132"/>
      <c r="J138" s="131"/>
    </row>
    <row r="139" spans="1:10" x14ac:dyDescent="0.35">
      <c r="A139" s="95"/>
      <c r="B139" s="97"/>
      <c r="C139" s="478"/>
      <c r="D139" s="478"/>
      <c r="E139" s="478"/>
      <c r="F139" s="478"/>
      <c r="G139" s="478"/>
      <c r="H139" s="478"/>
      <c r="I139" s="132"/>
      <c r="J139" s="131"/>
    </row>
    <row r="140" spans="1:10" x14ac:dyDescent="0.35">
      <c r="A140" s="95"/>
      <c r="B140" s="133" t="s">
        <v>131</v>
      </c>
      <c r="C140" s="99" t="s">
        <v>173</v>
      </c>
      <c r="D140" s="132"/>
      <c r="E140" s="132"/>
      <c r="F140" s="132"/>
      <c r="G140" s="132"/>
      <c r="H140" s="132"/>
      <c r="I140" s="132"/>
      <c r="J140" s="134"/>
    </row>
    <row r="141" spans="1:10" x14ac:dyDescent="0.35">
      <c r="A141" s="95"/>
      <c r="B141" s="132"/>
      <c r="C141" s="132"/>
      <c r="D141" s="132"/>
      <c r="E141" s="132"/>
      <c r="F141" s="132"/>
      <c r="G141" s="132"/>
      <c r="H141" s="132"/>
      <c r="I141" s="132"/>
      <c r="J141" s="134"/>
    </row>
    <row r="142" spans="1:10" x14ac:dyDescent="0.35">
      <c r="A142" s="95" t="s">
        <v>146</v>
      </c>
      <c r="B142" s="97" t="s">
        <v>169</v>
      </c>
      <c r="C142" s="97"/>
      <c r="D142" s="97"/>
      <c r="E142" s="97"/>
      <c r="F142" s="97"/>
      <c r="G142" s="97"/>
      <c r="H142" s="97"/>
      <c r="I142" s="97"/>
      <c r="J142" s="98"/>
    </row>
    <row r="143" spans="1:10" x14ac:dyDescent="0.35">
      <c r="A143" s="141"/>
      <c r="B143" s="97"/>
      <c r="C143" s="101"/>
      <c r="D143" s="103"/>
      <c r="E143" s="97"/>
      <c r="F143" s="103"/>
      <c r="H143" s="103" t="s">
        <v>138</v>
      </c>
      <c r="I143" s="103" t="s">
        <v>138</v>
      </c>
      <c r="J143" s="105" t="s">
        <v>139</v>
      </c>
    </row>
    <row r="144" spans="1:10" ht="15" customHeight="1" x14ac:dyDescent="0.35">
      <c r="A144" s="141"/>
      <c r="B144" s="97"/>
      <c r="C144" s="142"/>
      <c r="D144" s="142"/>
      <c r="E144" s="97"/>
      <c r="F144" s="103"/>
      <c r="H144" s="143" t="s">
        <v>58</v>
      </c>
      <c r="I144" s="144" t="s">
        <v>57</v>
      </c>
      <c r="J144" s="105" t="s">
        <v>144</v>
      </c>
    </row>
    <row r="145" spans="1:12" ht="15" customHeight="1" x14ac:dyDescent="0.35">
      <c r="A145" s="141"/>
      <c r="B145" s="145" t="s">
        <v>357</v>
      </c>
      <c r="C145" s="145"/>
      <c r="D145" s="145"/>
      <c r="E145" s="108"/>
      <c r="F145" s="107"/>
      <c r="G145" s="108"/>
      <c r="H145" s="107" t="s">
        <v>129</v>
      </c>
      <c r="I145" s="107" t="s">
        <v>129</v>
      </c>
      <c r="J145" s="146" t="s">
        <v>140</v>
      </c>
    </row>
    <row r="146" spans="1:12" ht="22" customHeight="1" x14ac:dyDescent="0.35">
      <c r="A146" s="462"/>
      <c r="B146" s="113" t="s">
        <v>14</v>
      </c>
      <c r="C146" s="103"/>
      <c r="D146" s="97"/>
      <c r="E146" s="101"/>
      <c r="F146" s="114"/>
      <c r="G146" s="104"/>
      <c r="H146" s="114"/>
      <c r="I146" s="104"/>
      <c r="J146" s="115"/>
      <c r="K146" s="97"/>
      <c r="L146" s="72"/>
    </row>
    <row r="147" spans="1:12" x14ac:dyDescent="0.35">
      <c r="A147" s="462"/>
      <c r="B147" s="460"/>
      <c r="C147" s="460"/>
      <c r="D147" s="460"/>
      <c r="E147" s="460"/>
      <c r="F147" s="460"/>
      <c r="G147" s="460"/>
      <c r="H147" s="147"/>
      <c r="I147" s="147"/>
      <c r="J147" s="148"/>
    </row>
    <row r="148" spans="1:12" x14ac:dyDescent="0.35">
      <c r="A148" s="462"/>
      <c r="B148" s="460"/>
      <c r="C148" s="460"/>
      <c r="D148" s="460"/>
      <c r="E148" s="460"/>
      <c r="F148" s="460"/>
      <c r="G148" s="460"/>
      <c r="H148" s="147"/>
      <c r="I148" s="147"/>
      <c r="J148" s="148"/>
    </row>
    <row r="149" spans="1:12" x14ac:dyDescent="0.35">
      <c r="A149" s="462"/>
      <c r="B149" s="460"/>
      <c r="C149" s="460"/>
      <c r="D149" s="460"/>
      <c r="E149" s="460"/>
      <c r="F149" s="460"/>
      <c r="G149" s="460"/>
      <c r="H149" s="147"/>
      <c r="I149" s="147"/>
      <c r="J149" s="148"/>
    </row>
    <row r="150" spans="1:12" x14ac:dyDescent="0.35">
      <c r="A150" s="462"/>
      <c r="B150" s="460"/>
      <c r="C150" s="460"/>
      <c r="D150" s="460"/>
      <c r="E150" s="460"/>
      <c r="F150" s="460"/>
      <c r="G150" s="460"/>
      <c r="H150" s="147"/>
      <c r="I150" s="147"/>
      <c r="J150" s="148"/>
    </row>
    <row r="151" spans="1:12" x14ac:dyDescent="0.35">
      <c r="A151" s="462"/>
      <c r="B151" s="460"/>
      <c r="C151" s="460"/>
      <c r="D151" s="460"/>
      <c r="E151" s="460"/>
      <c r="F151" s="460"/>
      <c r="G151" s="460"/>
      <c r="H151" s="147"/>
      <c r="I151" s="147"/>
      <c r="J151" s="148"/>
    </row>
    <row r="152" spans="1:12" x14ac:dyDescent="0.35">
      <c r="A152" s="462"/>
      <c r="B152" s="461" t="s">
        <v>153</v>
      </c>
      <c r="C152" s="461"/>
      <c r="D152" s="461"/>
      <c r="E152" s="461"/>
      <c r="F152" s="461"/>
      <c r="G152" s="461"/>
      <c r="H152" s="147"/>
      <c r="I152" s="147"/>
      <c r="J152" s="148"/>
    </row>
    <row r="153" spans="1:12" x14ac:dyDescent="0.35">
      <c r="A153" s="462"/>
      <c r="B153" s="460"/>
      <c r="C153" s="460"/>
      <c r="D153" s="460"/>
      <c r="E153" s="460"/>
      <c r="F153" s="460"/>
      <c r="G153" s="460"/>
      <c r="H153" s="147"/>
      <c r="I153" s="147"/>
      <c r="J153" s="148"/>
    </row>
    <row r="154" spans="1:12" ht="22" customHeight="1" x14ac:dyDescent="0.35">
      <c r="A154" s="462"/>
      <c r="B154" s="113" t="s">
        <v>15</v>
      </c>
      <c r="C154" s="103"/>
      <c r="D154" s="97"/>
      <c r="E154" s="101"/>
      <c r="F154" s="114"/>
      <c r="G154" s="104"/>
      <c r="H154" s="114"/>
      <c r="I154" s="104"/>
      <c r="J154" s="115"/>
      <c r="K154" s="97"/>
      <c r="L154" s="72"/>
    </row>
    <row r="155" spans="1:12" x14ac:dyDescent="0.35">
      <c r="A155" s="462"/>
      <c r="B155" s="460"/>
      <c r="C155" s="460"/>
      <c r="D155" s="460"/>
      <c r="E155" s="460"/>
      <c r="F155" s="460"/>
      <c r="G155" s="460"/>
      <c r="H155" s="147"/>
      <c r="I155" s="147"/>
      <c r="J155" s="148"/>
    </row>
    <row r="156" spans="1:12" x14ac:dyDescent="0.35">
      <c r="A156" s="462"/>
      <c r="B156" s="460"/>
      <c r="C156" s="460"/>
      <c r="D156" s="460"/>
      <c r="E156" s="460"/>
      <c r="F156" s="460"/>
      <c r="G156" s="460"/>
      <c r="H156" s="147"/>
      <c r="I156" s="147"/>
      <c r="J156" s="148"/>
    </row>
    <row r="157" spans="1:12" x14ac:dyDescent="0.35">
      <c r="A157" s="462"/>
      <c r="B157" s="460"/>
      <c r="C157" s="460"/>
      <c r="D157" s="460"/>
      <c r="E157" s="460"/>
      <c r="F157" s="460"/>
      <c r="G157" s="460"/>
      <c r="H157" s="147"/>
      <c r="I157" s="147"/>
      <c r="J157" s="148"/>
    </row>
    <row r="158" spans="1:12" x14ac:dyDescent="0.35">
      <c r="A158" s="462"/>
      <c r="B158" s="460"/>
      <c r="C158" s="460"/>
      <c r="D158" s="460"/>
      <c r="E158" s="460"/>
      <c r="F158" s="460"/>
      <c r="G158" s="460"/>
      <c r="H158" s="147"/>
      <c r="I158" s="147"/>
      <c r="J158" s="148"/>
    </row>
    <row r="159" spans="1:12" x14ac:dyDescent="0.35">
      <c r="A159" s="462"/>
      <c r="B159" s="460"/>
      <c r="C159" s="460"/>
      <c r="D159" s="460"/>
      <c r="E159" s="460"/>
      <c r="F159" s="460"/>
      <c r="G159" s="460"/>
      <c r="H159" s="147"/>
      <c r="I159" s="147"/>
      <c r="J159" s="148"/>
    </row>
    <row r="160" spans="1:12" x14ac:dyDescent="0.35">
      <c r="A160" s="462"/>
      <c r="B160" s="461" t="s">
        <v>153</v>
      </c>
      <c r="C160" s="461"/>
      <c r="D160" s="461"/>
      <c r="E160" s="461"/>
      <c r="F160" s="461"/>
      <c r="G160" s="461"/>
      <c r="H160" s="147"/>
      <c r="I160" s="147"/>
      <c r="J160" s="148"/>
    </row>
    <row r="161" spans="1:12" x14ac:dyDescent="0.35">
      <c r="A161" s="462"/>
      <c r="B161" s="460"/>
      <c r="C161" s="460"/>
      <c r="D161" s="460"/>
      <c r="E161" s="460"/>
      <c r="F161" s="460"/>
      <c r="G161" s="460"/>
      <c r="H161" s="147"/>
      <c r="I161" s="147"/>
      <c r="J161" s="148"/>
    </row>
    <row r="162" spans="1:12" ht="22" customHeight="1" x14ac:dyDescent="0.35">
      <c r="A162" s="462"/>
      <c r="B162" s="113" t="s">
        <v>426</v>
      </c>
      <c r="C162" s="103"/>
      <c r="D162" s="97"/>
      <c r="E162" s="101"/>
      <c r="F162" s="114"/>
      <c r="G162" s="104"/>
      <c r="H162" s="114"/>
      <c r="I162" s="104"/>
      <c r="J162" s="115"/>
      <c r="K162" s="97"/>
      <c r="L162" s="72"/>
    </row>
    <row r="163" spans="1:12" x14ac:dyDescent="0.35">
      <c r="A163" s="462"/>
      <c r="B163" s="460"/>
      <c r="C163" s="460"/>
      <c r="D163" s="460"/>
      <c r="E163" s="460"/>
      <c r="F163" s="460"/>
      <c r="G163" s="460"/>
      <c r="H163" s="147"/>
      <c r="I163" s="147"/>
      <c r="J163" s="148"/>
    </row>
    <row r="164" spans="1:12" x14ac:dyDescent="0.35">
      <c r="A164" s="462"/>
      <c r="B164" s="460"/>
      <c r="C164" s="460"/>
      <c r="D164" s="460"/>
      <c r="E164" s="460"/>
      <c r="F164" s="460"/>
      <c r="G164" s="460"/>
      <c r="H164" s="147"/>
      <c r="I164" s="147"/>
      <c r="J164" s="148"/>
    </row>
    <row r="165" spans="1:12" x14ac:dyDescent="0.35">
      <c r="A165" s="462"/>
      <c r="B165" s="460"/>
      <c r="C165" s="460"/>
      <c r="D165" s="460"/>
      <c r="E165" s="460"/>
      <c r="F165" s="460"/>
      <c r="G165" s="460"/>
      <c r="H165" s="147"/>
      <c r="I165" s="147"/>
      <c r="J165" s="148"/>
    </row>
    <row r="166" spans="1:12" x14ac:dyDescent="0.35">
      <c r="A166" s="462"/>
      <c r="B166" s="460"/>
      <c r="C166" s="460"/>
      <c r="D166" s="460"/>
      <c r="E166" s="460"/>
      <c r="F166" s="460"/>
      <c r="G166" s="460"/>
      <c r="H166" s="147"/>
      <c r="I166" s="147"/>
      <c r="J166" s="148"/>
    </row>
    <row r="167" spans="1:12" x14ac:dyDescent="0.35">
      <c r="A167" s="462"/>
      <c r="B167" s="460"/>
      <c r="C167" s="460"/>
      <c r="D167" s="460"/>
      <c r="E167" s="460"/>
      <c r="F167" s="460"/>
      <c r="G167" s="460"/>
      <c r="H167" s="147"/>
      <c r="I167" s="147"/>
      <c r="J167" s="148"/>
    </row>
    <row r="168" spans="1:12" x14ac:dyDescent="0.35">
      <c r="A168" s="462"/>
      <c r="B168" s="461" t="s">
        <v>153</v>
      </c>
      <c r="C168" s="461"/>
      <c r="D168" s="461"/>
      <c r="E168" s="461"/>
      <c r="F168" s="461"/>
      <c r="G168" s="461"/>
      <c r="H168" s="147"/>
      <c r="I168" s="147"/>
      <c r="J168" s="148"/>
    </row>
    <row r="169" spans="1:12" x14ac:dyDescent="0.35">
      <c r="A169" s="462"/>
      <c r="B169" s="460"/>
      <c r="C169" s="460"/>
      <c r="D169" s="460"/>
      <c r="E169" s="460"/>
      <c r="F169" s="460"/>
      <c r="G169" s="460"/>
      <c r="H169" s="147"/>
      <c r="I169" s="147"/>
      <c r="J169" s="148"/>
    </row>
    <row r="170" spans="1:12" ht="22" customHeight="1" x14ac:dyDescent="0.35">
      <c r="A170" s="462"/>
      <c r="B170" s="113" t="s">
        <v>425</v>
      </c>
      <c r="C170" s="103"/>
      <c r="D170" s="97"/>
      <c r="E170" s="101"/>
      <c r="F170" s="114"/>
      <c r="G170" s="104"/>
      <c r="H170" s="114"/>
      <c r="I170" s="104"/>
      <c r="J170" s="115"/>
      <c r="K170" s="97"/>
      <c r="L170" s="72"/>
    </row>
    <row r="171" spans="1:12" x14ac:dyDescent="0.35">
      <c r="A171" s="149"/>
      <c r="B171" s="460"/>
      <c r="C171" s="460"/>
      <c r="D171" s="460"/>
      <c r="E171" s="460"/>
      <c r="F171" s="460"/>
      <c r="G171" s="460"/>
      <c r="H171" s="147"/>
      <c r="I171" s="147"/>
      <c r="J171" s="148"/>
    </row>
    <row r="172" spans="1:12" x14ac:dyDescent="0.35">
      <c r="A172" s="149"/>
      <c r="B172" s="460"/>
      <c r="C172" s="460"/>
      <c r="D172" s="460"/>
      <c r="E172" s="460"/>
      <c r="F172" s="460"/>
      <c r="G172" s="460"/>
      <c r="H172" s="147"/>
      <c r="I172" s="147"/>
      <c r="J172" s="148"/>
    </row>
    <row r="173" spans="1:12" x14ac:dyDescent="0.35">
      <c r="A173" s="149"/>
      <c r="B173" s="460"/>
      <c r="C173" s="460"/>
      <c r="D173" s="460"/>
      <c r="E173" s="460"/>
      <c r="F173" s="460"/>
      <c r="G173" s="460"/>
      <c r="H173" s="147"/>
      <c r="I173" s="147"/>
      <c r="J173" s="148"/>
    </row>
    <row r="174" spans="1:12" x14ac:dyDescent="0.35">
      <c r="A174" s="149"/>
      <c r="B174" s="460"/>
      <c r="C174" s="460"/>
      <c r="D174" s="460"/>
      <c r="E174" s="460"/>
      <c r="F174" s="460"/>
      <c r="G174" s="460"/>
      <c r="H174" s="147"/>
      <c r="I174" s="147"/>
      <c r="J174" s="148"/>
    </row>
    <row r="175" spans="1:12" x14ac:dyDescent="0.35">
      <c r="A175" s="149"/>
      <c r="B175" s="460"/>
      <c r="C175" s="460"/>
      <c r="D175" s="460"/>
      <c r="E175" s="460"/>
      <c r="F175" s="460"/>
      <c r="G175" s="460"/>
      <c r="H175" s="147"/>
      <c r="I175" s="147"/>
      <c r="J175" s="148"/>
    </row>
    <row r="176" spans="1:12" x14ac:dyDescent="0.35">
      <c r="A176" s="149"/>
      <c r="B176" s="461" t="s">
        <v>153</v>
      </c>
      <c r="C176" s="461"/>
      <c r="D176" s="461"/>
      <c r="E176" s="461"/>
      <c r="F176" s="461"/>
      <c r="G176" s="461"/>
      <c r="H176" s="147"/>
      <c r="I176" s="147"/>
      <c r="J176" s="148"/>
    </row>
    <row r="177" spans="1:10" x14ac:dyDescent="0.35">
      <c r="A177" s="149"/>
      <c r="B177" s="460"/>
      <c r="C177" s="460"/>
      <c r="D177" s="460"/>
      <c r="E177" s="460"/>
      <c r="F177" s="460"/>
      <c r="G177" s="460"/>
      <c r="H177" s="147"/>
      <c r="I177" s="147"/>
      <c r="J177" s="148"/>
    </row>
    <row r="178" spans="1:10" x14ac:dyDescent="0.35">
      <c r="A178" s="149"/>
      <c r="B178" s="150"/>
      <c r="C178" s="151"/>
      <c r="D178" s="152"/>
      <c r="E178" s="153"/>
      <c r="F178" s="153"/>
      <c r="G178" s="153"/>
      <c r="H178" s="154"/>
      <c r="I178" s="154"/>
      <c r="J178" s="155"/>
    </row>
    <row r="179" spans="1:10" x14ac:dyDescent="0.35">
      <c r="A179" s="95" t="s">
        <v>147</v>
      </c>
      <c r="B179" s="156" t="s">
        <v>336</v>
      </c>
      <c r="C179" s="157"/>
      <c r="D179" s="157"/>
      <c r="E179" s="158"/>
      <c r="F179" s="158"/>
      <c r="G179" s="158"/>
      <c r="H179" s="158"/>
      <c r="I179" s="152"/>
      <c r="J179" s="155"/>
    </row>
    <row r="180" spans="1:10" x14ac:dyDescent="0.35">
      <c r="A180" s="141"/>
      <c r="B180" s="467"/>
      <c r="C180" s="467"/>
      <c r="D180" s="467"/>
      <c r="E180" s="467"/>
      <c r="F180" s="467"/>
      <c r="G180" s="467"/>
      <c r="H180" s="467"/>
      <c r="I180" s="467"/>
      <c r="J180" s="468"/>
    </row>
    <row r="181" spans="1:10" x14ac:dyDescent="0.35">
      <c r="A181" s="141"/>
      <c r="B181" s="467"/>
      <c r="C181" s="467"/>
      <c r="D181" s="467"/>
      <c r="E181" s="467"/>
      <c r="F181" s="467"/>
      <c r="G181" s="467"/>
      <c r="H181" s="467"/>
      <c r="I181" s="467"/>
      <c r="J181" s="468"/>
    </row>
    <row r="182" spans="1:10" x14ac:dyDescent="0.35">
      <c r="A182" s="141"/>
      <c r="B182" s="157"/>
      <c r="C182" s="157"/>
      <c r="D182" s="157"/>
      <c r="E182" s="158"/>
      <c r="F182" s="158"/>
      <c r="G182" s="158"/>
      <c r="H182" s="158"/>
      <c r="I182" s="152"/>
      <c r="J182" s="155"/>
    </row>
    <row r="183" spans="1:10" x14ac:dyDescent="0.35">
      <c r="A183" s="122" t="s">
        <v>121</v>
      </c>
      <c r="B183" s="97"/>
      <c r="C183" s="97"/>
      <c r="D183" s="97"/>
      <c r="E183" s="97"/>
      <c r="F183" s="97"/>
      <c r="G183" s="121"/>
      <c r="H183" s="97"/>
      <c r="I183" s="121"/>
      <c r="J183" s="98"/>
    </row>
    <row r="184" spans="1:10" x14ac:dyDescent="0.35">
      <c r="A184" s="123" t="s">
        <v>176</v>
      </c>
      <c r="B184" s="469"/>
      <c r="C184" s="470"/>
      <c r="D184" s="470"/>
      <c r="E184" s="470"/>
      <c r="F184" s="470"/>
      <c r="G184" s="470"/>
      <c r="H184" s="470"/>
      <c r="I184" s="470"/>
      <c r="J184" s="471"/>
    </row>
    <row r="185" spans="1:10" x14ac:dyDescent="0.35">
      <c r="A185" s="123" t="s">
        <v>177</v>
      </c>
      <c r="B185" s="469"/>
      <c r="C185" s="470"/>
      <c r="D185" s="470"/>
      <c r="E185" s="470"/>
      <c r="F185" s="470"/>
      <c r="G185" s="470"/>
      <c r="H185" s="470"/>
      <c r="I185" s="470"/>
      <c r="J185" s="471"/>
    </row>
    <row r="186" spans="1:10" ht="15" customHeight="1" x14ac:dyDescent="0.35">
      <c r="A186" s="123" t="s">
        <v>178</v>
      </c>
      <c r="B186" s="472" t="s">
        <v>154</v>
      </c>
      <c r="C186" s="473"/>
      <c r="D186" s="473"/>
      <c r="E186" s="473"/>
      <c r="F186" s="473"/>
      <c r="G186" s="473"/>
      <c r="H186" s="473"/>
      <c r="I186" s="473"/>
      <c r="J186" s="474"/>
    </row>
    <row r="187" spans="1:10" ht="15" thickBot="1" x14ac:dyDescent="0.4">
      <c r="A187" s="159"/>
      <c r="B187" s="125"/>
      <c r="C187" s="125"/>
      <c r="D187" s="125"/>
      <c r="E187" s="125"/>
      <c r="F187" s="125"/>
      <c r="G187" s="125"/>
      <c r="H187" s="125"/>
      <c r="I187" s="125"/>
      <c r="J187" s="127"/>
    </row>
  </sheetData>
  <sheetProtection algorithmName="SHA-512" hashValue="e+wRo/SXPaTTYvyhgdn70G7mqeNcw1eJQ7NKcN7QZKvo4cgxKMIHy7lOrfvqlVqIlRbC10nXdY73676QMLZQbg==" saltValue="UQyV4uRAaRcR9PAQ7zVw1A==" spinCount="100000" sheet="1" objects="1" scenarios="1" insertRows="0"/>
  <customSheetViews>
    <customSheetView guid="{13810DCC-AA08-45AA-A2EB-614B3F1533B3}">
      <selection activeCell="C101" sqref="C101:C105"/>
      <pageMargins left="0.7" right="0.7" top="0.75" bottom="0.75" header="0.3" footer="0.3"/>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F26:G33 F35:G42 F44:G51 F53:G60 G61:G64 A73:J130">
    <cfRule type="expression" dxfId="240" priority="36">
      <formula>$H$11="no"</formula>
    </cfRule>
  </conditionalFormatting>
  <conditionalFormatting sqref="H26:I33 H35:I42 H44:I51 H53:I60 I61:I64 A133:J187">
    <cfRule type="expression" dxfId="239" priority="40">
      <formula>$H$13="no"</formula>
    </cfRule>
  </conditionalFormatting>
  <conditionalFormatting sqref="A16:J183">
    <cfRule type="expression" dxfId="238" priority="1">
      <formula>AND($H$11="no",$H$13="no")</formula>
    </cfRule>
  </conditionalFormatting>
  <hyperlinks>
    <hyperlink ref="J24" location="'Rpt - AL ADL'!A66" display="(see below)" xr:uid="{00000000-0004-0000-09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'Yes or No'!$A:$A</xm:f>
          </x14:formula1>
          <xm:sqref>H11:H13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228"/>
  <sheetViews>
    <sheetView showGridLines="0" tabSelected="1" zoomScaleNormal="100" workbookViewId="0"/>
  </sheetViews>
  <sheetFormatPr defaultColWidth="9.1796875" defaultRowHeight="14.5" x14ac:dyDescent="0.35"/>
  <cols>
    <col min="1" max="1" width="3" style="64" customWidth="1"/>
    <col min="2" max="2" width="13" style="64" customWidth="1"/>
    <col min="3" max="3" width="41" style="64" customWidth="1"/>
    <col min="4" max="4" width="18.7265625" style="64" customWidth="1"/>
    <col min="5" max="8" width="17.54296875" style="64" customWidth="1"/>
    <col min="9" max="9" width="3.1796875" style="64" customWidth="1"/>
    <col min="10" max="16384" width="9.1796875" style="64"/>
  </cols>
  <sheetData>
    <row r="1" spans="1:9" ht="18.75" customHeight="1" x14ac:dyDescent="0.45">
      <c r="A1" s="63" t="str">
        <f>'Cover and Instructions'!A1</f>
        <v>Georgia Families MHPAEA Parity</v>
      </c>
      <c r="H1" s="65" t="s">
        <v>572</v>
      </c>
    </row>
    <row r="2" spans="1:9" ht="26" x14ac:dyDescent="0.6">
      <c r="A2" s="66" t="s">
        <v>16</v>
      </c>
      <c r="E2" s="160"/>
      <c r="F2" s="161"/>
      <c r="G2" s="140"/>
      <c r="H2" s="140"/>
    </row>
    <row r="3" spans="1:9" ht="21" x14ac:dyDescent="0.5">
      <c r="A3" s="68" t="s">
        <v>289</v>
      </c>
      <c r="E3" s="162"/>
      <c r="F3" s="162"/>
      <c r="G3" s="140"/>
      <c r="H3" s="140"/>
    </row>
    <row r="4" spans="1:9" x14ac:dyDescent="0.35">
      <c r="E4" s="163"/>
      <c r="F4" s="164"/>
      <c r="G4" s="140"/>
      <c r="H4" s="140"/>
    </row>
    <row r="5" spans="1:9" x14ac:dyDescent="0.35">
      <c r="A5" s="70" t="s">
        <v>0</v>
      </c>
      <c r="C5" s="71" t="str">
        <f>'Cover and Instructions'!$D$4</f>
        <v>WellCare of Georgia</v>
      </c>
      <c r="D5" s="71"/>
      <c r="E5" s="163"/>
      <c r="F5" s="162"/>
      <c r="G5" s="165"/>
      <c r="H5" s="140"/>
    </row>
    <row r="6" spans="1:9" x14ac:dyDescent="0.35">
      <c r="A6" s="70" t="s">
        <v>515</v>
      </c>
      <c r="C6" s="71" t="str">
        <f>'Cover and Instructions'!D5</f>
        <v>Title XXI</v>
      </c>
      <c r="D6" s="71"/>
      <c r="E6" s="163"/>
      <c r="F6" s="162"/>
      <c r="G6" s="165"/>
      <c r="H6" s="140"/>
    </row>
    <row r="7" spans="1:9" ht="15" thickBot="1" x14ac:dyDescent="0.4"/>
    <row r="8" spans="1:9" x14ac:dyDescent="0.35">
      <c r="A8" s="73" t="s">
        <v>375</v>
      </c>
      <c r="B8" s="74"/>
      <c r="C8" s="74"/>
      <c r="D8" s="74"/>
      <c r="E8" s="74"/>
      <c r="F8" s="74"/>
      <c r="G8" s="74"/>
      <c r="H8" s="75"/>
    </row>
    <row r="9" spans="1:9" ht="15" customHeight="1" x14ac:dyDescent="0.35">
      <c r="A9" s="76" t="s">
        <v>374</v>
      </c>
      <c r="B9" s="166"/>
      <c r="C9" s="166"/>
      <c r="D9" s="166"/>
      <c r="E9" s="166"/>
      <c r="F9" s="166"/>
      <c r="G9" s="166"/>
      <c r="H9" s="167"/>
    </row>
    <row r="10" spans="1:9" x14ac:dyDescent="0.35">
      <c r="A10" s="79"/>
      <c r="B10" s="80"/>
      <c r="C10" s="80"/>
      <c r="D10" s="80"/>
      <c r="E10" s="80"/>
      <c r="F10" s="80"/>
      <c r="G10" s="80"/>
      <c r="H10" s="81"/>
    </row>
    <row r="11" spans="1:9" x14ac:dyDescent="0.35">
      <c r="A11" s="82" t="s">
        <v>370</v>
      </c>
      <c r="B11" s="83" t="s">
        <v>380</v>
      </c>
      <c r="C11" s="80"/>
      <c r="D11" s="80"/>
      <c r="E11" s="80"/>
      <c r="F11" s="168" t="s">
        <v>372</v>
      </c>
      <c r="G11" s="86" t="str">
        <f>IF(F11="yes","  Complete Section 1 and Section 2","")</f>
        <v/>
      </c>
      <c r="H11" s="169"/>
      <c r="I11" s="87"/>
    </row>
    <row r="12" spans="1:9" ht="6" customHeight="1" x14ac:dyDescent="0.35">
      <c r="A12" s="82"/>
      <c r="B12" s="83"/>
      <c r="C12" s="80"/>
      <c r="D12" s="80"/>
      <c r="E12" s="80"/>
      <c r="F12" s="80"/>
      <c r="G12" s="86"/>
      <c r="H12" s="169"/>
    </row>
    <row r="13" spans="1:9" x14ac:dyDescent="0.35">
      <c r="A13" s="82" t="s">
        <v>373</v>
      </c>
      <c r="B13" s="83" t="s">
        <v>381</v>
      </c>
      <c r="C13" s="80"/>
      <c r="D13" s="80"/>
      <c r="E13" s="80"/>
      <c r="F13" s="168" t="s">
        <v>372</v>
      </c>
      <c r="G13" s="86" t="str">
        <f>IF(F13="yes","  Complete Section 1 and Section 2","")</f>
        <v/>
      </c>
      <c r="H13" s="169"/>
    </row>
    <row r="14" spans="1:9" ht="6" customHeight="1" x14ac:dyDescent="0.35">
      <c r="A14" s="82"/>
      <c r="B14" s="83"/>
      <c r="C14" s="80"/>
      <c r="D14" s="80"/>
      <c r="E14" s="80"/>
      <c r="F14" s="80"/>
      <c r="G14" s="86"/>
      <c r="H14" s="169"/>
    </row>
    <row r="15" spans="1:9" x14ac:dyDescent="0.35">
      <c r="A15" s="82" t="s">
        <v>378</v>
      </c>
      <c r="B15" s="83" t="s">
        <v>382</v>
      </c>
      <c r="C15" s="80"/>
      <c r="D15" s="80"/>
      <c r="E15" s="80"/>
      <c r="F15" s="85" t="s">
        <v>371</v>
      </c>
      <c r="G15" s="86" t="str">
        <f>IF(F15="yes","  Complete Section 1 and Section 2","")</f>
        <v xml:space="preserve">  Complete Section 1 and Section 2</v>
      </c>
      <c r="H15" s="169"/>
    </row>
    <row r="16" spans="1:9" ht="6" customHeight="1" x14ac:dyDescent="0.35">
      <c r="A16" s="82"/>
      <c r="B16" s="83"/>
      <c r="C16" s="80"/>
      <c r="D16" s="80"/>
      <c r="E16" s="80"/>
      <c r="F16" s="80"/>
      <c r="G16" s="86"/>
      <c r="H16" s="169"/>
    </row>
    <row r="17" spans="1:10" x14ac:dyDescent="0.35">
      <c r="A17" s="82" t="s">
        <v>379</v>
      </c>
      <c r="B17" s="502" t="s">
        <v>500</v>
      </c>
      <c r="C17" s="502"/>
      <c r="D17" s="502"/>
      <c r="E17" s="502"/>
      <c r="F17" s="168" t="s">
        <v>372</v>
      </c>
      <c r="G17" s="86" t="str">
        <f>IF(F17="yes"," Report each income level in separate tiers in Section 1 and Section 2","")</f>
        <v/>
      </c>
      <c r="H17" s="169"/>
    </row>
    <row r="18" spans="1:10" x14ac:dyDescent="0.35">
      <c r="A18" s="82"/>
      <c r="B18" s="502"/>
      <c r="C18" s="502"/>
      <c r="D18" s="502"/>
      <c r="E18" s="502"/>
      <c r="F18" s="170"/>
      <c r="G18" s="86"/>
      <c r="H18" s="169"/>
    </row>
    <row r="19" spans="1:10" ht="6" customHeight="1" x14ac:dyDescent="0.35">
      <c r="A19" s="82"/>
      <c r="B19" s="83"/>
      <c r="C19" s="80"/>
      <c r="D19" s="80"/>
      <c r="E19" s="80"/>
      <c r="F19" s="80"/>
      <c r="G19" s="86"/>
      <c r="H19" s="169"/>
    </row>
    <row r="20" spans="1:10" x14ac:dyDescent="0.35">
      <c r="A20" s="82" t="s">
        <v>493</v>
      </c>
      <c r="B20" s="83" t="s">
        <v>383</v>
      </c>
      <c r="C20" s="80"/>
      <c r="D20" s="80"/>
      <c r="E20" s="80"/>
      <c r="F20" s="168" t="s">
        <v>372</v>
      </c>
      <c r="G20" s="86" t="str">
        <f>IF(F20="yes","  Complete Section 1 and Section 2","")</f>
        <v/>
      </c>
      <c r="H20" s="169"/>
    </row>
    <row r="21" spans="1:10" ht="6" customHeight="1" x14ac:dyDescent="0.35">
      <c r="A21" s="82"/>
      <c r="B21" s="83"/>
      <c r="C21" s="80"/>
      <c r="D21" s="80"/>
      <c r="E21" s="80"/>
      <c r="F21" s="80"/>
      <c r="G21" s="86"/>
      <c r="H21" s="169"/>
    </row>
    <row r="22" spans="1:10" x14ac:dyDescent="0.35">
      <c r="A22" s="82" t="s">
        <v>466</v>
      </c>
      <c r="B22" s="83"/>
      <c r="C22" s="80"/>
      <c r="D22" s="80"/>
      <c r="E22" s="80"/>
      <c r="F22" s="88"/>
      <c r="G22" s="86"/>
      <c r="H22" s="169"/>
    </row>
    <row r="23" spans="1:10" x14ac:dyDescent="0.35">
      <c r="A23" s="82"/>
      <c r="B23" s="83" t="s">
        <v>467</v>
      </c>
      <c r="C23" s="80"/>
      <c r="D23" s="80"/>
      <c r="E23" s="80"/>
      <c r="F23" s="88"/>
      <c r="G23" s="86"/>
      <c r="H23" s="169"/>
    </row>
    <row r="24" spans="1:10" x14ac:dyDescent="0.35">
      <c r="A24" s="82"/>
      <c r="B24" s="438" t="s">
        <v>585</v>
      </c>
      <c r="C24" s="172"/>
      <c r="D24" s="172"/>
      <c r="E24" s="172"/>
      <c r="F24" s="173"/>
      <c r="G24" s="174"/>
      <c r="H24" s="169"/>
      <c r="J24" s="175"/>
    </row>
    <row r="25" spans="1:10" x14ac:dyDescent="0.35">
      <c r="A25" s="82"/>
      <c r="B25" s="176" t="s">
        <v>586</v>
      </c>
      <c r="C25" s="177"/>
      <c r="D25" s="176" t="s">
        <v>596</v>
      </c>
      <c r="E25" s="177"/>
      <c r="F25" s="178"/>
      <c r="G25" s="179"/>
      <c r="H25" s="169"/>
      <c r="J25" s="180"/>
    </row>
    <row r="26" spans="1:10" ht="15" thickBot="1" x14ac:dyDescent="0.4">
      <c r="A26" s="89"/>
      <c r="B26" s="90"/>
      <c r="C26" s="91"/>
      <c r="D26" s="91"/>
      <c r="E26" s="91"/>
      <c r="F26" s="91"/>
      <c r="G26" s="91"/>
      <c r="H26" s="181"/>
    </row>
    <row r="27" spans="1:10" ht="15" thickBot="1" x14ac:dyDescent="0.4"/>
    <row r="28" spans="1:10" ht="16" thickBot="1" x14ac:dyDescent="0.4">
      <c r="A28" s="475" t="s">
        <v>384</v>
      </c>
      <c r="B28" s="476"/>
      <c r="C28" s="476"/>
      <c r="D28" s="476"/>
      <c r="E28" s="476"/>
      <c r="F28" s="476"/>
      <c r="G28" s="476"/>
      <c r="H28" s="477"/>
    </row>
    <row r="29" spans="1:10" x14ac:dyDescent="0.35">
      <c r="A29" s="95" t="s">
        <v>130</v>
      </c>
      <c r="B29" s="492" t="s">
        <v>368</v>
      </c>
      <c r="C29" s="492"/>
      <c r="D29" s="492"/>
      <c r="E29" s="492"/>
      <c r="F29" s="492"/>
      <c r="G29" s="492"/>
      <c r="H29" s="493"/>
    </row>
    <row r="30" spans="1:10" x14ac:dyDescent="0.35">
      <c r="A30" s="95"/>
      <c r="B30" s="487"/>
      <c r="C30" s="487"/>
      <c r="D30" s="487"/>
      <c r="E30" s="487"/>
      <c r="F30" s="487"/>
      <c r="G30" s="487"/>
      <c r="H30" s="488"/>
    </row>
    <row r="31" spans="1:10" x14ac:dyDescent="0.35">
      <c r="A31" s="95"/>
      <c r="B31" s="99" t="s">
        <v>309</v>
      </c>
      <c r="C31" s="182"/>
      <c r="D31" s="182"/>
      <c r="E31" s="182"/>
      <c r="F31" s="182"/>
      <c r="G31" s="182"/>
      <c r="H31" s="183"/>
    </row>
    <row r="32" spans="1:10" x14ac:dyDescent="0.35">
      <c r="A32" s="95"/>
      <c r="B32" s="97"/>
      <c r="C32" s="182"/>
      <c r="D32" s="182"/>
      <c r="E32" s="182"/>
      <c r="F32" s="182"/>
      <c r="G32" s="182"/>
      <c r="H32" s="183"/>
    </row>
    <row r="33" spans="1:10" x14ac:dyDescent="0.35">
      <c r="A33" s="95"/>
      <c r="B33" s="100" t="s">
        <v>413</v>
      </c>
      <c r="C33" s="97"/>
      <c r="D33" s="479" t="s">
        <v>692</v>
      </c>
      <c r="E33" s="479"/>
      <c r="F33" s="479"/>
      <c r="G33" s="479"/>
      <c r="H33" s="480"/>
    </row>
    <row r="34" spans="1:10" x14ac:dyDescent="0.35">
      <c r="A34" s="95"/>
      <c r="B34" s="100"/>
      <c r="C34" s="97"/>
      <c r="D34" s="505" t="s">
        <v>491</v>
      </c>
      <c r="E34" s="505"/>
      <c r="F34" s="505"/>
      <c r="G34" s="505"/>
      <c r="H34" s="506"/>
    </row>
    <row r="35" spans="1:10" x14ac:dyDescent="0.35">
      <c r="A35" s="95"/>
      <c r="B35" s="100"/>
      <c r="C35" s="97"/>
      <c r="D35" s="505"/>
      <c r="E35" s="505"/>
      <c r="F35" s="505"/>
      <c r="G35" s="505"/>
      <c r="H35" s="506"/>
    </row>
    <row r="36" spans="1:10" x14ac:dyDescent="0.35">
      <c r="A36" s="95"/>
      <c r="B36" s="97"/>
      <c r="C36" s="182"/>
      <c r="D36" s="182"/>
      <c r="E36" s="182"/>
      <c r="F36" s="182"/>
      <c r="G36" s="182"/>
      <c r="H36" s="183"/>
    </row>
    <row r="37" spans="1:10" ht="15" customHeight="1" x14ac:dyDescent="0.35">
      <c r="A37" s="141"/>
      <c r="B37" s="182"/>
      <c r="C37" s="182"/>
      <c r="D37" s="182"/>
      <c r="E37" s="494" t="s">
        <v>290</v>
      </c>
      <c r="F37" s="494"/>
      <c r="G37" s="494"/>
      <c r="H37" s="495"/>
    </row>
    <row r="38" spans="1:10" x14ac:dyDescent="0.35">
      <c r="A38" s="141"/>
      <c r="B38" s="97"/>
      <c r="C38" s="97"/>
      <c r="D38" s="97"/>
      <c r="E38" s="103" t="s">
        <v>158</v>
      </c>
      <c r="F38" s="103" t="s">
        <v>158</v>
      </c>
      <c r="G38" s="103" t="s">
        <v>158</v>
      </c>
      <c r="H38" s="184" t="s">
        <v>158</v>
      </c>
    </row>
    <row r="39" spans="1:10" x14ac:dyDescent="0.35">
      <c r="A39" s="141"/>
      <c r="B39" s="103"/>
      <c r="C39" s="103"/>
      <c r="D39" s="103" t="s">
        <v>159</v>
      </c>
      <c r="E39" s="103" t="s">
        <v>161</v>
      </c>
      <c r="F39" s="103" t="s">
        <v>161</v>
      </c>
      <c r="G39" s="103" t="s">
        <v>161</v>
      </c>
      <c r="H39" s="184" t="s">
        <v>161</v>
      </c>
    </row>
    <row r="40" spans="1:10" x14ac:dyDescent="0.35">
      <c r="A40" s="141"/>
      <c r="B40" s="106" t="s">
        <v>190</v>
      </c>
      <c r="C40" s="107"/>
      <c r="D40" s="107" t="s">
        <v>158</v>
      </c>
      <c r="E40" s="107" t="s">
        <v>350</v>
      </c>
      <c r="F40" s="107" t="s">
        <v>148</v>
      </c>
      <c r="G40" s="107" t="s">
        <v>285</v>
      </c>
      <c r="H40" s="185" t="s">
        <v>286</v>
      </c>
      <c r="J40" s="186"/>
    </row>
    <row r="41" spans="1:10" x14ac:dyDescent="0.35">
      <c r="A41" s="187" t="s">
        <v>462</v>
      </c>
      <c r="B41" s="188"/>
      <c r="C41" s="103"/>
      <c r="D41" s="103"/>
      <c r="E41" s="103"/>
      <c r="F41" s="103"/>
      <c r="G41" s="103"/>
      <c r="H41" s="184"/>
      <c r="J41" s="189"/>
    </row>
    <row r="42" spans="1:10" x14ac:dyDescent="0.35">
      <c r="A42" s="141"/>
      <c r="B42" s="113" t="s">
        <v>287</v>
      </c>
      <c r="C42" s="103"/>
      <c r="D42" s="103"/>
      <c r="E42" s="103"/>
      <c r="F42" s="103"/>
      <c r="G42" s="103"/>
      <c r="H42" s="184"/>
      <c r="J42" s="189"/>
    </row>
    <row r="43" spans="1:10" ht="15" customHeight="1" x14ac:dyDescent="0.35">
      <c r="A43" s="141"/>
      <c r="B43" s="463" t="s">
        <v>576</v>
      </c>
      <c r="C43" s="463"/>
      <c r="D43" s="190">
        <v>3098764.6</v>
      </c>
      <c r="E43" s="191"/>
      <c r="F43" s="191"/>
      <c r="G43" s="192">
        <v>2230491.27</v>
      </c>
      <c r="H43" s="193"/>
      <c r="J43" s="189"/>
    </row>
    <row r="44" spans="1:10" ht="15" customHeight="1" x14ac:dyDescent="0.35">
      <c r="A44" s="141"/>
      <c r="B44" s="503"/>
      <c r="C44" s="504"/>
      <c r="D44" s="190"/>
      <c r="E44" s="191"/>
      <c r="F44" s="191"/>
      <c r="G44" s="192"/>
      <c r="H44" s="193"/>
      <c r="J44" s="189"/>
    </row>
    <row r="45" spans="1:10" ht="15" customHeight="1" x14ac:dyDescent="0.35">
      <c r="A45" s="141"/>
      <c r="B45" s="503"/>
      <c r="C45" s="504"/>
      <c r="D45" s="190"/>
      <c r="E45" s="191"/>
      <c r="F45" s="191"/>
      <c r="G45" s="192"/>
      <c r="H45" s="193"/>
      <c r="J45" s="189"/>
    </row>
    <row r="46" spans="1:10" ht="15" customHeight="1" x14ac:dyDescent="0.35">
      <c r="A46" s="141"/>
      <c r="B46" s="503"/>
      <c r="C46" s="504"/>
      <c r="D46" s="190"/>
      <c r="E46" s="191"/>
      <c r="F46" s="191"/>
      <c r="G46" s="192"/>
      <c r="H46" s="193"/>
      <c r="J46" s="189"/>
    </row>
    <row r="47" spans="1:10" ht="15" customHeight="1" x14ac:dyDescent="0.35">
      <c r="A47" s="141"/>
      <c r="B47" s="503"/>
      <c r="C47" s="504"/>
      <c r="D47" s="190"/>
      <c r="E47" s="191"/>
      <c r="F47" s="191"/>
      <c r="G47" s="192"/>
      <c r="H47" s="193"/>
      <c r="J47" s="189"/>
    </row>
    <row r="48" spans="1:10" ht="15" customHeight="1" x14ac:dyDescent="0.35">
      <c r="A48" s="141"/>
      <c r="B48" s="464" t="s">
        <v>153</v>
      </c>
      <c r="C48" s="466"/>
      <c r="D48" s="190"/>
      <c r="E48" s="191"/>
      <c r="F48" s="191"/>
      <c r="G48" s="192"/>
      <c r="H48" s="193"/>
      <c r="J48" s="189"/>
    </row>
    <row r="49" spans="1:8" x14ac:dyDescent="0.35">
      <c r="A49" s="141"/>
      <c r="B49" s="463"/>
      <c r="C49" s="463"/>
      <c r="D49" s="191"/>
      <c r="E49" s="191"/>
      <c r="F49" s="191"/>
      <c r="G49" s="194"/>
      <c r="H49" s="195"/>
    </row>
    <row r="50" spans="1:8" x14ac:dyDescent="0.35">
      <c r="A50" s="141"/>
      <c r="B50" s="113" t="s">
        <v>288</v>
      </c>
      <c r="C50" s="151"/>
      <c r="D50" s="196"/>
      <c r="E50" s="196"/>
      <c r="F50" s="196"/>
      <c r="G50" s="197"/>
      <c r="H50" s="198"/>
    </row>
    <row r="51" spans="1:8" x14ac:dyDescent="0.35">
      <c r="A51" s="141"/>
      <c r="B51" s="463" t="s">
        <v>576</v>
      </c>
      <c r="C51" s="463"/>
      <c r="D51" s="191">
        <v>35234.1</v>
      </c>
      <c r="E51" s="191"/>
      <c r="F51" s="191"/>
      <c r="G51" s="194">
        <v>35234.1</v>
      </c>
      <c r="H51" s="195"/>
    </row>
    <row r="52" spans="1:8" x14ac:dyDescent="0.35">
      <c r="A52" s="141"/>
      <c r="B52" s="503"/>
      <c r="C52" s="504"/>
      <c r="D52" s="191"/>
      <c r="E52" s="191"/>
      <c r="F52" s="191"/>
      <c r="G52" s="194"/>
      <c r="H52" s="195"/>
    </row>
    <row r="53" spans="1:8" x14ac:dyDescent="0.35">
      <c r="A53" s="141"/>
      <c r="B53" s="503"/>
      <c r="C53" s="504"/>
      <c r="D53" s="191"/>
      <c r="E53" s="191"/>
      <c r="F53" s="191"/>
      <c r="G53" s="194"/>
      <c r="H53" s="195"/>
    </row>
    <row r="54" spans="1:8" x14ac:dyDescent="0.35">
      <c r="A54" s="141"/>
      <c r="B54" s="503"/>
      <c r="C54" s="504"/>
      <c r="D54" s="191"/>
      <c r="E54" s="191"/>
      <c r="F54" s="191"/>
      <c r="G54" s="194"/>
      <c r="H54" s="195"/>
    </row>
    <row r="55" spans="1:8" x14ac:dyDescent="0.35">
      <c r="A55" s="141"/>
      <c r="B55" s="503"/>
      <c r="C55" s="504"/>
      <c r="D55" s="191"/>
      <c r="E55" s="191"/>
      <c r="F55" s="191"/>
      <c r="G55" s="194"/>
      <c r="H55" s="195"/>
    </row>
    <row r="56" spans="1:8" x14ac:dyDescent="0.35">
      <c r="A56" s="141"/>
      <c r="B56" s="464" t="s">
        <v>153</v>
      </c>
      <c r="C56" s="466"/>
      <c r="D56" s="191"/>
      <c r="E56" s="191"/>
      <c r="F56" s="191"/>
      <c r="G56" s="194"/>
      <c r="H56" s="195"/>
    </row>
    <row r="57" spans="1:8" x14ac:dyDescent="0.35">
      <c r="A57" s="141"/>
      <c r="B57" s="463"/>
      <c r="C57" s="463"/>
      <c r="D57" s="191"/>
      <c r="E57" s="191"/>
      <c r="F57" s="191"/>
      <c r="G57" s="194"/>
      <c r="H57" s="195"/>
    </row>
    <row r="58" spans="1:8" x14ac:dyDescent="0.35">
      <c r="A58" s="141"/>
      <c r="B58" s="199"/>
      <c r="C58" s="158"/>
      <c r="D58" s="200">
        <f>SUM(D43:D57)</f>
        <v>3133998.7</v>
      </c>
      <c r="E58" s="201">
        <f>SUM(E43:E57)</f>
        <v>0</v>
      </c>
      <c r="F58" s="201">
        <f>SUM(F43:F57)</f>
        <v>0</v>
      </c>
      <c r="G58" s="200">
        <f>SUM(G43:G57)</f>
        <v>2265725.37</v>
      </c>
      <c r="H58" s="202">
        <f>SUM(H43:H57)</f>
        <v>0</v>
      </c>
    </row>
    <row r="59" spans="1:8" x14ac:dyDescent="0.35">
      <c r="A59" s="95" t="s">
        <v>131</v>
      </c>
      <c r="B59" s="100" t="s">
        <v>297</v>
      </c>
      <c r="C59" s="158"/>
      <c r="D59" s="203"/>
      <c r="E59" s="203"/>
      <c r="F59" s="203"/>
      <c r="G59" s="204"/>
      <c r="H59" s="205"/>
    </row>
    <row r="60" spans="1:8" x14ac:dyDescent="0.35">
      <c r="A60" s="141"/>
      <c r="B60" s="97"/>
      <c r="C60" s="97" t="s">
        <v>283</v>
      </c>
      <c r="D60" s="200">
        <f>D58</f>
        <v>3133998.7</v>
      </c>
      <c r="E60" s="201">
        <f t="shared" ref="E60:H60" si="0">E58</f>
        <v>0</v>
      </c>
      <c r="F60" s="201">
        <f t="shared" si="0"/>
        <v>0</v>
      </c>
      <c r="G60" s="200">
        <f t="shared" si="0"/>
        <v>2265725.37</v>
      </c>
      <c r="H60" s="206">
        <f t="shared" si="0"/>
        <v>0</v>
      </c>
    </row>
    <row r="61" spans="1:8" x14ac:dyDescent="0.35">
      <c r="A61" s="141"/>
      <c r="B61" s="97"/>
      <c r="C61" s="97" t="s">
        <v>284</v>
      </c>
      <c r="D61" s="97"/>
      <c r="E61" s="120">
        <f>E60/D60</f>
        <v>0</v>
      </c>
      <c r="F61" s="120">
        <f>F60/D60</f>
        <v>0</v>
      </c>
      <c r="G61" s="120">
        <f>G60/D60</f>
        <v>0.7229503222193423</v>
      </c>
      <c r="H61" s="207">
        <f>H60/D60</f>
        <v>0</v>
      </c>
    </row>
    <row r="62" spans="1:8" x14ac:dyDescent="0.35">
      <c r="A62" s="141"/>
      <c r="B62" s="97"/>
      <c r="C62" s="208" t="s">
        <v>298</v>
      </c>
      <c r="D62" s="97"/>
      <c r="E62" s="121" t="str">
        <f>IF(E61&gt;=(2/3),"Yes","No")</f>
        <v>No</v>
      </c>
      <c r="F62" s="121" t="str">
        <f>IF(F61&gt;=(2/3),"Yes","No")</f>
        <v>No</v>
      </c>
      <c r="G62" s="121" t="str">
        <f>IF(G61&gt;=(2/3),"Yes","No")</f>
        <v>Yes</v>
      </c>
      <c r="H62" s="209" t="str">
        <f>IF(H61&gt;=(2/3),"Yes","No")</f>
        <v>No</v>
      </c>
    </row>
    <row r="63" spans="1:8" x14ac:dyDescent="0.35">
      <c r="A63" s="141"/>
      <c r="B63" s="108"/>
      <c r="C63" s="108"/>
      <c r="D63" s="108"/>
      <c r="E63" s="210" t="str">
        <f>IF(E62="No", "Note A", "Note B")</f>
        <v>Note A</v>
      </c>
      <c r="F63" s="210" t="str">
        <f>IF(F62="No", "Note A", "Note B")</f>
        <v>Note A</v>
      </c>
      <c r="G63" s="210" t="str">
        <f>IF(G62="No", "Note A", "Note B")</f>
        <v>Note B</v>
      </c>
      <c r="H63" s="211" t="str">
        <f>IF(H62="No", "Note A", "Note B")</f>
        <v>Note A</v>
      </c>
    </row>
    <row r="64" spans="1:8" x14ac:dyDescent="0.35">
      <c r="A64" s="187" t="s">
        <v>463</v>
      </c>
      <c r="B64" s="97"/>
      <c r="C64" s="97"/>
      <c r="D64" s="212"/>
      <c r="E64" s="212"/>
      <c r="F64" s="212"/>
      <c r="G64" s="212"/>
      <c r="H64" s="98"/>
    </row>
    <row r="65" spans="1:10" x14ac:dyDescent="0.35">
      <c r="A65" s="141"/>
      <c r="B65" s="113" t="s">
        <v>287</v>
      </c>
      <c r="C65" s="103"/>
      <c r="D65" s="103"/>
      <c r="E65" s="103"/>
      <c r="F65" s="103"/>
      <c r="G65" s="103"/>
      <c r="H65" s="184"/>
      <c r="J65" s="189"/>
    </row>
    <row r="66" spans="1:10" x14ac:dyDescent="0.35">
      <c r="A66" s="141"/>
      <c r="B66" s="463"/>
      <c r="C66" s="463"/>
      <c r="D66" s="190"/>
      <c r="E66" s="191"/>
      <c r="F66" s="191"/>
      <c r="G66" s="192"/>
      <c r="H66" s="193"/>
      <c r="J66" s="189"/>
    </row>
    <row r="67" spans="1:10" x14ac:dyDescent="0.35">
      <c r="A67" s="141"/>
      <c r="B67" s="481"/>
      <c r="C67" s="482"/>
      <c r="D67" s="190"/>
      <c r="E67" s="191"/>
      <c r="F67" s="191"/>
      <c r="G67" s="192"/>
      <c r="H67" s="193"/>
      <c r="J67" s="189"/>
    </row>
    <row r="68" spans="1:10" x14ac:dyDescent="0.35">
      <c r="A68" s="141"/>
      <c r="B68" s="481"/>
      <c r="C68" s="482"/>
      <c r="D68" s="190"/>
      <c r="E68" s="191"/>
      <c r="F68" s="191"/>
      <c r="G68" s="192"/>
      <c r="H68" s="193"/>
      <c r="J68" s="189"/>
    </row>
    <row r="69" spans="1:10" x14ac:dyDescent="0.35">
      <c r="A69" s="141"/>
      <c r="B69" s="481"/>
      <c r="C69" s="482"/>
      <c r="D69" s="190"/>
      <c r="E69" s="191"/>
      <c r="F69" s="191"/>
      <c r="G69" s="192"/>
      <c r="H69" s="193"/>
      <c r="J69" s="189"/>
    </row>
    <row r="70" spans="1:10" x14ac:dyDescent="0.35">
      <c r="A70" s="141"/>
      <c r="B70" s="464" t="s">
        <v>153</v>
      </c>
      <c r="C70" s="466"/>
      <c r="D70" s="190"/>
      <c r="E70" s="191"/>
      <c r="F70" s="191"/>
      <c r="G70" s="192"/>
      <c r="H70" s="193"/>
      <c r="J70" s="189"/>
    </row>
    <row r="71" spans="1:10" x14ac:dyDescent="0.35">
      <c r="A71" s="141"/>
      <c r="B71" s="463"/>
      <c r="C71" s="463"/>
      <c r="D71" s="191"/>
      <c r="E71" s="191"/>
      <c r="F71" s="191"/>
      <c r="G71" s="194"/>
      <c r="H71" s="195"/>
    </row>
    <row r="72" spans="1:10" x14ac:dyDescent="0.35">
      <c r="A72" s="141"/>
      <c r="B72" s="113" t="s">
        <v>288</v>
      </c>
      <c r="C72" s="151"/>
      <c r="D72" s="196"/>
      <c r="E72" s="196"/>
      <c r="F72" s="196"/>
      <c r="G72" s="197"/>
      <c r="H72" s="198"/>
    </row>
    <row r="73" spans="1:10" x14ac:dyDescent="0.35">
      <c r="A73" s="141"/>
      <c r="B73" s="463"/>
      <c r="C73" s="463"/>
      <c r="D73" s="191"/>
      <c r="E73" s="191"/>
      <c r="F73" s="191"/>
      <c r="G73" s="194"/>
      <c r="H73" s="195"/>
    </row>
    <row r="74" spans="1:10" x14ac:dyDescent="0.35">
      <c r="A74" s="141"/>
      <c r="B74" s="481"/>
      <c r="C74" s="482"/>
      <c r="D74" s="191"/>
      <c r="E74" s="191"/>
      <c r="F74" s="191"/>
      <c r="G74" s="194"/>
      <c r="H74" s="195"/>
    </row>
    <row r="75" spans="1:10" x14ac:dyDescent="0.35">
      <c r="A75" s="141"/>
      <c r="B75" s="481"/>
      <c r="C75" s="482"/>
      <c r="D75" s="191"/>
      <c r="E75" s="191"/>
      <c r="F75" s="191"/>
      <c r="G75" s="194"/>
      <c r="H75" s="195"/>
    </row>
    <row r="76" spans="1:10" x14ac:dyDescent="0.35">
      <c r="A76" s="141"/>
      <c r="B76" s="481"/>
      <c r="C76" s="482"/>
      <c r="D76" s="191"/>
      <c r="E76" s="191"/>
      <c r="F76" s="191"/>
      <c r="G76" s="194"/>
      <c r="H76" s="195"/>
    </row>
    <row r="77" spans="1:10" x14ac:dyDescent="0.35">
      <c r="A77" s="141"/>
      <c r="B77" s="464" t="s">
        <v>153</v>
      </c>
      <c r="C77" s="466"/>
      <c r="D77" s="191"/>
      <c r="E77" s="191"/>
      <c r="F77" s="191"/>
      <c r="G77" s="194"/>
      <c r="H77" s="195"/>
    </row>
    <row r="78" spans="1:10" x14ac:dyDescent="0.35">
      <c r="A78" s="141"/>
      <c r="B78" s="463"/>
      <c r="C78" s="463"/>
      <c r="D78" s="191"/>
      <c r="E78" s="191"/>
      <c r="F78" s="191"/>
      <c r="G78" s="194"/>
      <c r="H78" s="195"/>
    </row>
    <row r="79" spans="1:10" x14ac:dyDescent="0.35">
      <c r="A79" s="141"/>
      <c r="B79" s="199"/>
      <c r="C79" s="158"/>
      <c r="D79" s="200">
        <f>SUM(D66:D78)</f>
        <v>0</v>
      </c>
      <c r="E79" s="201">
        <f>SUM(E66:E78)</f>
        <v>0</v>
      </c>
      <c r="F79" s="201">
        <f>SUM(F66:F78)</f>
        <v>0</v>
      </c>
      <c r="G79" s="200">
        <f>SUM(G66:G78)</f>
        <v>0</v>
      </c>
      <c r="H79" s="202">
        <f>SUM(H66:H78)</f>
        <v>0</v>
      </c>
    </row>
    <row r="80" spans="1:10" x14ac:dyDescent="0.35">
      <c r="A80" s="95" t="s">
        <v>131</v>
      </c>
      <c r="B80" s="100" t="s">
        <v>297</v>
      </c>
      <c r="C80" s="158"/>
      <c r="D80" s="203"/>
      <c r="E80" s="203"/>
      <c r="F80" s="203"/>
      <c r="G80" s="204"/>
      <c r="H80" s="205"/>
    </row>
    <row r="81" spans="1:10" x14ac:dyDescent="0.35">
      <c r="A81" s="141"/>
      <c r="B81" s="97"/>
      <c r="C81" s="97" t="s">
        <v>283</v>
      </c>
      <c r="D81" s="200">
        <f>D79</f>
        <v>0</v>
      </c>
      <c r="E81" s="201">
        <f t="shared" ref="E81:H81" si="1">E79</f>
        <v>0</v>
      </c>
      <c r="F81" s="201">
        <f t="shared" si="1"/>
        <v>0</v>
      </c>
      <c r="G81" s="200">
        <f t="shared" si="1"/>
        <v>0</v>
      </c>
      <c r="H81" s="206">
        <f t="shared" si="1"/>
        <v>0</v>
      </c>
    </row>
    <row r="82" spans="1:10" x14ac:dyDescent="0.35">
      <c r="A82" s="141"/>
      <c r="B82" s="97"/>
      <c r="C82" s="97" t="s">
        <v>284</v>
      </c>
      <c r="D82" s="97"/>
      <c r="E82" s="120" t="e">
        <f>E81/D81</f>
        <v>#DIV/0!</v>
      </c>
      <c r="F82" s="120" t="e">
        <f>F81/D81</f>
        <v>#DIV/0!</v>
      </c>
      <c r="G82" s="120" t="e">
        <f>G81/D81</f>
        <v>#DIV/0!</v>
      </c>
      <c r="H82" s="207" t="e">
        <f>H81/D81</f>
        <v>#DIV/0!</v>
      </c>
    </row>
    <row r="83" spans="1:10" x14ac:dyDescent="0.35">
      <c r="A83" s="141"/>
      <c r="B83" s="97"/>
      <c r="C83" s="208" t="s">
        <v>298</v>
      </c>
      <c r="D83" s="97"/>
      <c r="E83" s="121" t="e">
        <f>IF(E82&gt;=(2/3),"Yes","No")</f>
        <v>#DIV/0!</v>
      </c>
      <c r="F83" s="121" t="e">
        <f>IF(F82&gt;=(2/3),"Yes","No")</f>
        <v>#DIV/0!</v>
      </c>
      <c r="G83" s="121" t="e">
        <f>IF(G82&gt;=(2/3),"Yes","No")</f>
        <v>#DIV/0!</v>
      </c>
      <c r="H83" s="209" t="e">
        <f>IF(H82&gt;=(2/3),"Yes","No")</f>
        <v>#DIV/0!</v>
      </c>
    </row>
    <row r="84" spans="1:10" x14ac:dyDescent="0.35">
      <c r="A84" s="141"/>
      <c r="B84" s="108"/>
      <c r="C84" s="108"/>
      <c r="D84" s="108"/>
      <c r="E84" s="210" t="e">
        <f>IF(E83="No", "Note A", "Note B")</f>
        <v>#DIV/0!</v>
      </c>
      <c r="F84" s="210" t="e">
        <f>IF(F83="No", "Note A", "Note B")</f>
        <v>#DIV/0!</v>
      </c>
      <c r="G84" s="210" t="e">
        <f>IF(G83="No", "Note A", "Note B")</f>
        <v>#DIV/0!</v>
      </c>
      <c r="H84" s="211" t="e">
        <f>IF(H83="No", "Note A", "Note B")</f>
        <v>#DIV/0!</v>
      </c>
    </row>
    <row r="85" spans="1:10" x14ac:dyDescent="0.35">
      <c r="A85" s="187" t="s">
        <v>464</v>
      </c>
      <c r="B85" s="97"/>
      <c r="C85" s="97"/>
      <c r="D85" s="212"/>
      <c r="E85" s="212"/>
      <c r="F85" s="212"/>
      <c r="G85" s="212"/>
      <c r="H85" s="98"/>
    </row>
    <row r="86" spans="1:10" x14ac:dyDescent="0.35">
      <c r="A86" s="141"/>
      <c r="B86" s="113" t="s">
        <v>287</v>
      </c>
      <c r="C86" s="103"/>
      <c r="D86" s="103"/>
      <c r="E86" s="103"/>
      <c r="F86" s="103"/>
      <c r="G86" s="103"/>
      <c r="H86" s="184"/>
    </row>
    <row r="87" spans="1:10" x14ac:dyDescent="0.35">
      <c r="A87" s="141"/>
      <c r="B87" s="463"/>
      <c r="C87" s="463"/>
      <c r="D87" s="190"/>
      <c r="E87" s="191"/>
      <c r="F87" s="191"/>
      <c r="G87" s="192"/>
      <c r="H87" s="193"/>
      <c r="J87" s="189"/>
    </row>
    <row r="88" spans="1:10" x14ac:dyDescent="0.35">
      <c r="A88" s="141"/>
      <c r="B88" s="481"/>
      <c r="C88" s="482"/>
      <c r="D88" s="190"/>
      <c r="E88" s="191"/>
      <c r="F88" s="191"/>
      <c r="G88" s="192"/>
      <c r="H88" s="193"/>
      <c r="J88" s="189"/>
    </row>
    <row r="89" spans="1:10" x14ac:dyDescent="0.35">
      <c r="A89" s="141"/>
      <c r="B89" s="481"/>
      <c r="C89" s="482"/>
      <c r="D89" s="190"/>
      <c r="E89" s="191"/>
      <c r="F89" s="191"/>
      <c r="G89" s="192"/>
      <c r="H89" s="193"/>
      <c r="J89" s="189"/>
    </row>
    <row r="90" spans="1:10" x14ac:dyDescent="0.35">
      <c r="A90" s="141"/>
      <c r="B90" s="481"/>
      <c r="C90" s="482"/>
      <c r="D90" s="190"/>
      <c r="E90" s="191"/>
      <c r="F90" s="191"/>
      <c r="G90" s="192"/>
      <c r="H90" s="193"/>
      <c r="J90" s="189"/>
    </row>
    <row r="91" spans="1:10" x14ac:dyDescent="0.35">
      <c r="A91" s="141"/>
      <c r="B91" s="464" t="s">
        <v>153</v>
      </c>
      <c r="C91" s="466"/>
      <c r="D91" s="190"/>
      <c r="E91" s="191"/>
      <c r="F91" s="191"/>
      <c r="G91" s="192"/>
      <c r="H91" s="193"/>
      <c r="J91" s="189"/>
    </row>
    <row r="92" spans="1:10" x14ac:dyDescent="0.35">
      <c r="A92" s="141"/>
      <c r="B92" s="463"/>
      <c r="C92" s="463"/>
      <c r="D92" s="191"/>
      <c r="E92" s="191"/>
      <c r="F92" s="191"/>
      <c r="G92" s="194"/>
      <c r="H92" s="195"/>
    </row>
    <row r="93" spans="1:10" x14ac:dyDescent="0.35">
      <c r="A93" s="141"/>
      <c r="B93" s="113" t="s">
        <v>288</v>
      </c>
      <c r="C93" s="151"/>
      <c r="D93" s="196"/>
      <c r="E93" s="196"/>
      <c r="F93" s="196"/>
      <c r="G93" s="197"/>
      <c r="H93" s="198"/>
    </row>
    <row r="94" spans="1:10" x14ac:dyDescent="0.35">
      <c r="A94" s="141"/>
      <c r="B94" s="463"/>
      <c r="C94" s="463"/>
      <c r="D94" s="191"/>
      <c r="E94" s="191"/>
      <c r="F94" s="191"/>
      <c r="G94" s="194"/>
      <c r="H94" s="195"/>
    </row>
    <row r="95" spans="1:10" x14ac:dyDescent="0.35">
      <c r="A95" s="141"/>
      <c r="B95" s="481"/>
      <c r="C95" s="482"/>
      <c r="D95" s="191"/>
      <c r="E95" s="191"/>
      <c r="F95" s="191"/>
      <c r="G95" s="194"/>
      <c r="H95" s="195"/>
    </row>
    <row r="96" spans="1:10" x14ac:dyDescent="0.35">
      <c r="A96" s="141"/>
      <c r="B96" s="481"/>
      <c r="C96" s="482"/>
      <c r="D96" s="191"/>
      <c r="E96" s="191"/>
      <c r="F96" s="191"/>
      <c r="G96" s="194"/>
      <c r="H96" s="195"/>
    </row>
    <row r="97" spans="1:10" x14ac:dyDescent="0.35">
      <c r="A97" s="141"/>
      <c r="B97" s="481"/>
      <c r="C97" s="482"/>
      <c r="D97" s="191"/>
      <c r="E97" s="191"/>
      <c r="F97" s="191"/>
      <c r="G97" s="194"/>
      <c r="H97" s="195"/>
    </row>
    <row r="98" spans="1:10" x14ac:dyDescent="0.35">
      <c r="A98" s="141"/>
      <c r="B98" s="464" t="s">
        <v>153</v>
      </c>
      <c r="C98" s="466"/>
      <c r="D98" s="191"/>
      <c r="E98" s="191"/>
      <c r="F98" s="191"/>
      <c r="G98" s="194"/>
      <c r="H98" s="195"/>
    </row>
    <row r="99" spans="1:10" x14ac:dyDescent="0.35">
      <c r="A99" s="141"/>
      <c r="B99" s="463"/>
      <c r="C99" s="463"/>
      <c r="D99" s="191"/>
      <c r="E99" s="191"/>
      <c r="F99" s="191"/>
      <c r="G99" s="194"/>
      <c r="H99" s="195"/>
    </row>
    <row r="100" spans="1:10" x14ac:dyDescent="0.35">
      <c r="A100" s="141"/>
      <c r="B100" s="199"/>
      <c r="C100" s="158"/>
      <c r="D100" s="200">
        <f>SUM(D87:D99)</f>
        <v>0</v>
      </c>
      <c r="E100" s="201">
        <f>SUM(E87:E99)</f>
        <v>0</v>
      </c>
      <c r="F100" s="201">
        <f>SUM(F87:F99)</f>
        <v>0</v>
      </c>
      <c r="G100" s="200">
        <f>SUM(G87:G99)</f>
        <v>0</v>
      </c>
      <c r="H100" s="202">
        <f>SUM(H87:H99)</f>
        <v>0</v>
      </c>
    </row>
    <row r="101" spans="1:10" x14ac:dyDescent="0.35">
      <c r="A101" s="95" t="s">
        <v>131</v>
      </c>
      <c r="B101" s="100" t="s">
        <v>297</v>
      </c>
      <c r="C101" s="158"/>
      <c r="D101" s="203"/>
      <c r="E101" s="203"/>
      <c r="F101" s="203"/>
      <c r="G101" s="204"/>
      <c r="H101" s="205"/>
    </row>
    <row r="102" spans="1:10" x14ac:dyDescent="0.35">
      <c r="A102" s="141"/>
      <c r="B102" s="97"/>
      <c r="C102" s="97" t="s">
        <v>283</v>
      </c>
      <c r="D102" s="200">
        <f>D100</f>
        <v>0</v>
      </c>
      <c r="E102" s="201">
        <f t="shared" ref="E102:H102" si="2">E100</f>
        <v>0</v>
      </c>
      <c r="F102" s="201">
        <f t="shared" si="2"/>
        <v>0</v>
      </c>
      <c r="G102" s="200">
        <f t="shared" si="2"/>
        <v>0</v>
      </c>
      <c r="H102" s="206">
        <f t="shared" si="2"/>
        <v>0</v>
      </c>
    </row>
    <row r="103" spans="1:10" x14ac:dyDescent="0.35">
      <c r="A103" s="141"/>
      <c r="B103" s="97"/>
      <c r="C103" s="97" t="s">
        <v>284</v>
      </c>
      <c r="D103" s="97"/>
      <c r="E103" s="120" t="e">
        <f>E102/D102</f>
        <v>#DIV/0!</v>
      </c>
      <c r="F103" s="120" t="e">
        <f>F102/D102</f>
        <v>#DIV/0!</v>
      </c>
      <c r="G103" s="120" t="e">
        <f>G102/D102</f>
        <v>#DIV/0!</v>
      </c>
      <c r="H103" s="207" t="e">
        <f>H102/D102</f>
        <v>#DIV/0!</v>
      </c>
    </row>
    <row r="104" spans="1:10" x14ac:dyDescent="0.35">
      <c r="A104" s="141"/>
      <c r="B104" s="97"/>
      <c r="C104" s="208" t="s">
        <v>298</v>
      </c>
      <c r="D104" s="97"/>
      <c r="E104" s="121" t="e">
        <f>IF(E103&gt;=(2/3),"Yes","No")</f>
        <v>#DIV/0!</v>
      </c>
      <c r="F104" s="121" t="e">
        <f>IF(F103&gt;=(2/3),"Yes","No")</f>
        <v>#DIV/0!</v>
      </c>
      <c r="G104" s="121" t="e">
        <f>IF(G103&gt;=(2/3),"Yes","No")</f>
        <v>#DIV/0!</v>
      </c>
      <c r="H104" s="209" t="e">
        <f>IF(H103&gt;=(2/3),"Yes","No")</f>
        <v>#DIV/0!</v>
      </c>
    </row>
    <row r="105" spans="1:10" x14ac:dyDescent="0.35">
      <c r="A105" s="141"/>
      <c r="B105" s="108"/>
      <c r="C105" s="108"/>
      <c r="D105" s="108"/>
      <c r="E105" s="210" t="e">
        <f>IF(E104="No", "Note A", "Note B")</f>
        <v>#DIV/0!</v>
      </c>
      <c r="F105" s="210" t="e">
        <f>IF(F104="No", "Note A", "Note B")</f>
        <v>#DIV/0!</v>
      </c>
      <c r="G105" s="210" t="e">
        <f>IF(G104="No", "Note A", "Note B")</f>
        <v>#DIV/0!</v>
      </c>
      <c r="H105" s="211" t="e">
        <f>IF(H104="No", "Note A", "Note B")</f>
        <v>#DIV/0!</v>
      </c>
    </row>
    <row r="106" spans="1:10" x14ac:dyDescent="0.35">
      <c r="A106" s="187" t="s">
        <v>465</v>
      </c>
      <c r="B106" s="97"/>
      <c r="C106" s="97"/>
      <c r="D106" s="212"/>
      <c r="E106" s="212"/>
      <c r="F106" s="212"/>
      <c r="G106" s="212"/>
      <c r="H106" s="98"/>
    </row>
    <row r="107" spans="1:10" x14ac:dyDescent="0.35">
      <c r="A107" s="141"/>
      <c r="B107" s="113" t="s">
        <v>287</v>
      </c>
      <c r="C107" s="103"/>
      <c r="D107" s="103"/>
      <c r="E107" s="103"/>
      <c r="F107" s="103"/>
      <c r="G107" s="103"/>
      <c r="H107" s="184"/>
    </row>
    <row r="108" spans="1:10" x14ac:dyDescent="0.35">
      <c r="A108" s="141"/>
      <c r="B108" s="463"/>
      <c r="C108" s="463"/>
      <c r="D108" s="190"/>
      <c r="E108" s="191"/>
      <c r="F108" s="191"/>
      <c r="G108" s="192"/>
      <c r="H108" s="193"/>
      <c r="J108" s="189"/>
    </row>
    <row r="109" spans="1:10" x14ac:dyDescent="0.35">
      <c r="A109" s="141"/>
      <c r="B109" s="481"/>
      <c r="C109" s="482"/>
      <c r="D109" s="190"/>
      <c r="E109" s="191"/>
      <c r="F109" s="191"/>
      <c r="G109" s="192"/>
      <c r="H109" s="193"/>
      <c r="J109" s="189"/>
    </row>
    <row r="110" spans="1:10" x14ac:dyDescent="0.35">
      <c r="A110" s="141"/>
      <c r="B110" s="481"/>
      <c r="C110" s="482"/>
      <c r="D110" s="190"/>
      <c r="E110" s="191"/>
      <c r="F110" s="191"/>
      <c r="G110" s="192"/>
      <c r="H110" s="193"/>
      <c r="J110" s="189"/>
    </row>
    <row r="111" spans="1:10" x14ac:dyDescent="0.35">
      <c r="A111" s="141"/>
      <c r="B111" s="481"/>
      <c r="C111" s="482"/>
      <c r="D111" s="190"/>
      <c r="E111" s="191"/>
      <c r="F111" s="191"/>
      <c r="G111" s="192"/>
      <c r="H111" s="193"/>
      <c r="J111" s="189"/>
    </row>
    <row r="112" spans="1:10" x14ac:dyDescent="0.35">
      <c r="A112" s="141"/>
      <c r="B112" s="464" t="s">
        <v>153</v>
      </c>
      <c r="C112" s="466"/>
      <c r="D112" s="190"/>
      <c r="E112" s="191"/>
      <c r="F112" s="191"/>
      <c r="G112" s="192"/>
      <c r="H112" s="193"/>
      <c r="J112" s="189"/>
    </row>
    <row r="113" spans="1:8" x14ac:dyDescent="0.35">
      <c r="A113" s="141"/>
      <c r="B113" s="463"/>
      <c r="C113" s="463"/>
      <c r="D113" s="191"/>
      <c r="E113" s="191"/>
      <c r="F113" s="191"/>
      <c r="G113" s="194"/>
      <c r="H113" s="195"/>
    </row>
    <row r="114" spans="1:8" x14ac:dyDescent="0.35">
      <c r="A114" s="141"/>
      <c r="B114" s="113" t="s">
        <v>288</v>
      </c>
      <c r="C114" s="151"/>
      <c r="D114" s="196"/>
      <c r="E114" s="196"/>
      <c r="F114" s="196"/>
      <c r="G114" s="197"/>
      <c r="H114" s="198"/>
    </row>
    <row r="115" spans="1:8" x14ac:dyDescent="0.35">
      <c r="A115" s="141"/>
      <c r="B115" s="463"/>
      <c r="C115" s="463"/>
      <c r="D115" s="191"/>
      <c r="E115" s="191"/>
      <c r="F115" s="191"/>
      <c r="G115" s="194"/>
      <c r="H115" s="195"/>
    </row>
    <row r="116" spans="1:8" x14ac:dyDescent="0.35">
      <c r="A116" s="141"/>
      <c r="B116" s="481"/>
      <c r="C116" s="482"/>
      <c r="D116" s="191"/>
      <c r="E116" s="191"/>
      <c r="F116" s="191"/>
      <c r="G116" s="194"/>
      <c r="H116" s="195"/>
    </row>
    <row r="117" spans="1:8" x14ac:dyDescent="0.35">
      <c r="A117" s="141"/>
      <c r="B117" s="481"/>
      <c r="C117" s="482"/>
      <c r="D117" s="191"/>
      <c r="E117" s="191"/>
      <c r="F117" s="191"/>
      <c r="G117" s="194"/>
      <c r="H117" s="195"/>
    </row>
    <row r="118" spans="1:8" x14ac:dyDescent="0.35">
      <c r="A118" s="141"/>
      <c r="B118" s="481"/>
      <c r="C118" s="482"/>
      <c r="D118" s="191"/>
      <c r="E118" s="191"/>
      <c r="F118" s="191"/>
      <c r="G118" s="194"/>
      <c r="H118" s="195"/>
    </row>
    <row r="119" spans="1:8" x14ac:dyDescent="0.35">
      <c r="A119" s="141"/>
      <c r="B119" s="464" t="s">
        <v>153</v>
      </c>
      <c r="C119" s="466"/>
      <c r="D119" s="191"/>
      <c r="E119" s="191"/>
      <c r="F119" s="191"/>
      <c r="G119" s="194"/>
      <c r="H119" s="195"/>
    </row>
    <row r="120" spans="1:8" x14ac:dyDescent="0.35">
      <c r="A120" s="141"/>
      <c r="B120" s="463"/>
      <c r="C120" s="463"/>
      <c r="D120" s="191"/>
      <c r="E120" s="191"/>
      <c r="F120" s="191"/>
      <c r="G120" s="194"/>
      <c r="H120" s="195"/>
    </row>
    <row r="121" spans="1:8" x14ac:dyDescent="0.35">
      <c r="A121" s="141"/>
      <c r="B121" s="199"/>
      <c r="C121" s="158"/>
      <c r="D121" s="200">
        <f>SUM(D108:D120)</f>
        <v>0</v>
      </c>
      <c r="E121" s="201">
        <f>SUM(E108:E120)</f>
        <v>0</v>
      </c>
      <c r="F121" s="201">
        <f>SUM(F108:F120)</f>
        <v>0</v>
      </c>
      <c r="G121" s="200">
        <f>SUM(G108:G120)</f>
        <v>0</v>
      </c>
      <c r="H121" s="202">
        <f>SUM(H108:H120)</f>
        <v>0</v>
      </c>
    </row>
    <row r="122" spans="1:8" x14ac:dyDescent="0.35">
      <c r="A122" s="95" t="s">
        <v>131</v>
      </c>
      <c r="B122" s="100" t="s">
        <v>297</v>
      </c>
      <c r="C122" s="158"/>
      <c r="D122" s="203"/>
      <c r="E122" s="203"/>
      <c r="F122" s="203"/>
      <c r="G122" s="204"/>
      <c r="H122" s="205"/>
    </row>
    <row r="123" spans="1:8" x14ac:dyDescent="0.35">
      <c r="A123" s="141"/>
      <c r="B123" s="97"/>
      <c r="C123" s="97" t="s">
        <v>283</v>
      </c>
      <c r="D123" s="200">
        <f>D121</f>
        <v>0</v>
      </c>
      <c r="E123" s="201">
        <f t="shared" ref="E123:H123" si="3">E121</f>
        <v>0</v>
      </c>
      <c r="F123" s="201">
        <f t="shared" si="3"/>
        <v>0</v>
      </c>
      <c r="G123" s="200">
        <f t="shared" si="3"/>
        <v>0</v>
      </c>
      <c r="H123" s="206">
        <f t="shared" si="3"/>
        <v>0</v>
      </c>
    </row>
    <row r="124" spans="1:8" x14ac:dyDescent="0.35">
      <c r="A124" s="141"/>
      <c r="B124" s="97"/>
      <c r="C124" s="97" t="s">
        <v>284</v>
      </c>
      <c r="D124" s="97"/>
      <c r="E124" s="120" t="e">
        <f>E123/D123</f>
        <v>#DIV/0!</v>
      </c>
      <c r="F124" s="120" t="e">
        <f>F123/D123</f>
        <v>#DIV/0!</v>
      </c>
      <c r="G124" s="120" t="e">
        <f>G123/D123</f>
        <v>#DIV/0!</v>
      </c>
      <c r="H124" s="207" t="e">
        <f>H123/D123</f>
        <v>#DIV/0!</v>
      </c>
    </row>
    <row r="125" spans="1:8" x14ac:dyDescent="0.35">
      <c r="A125" s="141"/>
      <c r="B125" s="97"/>
      <c r="C125" s="208" t="s">
        <v>298</v>
      </c>
      <c r="D125" s="97"/>
      <c r="E125" s="121" t="e">
        <f>IF(E124&gt;=(2/3),"Yes","No")</f>
        <v>#DIV/0!</v>
      </c>
      <c r="F125" s="121" t="e">
        <f>IF(F124&gt;=(2/3),"Yes","No")</f>
        <v>#DIV/0!</v>
      </c>
      <c r="G125" s="121" t="e">
        <f>IF(G124&gt;=(2/3),"Yes","No")</f>
        <v>#DIV/0!</v>
      </c>
      <c r="H125" s="209" t="e">
        <f>IF(H124&gt;=(2/3),"Yes","No")</f>
        <v>#DIV/0!</v>
      </c>
    </row>
    <row r="126" spans="1:8" x14ac:dyDescent="0.35">
      <c r="A126" s="141"/>
      <c r="B126" s="108"/>
      <c r="C126" s="108"/>
      <c r="D126" s="108"/>
      <c r="E126" s="210" t="e">
        <f>IF(E125="No", "Note A", "Note B")</f>
        <v>#DIV/0!</v>
      </c>
      <c r="F126" s="210" t="e">
        <f>IF(F125="No", "Note A", "Note B")</f>
        <v>#DIV/0!</v>
      </c>
      <c r="G126" s="210" t="e">
        <f>IF(G125="No", "Note A", "Note B")</f>
        <v>#DIV/0!</v>
      </c>
      <c r="H126" s="211" t="e">
        <f>IF(H125="No", "Note A", "Note B")</f>
        <v>#DIV/0!</v>
      </c>
    </row>
    <row r="127" spans="1:8" x14ac:dyDescent="0.35">
      <c r="A127" s="141"/>
      <c r="B127" s="97"/>
      <c r="C127" s="97"/>
      <c r="D127" s="212"/>
      <c r="E127" s="212"/>
      <c r="F127" s="212"/>
      <c r="G127" s="212"/>
      <c r="H127" s="98"/>
    </row>
    <row r="128" spans="1:8" ht="15" customHeight="1" x14ac:dyDescent="0.35">
      <c r="A128" s="141"/>
      <c r="B128" s="213" t="s">
        <v>291</v>
      </c>
      <c r="C128" s="199" t="s">
        <v>317</v>
      </c>
      <c r="D128" s="199"/>
      <c r="E128" s="199"/>
      <c r="F128" s="199"/>
      <c r="G128" s="199"/>
      <c r="H128" s="214"/>
    </row>
    <row r="129" spans="1:8" ht="15" customHeight="1" x14ac:dyDescent="0.35">
      <c r="A129" s="141"/>
      <c r="B129" s="213" t="s">
        <v>292</v>
      </c>
      <c r="C129" s="498" t="s">
        <v>351</v>
      </c>
      <c r="D129" s="498"/>
      <c r="E129" s="498"/>
      <c r="F129" s="498"/>
      <c r="G129" s="498"/>
      <c r="H129" s="499"/>
    </row>
    <row r="130" spans="1:8" x14ac:dyDescent="0.35">
      <c r="A130" s="141"/>
      <c r="B130" s="215"/>
      <c r="C130" s="498"/>
      <c r="D130" s="498"/>
      <c r="E130" s="498"/>
      <c r="F130" s="498"/>
      <c r="G130" s="498"/>
      <c r="H130" s="499"/>
    </row>
    <row r="131" spans="1:8" x14ac:dyDescent="0.35">
      <c r="A131" s="141"/>
      <c r="B131" s="97"/>
      <c r="C131" s="97"/>
      <c r="D131" s="97"/>
      <c r="E131" s="121"/>
      <c r="F131" s="121"/>
      <c r="G131" s="121"/>
      <c r="H131" s="209"/>
    </row>
    <row r="132" spans="1:8" x14ac:dyDescent="0.35">
      <c r="A132" s="95" t="s">
        <v>132</v>
      </c>
      <c r="B132" s="100" t="s">
        <v>293</v>
      </c>
      <c r="C132" s="97"/>
      <c r="D132" s="97"/>
      <c r="E132" s="121"/>
      <c r="F132" s="121"/>
      <c r="G132" s="121"/>
      <c r="H132" s="209"/>
    </row>
    <row r="133" spans="1:8" x14ac:dyDescent="0.35">
      <c r="A133" s="141"/>
      <c r="B133" s="487" t="s">
        <v>301</v>
      </c>
      <c r="C133" s="487"/>
      <c r="D133" s="487"/>
      <c r="E133" s="487"/>
      <c r="F133" s="487"/>
      <c r="G133" s="487"/>
      <c r="H133" s="488"/>
    </row>
    <row r="134" spans="1:8" x14ac:dyDescent="0.35">
      <c r="A134" s="95"/>
      <c r="B134" s="487"/>
      <c r="C134" s="487"/>
      <c r="D134" s="487"/>
      <c r="E134" s="487"/>
      <c r="F134" s="487"/>
      <c r="G134" s="487"/>
      <c r="H134" s="488"/>
    </row>
    <row r="135" spans="1:8" x14ac:dyDescent="0.35">
      <c r="A135" s="95"/>
      <c r="B135" s="487"/>
      <c r="C135" s="487"/>
      <c r="D135" s="487"/>
      <c r="E135" s="487"/>
      <c r="F135" s="487"/>
      <c r="G135" s="487"/>
      <c r="H135" s="488"/>
    </row>
    <row r="136" spans="1:8" x14ac:dyDescent="0.35">
      <c r="A136" s="95"/>
      <c r="B136" s="97"/>
      <c r="C136" s="97"/>
      <c r="D136" s="97"/>
      <c r="E136" s="121"/>
      <c r="F136" s="121"/>
      <c r="G136" s="121"/>
      <c r="H136" s="209"/>
    </row>
    <row r="137" spans="1:8" x14ac:dyDescent="0.35">
      <c r="A137" s="95"/>
      <c r="B137" s="487" t="s">
        <v>334</v>
      </c>
      <c r="C137" s="487"/>
      <c r="D137" s="487"/>
      <c r="E137" s="487"/>
      <c r="F137" s="487"/>
      <c r="G137" s="487"/>
      <c r="H137" s="488"/>
    </row>
    <row r="138" spans="1:8" x14ac:dyDescent="0.35">
      <c r="A138" s="95"/>
      <c r="B138" s="487"/>
      <c r="C138" s="487"/>
      <c r="D138" s="487"/>
      <c r="E138" s="487"/>
      <c r="F138" s="487"/>
      <c r="G138" s="487"/>
      <c r="H138" s="488"/>
    </row>
    <row r="139" spans="1:8" x14ac:dyDescent="0.35">
      <c r="A139" s="95"/>
      <c r="B139" s="487"/>
      <c r="C139" s="487"/>
      <c r="D139" s="487"/>
      <c r="E139" s="487"/>
      <c r="F139" s="487"/>
      <c r="G139" s="487"/>
      <c r="H139" s="488"/>
    </row>
    <row r="140" spans="1:8" x14ac:dyDescent="0.35">
      <c r="A140" s="95"/>
      <c r="B140" s="487"/>
      <c r="C140" s="487"/>
      <c r="D140" s="487"/>
      <c r="E140" s="487"/>
      <c r="F140" s="487"/>
      <c r="G140" s="487"/>
      <c r="H140" s="488"/>
    </row>
    <row r="141" spans="1:8" x14ac:dyDescent="0.35">
      <c r="A141" s="95"/>
      <c r="B141" s="487"/>
      <c r="C141" s="487"/>
      <c r="D141" s="487"/>
      <c r="E141" s="487"/>
      <c r="F141" s="487"/>
      <c r="G141" s="487"/>
      <c r="H141" s="488"/>
    </row>
    <row r="142" spans="1:8" x14ac:dyDescent="0.35">
      <c r="A142" s="95"/>
      <c r="B142" s="97"/>
      <c r="C142" s="97"/>
      <c r="D142" s="97"/>
      <c r="E142" s="121"/>
      <c r="F142" s="121"/>
      <c r="G142" s="121"/>
      <c r="H142" s="209"/>
    </row>
    <row r="143" spans="1:8" x14ac:dyDescent="0.35">
      <c r="A143" s="95"/>
      <c r="B143" s="100" t="s">
        <v>413</v>
      </c>
      <c r="C143" s="97"/>
      <c r="D143" s="489"/>
      <c r="E143" s="489"/>
      <c r="F143" s="489"/>
      <c r="G143" s="489"/>
      <c r="H143" s="490"/>
    </row>
    <row r="144" spans="1:8" x14ac:dyDescent="0.35">
      <c r="A144" s="95"/>
      <c r="B144" s="97"/>
      <c r="C144" s="97"/>
      <c r="D144" s="101"/>
      <c r="E144" s="216"/>
      <c r="F144" s="216"/>
      <c r="G144" s="216"/>
      <c r="H144" s="217"/>
    </row>
    <row r="145" spans="1:8" x14ac:dyDescent="0.35">
      <c r="A145" s="95"/>
      <c r="B145" s="97"/>
      <c r="C145" s="97"/>
      <c r="D145" s="101" t="s">
        <v>302</v>
      </c>
      <c r="E145" s="216" t="s">
        <v>295</v>
      </c>
      <c r="F145" s="216" t="s">
        <v>300</v>
      </c>
      <c r="G145" s="216"/>
      <c r="H145" s="217"/>
    </row>
    <row r="146" spans="1:8" x14ac:dyDescent="0.35">
      <c r="A146" s="95"/>
      <c r="B146" s="218" t="s">
        <v>294</v>
      </c>
      <c r="C146" s="108"/>
      <c r="D146" s="219" t="s">
        <v>303</v>
      </c>
      <c r="E146" s="220" t="s">
        <v>296</v>
      </c>
      <c r="F146" s="220" t="s">
        <v>299</v>
      </c>
      <c r="G146" s="500" t="s">
        <v>304</v>
      </c>
      <c r="H146" s="501"/>
    </row>
    <row r="147" spans="1:8" x14ac:dyDescent="0.35">
      <c r="A147" s="95"/>
      <c r="B147" s="208" t="s">
        <v>494</v>
      </c>
      <c r="C147" s="97" t="s">
        <v>350</v>
      </c>
      <c r="D147" s="97"/>
      <c r="E147" s="121"/>
      <c r="F147" s="97"/>
      <c r="G147" s="121"/>
      <c r="H147" s="209"/>
    </row>
    <row r="148" spans="1:8" x14ac:dyDescent="0.35">
      <c r="A148" s="95"/>
      <c r="B148" s="97"/>
      <c r="C148" s="221" t="str">
        <f>IF(E62="Yes", "Complete Analysis", "N/A - Do Not Complete")</f>
        <v>N/A - Do Not Complete</v>
      </c>
      <c r="D148" s="222"/>
      <c r="E148" s="191"/>
      <c r="F148" s="120" t="e">
        <f>E148/E154</f>
        <v>#DIV/0!</v>
      </c>
      <c r="G148" s="483"/>
      <c r="H148" s="484"/>
    </row>
    <row r="149" spans="1:8" x14ac:dyDescent="0.35">
      <c r="A149" s="95"/>
      <c r="B149" s="97"/>
      <c r="C149" s="97"/>
      <c r="D149" s="222"/>
      <c r="E149" s="191"/>
      <c r="F149" s="120" t="e">
        <f>E149/E154</f>
        <v>#DIV/0!</v>
      </c>
      <c r="G149" s="483"/>
      <c r="H149" s="484"/>
    </row>
    <row r="150" spans="1:8" x14ac:dyDescent="0.35">
      <c r="A150" s="95"/>
      <c r="B150" s="97"/>
      <c r="C150" s="97"/>
      <c r="D150" s="222"/>
      <c r="E150" s="191"/>
      <c r="F150" s="120" t="e">
        <f>E150/E154</f>
        <v>#DIV/0!</v>
      </c>
      <c r="G150" s="483"/>
      <c r="H150" s="484"/>
    </row>
    <row r="151" spans="1:8" x14ac:dyDescent="0.35">
      <c r="A151" s="95"/>
      <c r="B151" s="97"/>
      <c r="C151" s="97"/>
      <c r="D151" s="222"/>
      <c r="E151" s="191"/>
      <c r="F151" s="120" t="e">
        <f>E151/E154</f>
        <v>#DIV/0!</v>
      </c>
      <c r="G151" s="483"/>
      <c r="H151" s="484"/>
    </row>
    <row r="152" spans="1:8" x14ac:dyDescent="0.35">
      <c r="A152" s="95"/>
      <c r="B152" s="97"/>
      <c r="C152" s="97"/>
      <c r="D152" s="222"/>
      <c r="E152" s="191"/>
      <c r="F152" s="120" t="e">
        <f>E152/E154</f>
        <v>#DIV/0!</v>
      </c>
      <c r="G152" s="483"/>
      <c r="H152" s="484"/>
    </row>
    <row r="153" spans="1:8" x14ac:dyDescent="0.35">
      <c r="A153" s="95"/>
      <c r="B153" s="97"/>
      <c r="C153" s="97"/>
      <c r="D153" s="223"/>
      <c r="E153" s="224"/>
      <c r="F153" s="120" t="e">
        <f>E153/E154</f>
        <v>#DIV/0!</v>
      </c>
      <c r="G153" s="485"/>
      <c r="H153" s="486"/>
    </row>
    <row r="154" spans="1:8" x14ac:dyDescent="0.35">
      <c r="A154" s="95"/>
      <c r="B154" s="97"/>
      <c r="C154" s="225"/>
      <c r="D154" s="225" t="s">
        <v>352</v>
      </c>
      <c r="E154" s="226">
        <f>SUM(E148:E153)</f>
        <v>0</v>
      </c>
      <c r="F154" s="121"/>
      <c r="G154" s="227" t="s">
        <v>305</v>
      </c>
      <c r="H154" s="228"/>
    </row>
    <row r="155" spans="1:8" x14ac:dyDescent="0.35">
      <c r="A155" s="95"/>
      <c r="B155" s="97"/>
      <c r="C155" s="97"/>
      <c r="D155" s="97"/>
      <c r="E155" s="121"/>
      <c r="F155" s="121"/>
      <c r="G155" s="121"/>
      <c r="H155" s="209"/>
    </row>
    <row r="156" spans="1:8" x14ac:dyDescent="0.35">
      <c r="A156" s="95"/>
      <c r="B156" s="97" t="s">
        <v>494</v>
      </c>
      <c r="C156" s="97" t="s">
        <v>148</v>
      </c>
      <c r="D156" s="97"/>
      <c r="E156" s="121"/>
      <c r="F156" s="121"/>
      <c r="G156" s="121"/>
      <c r="H156" s="209"/>
    </row>
    <row r="157" spans="1:8" x14ac:dyDescent="0.35">
      <c r="A157" s="95"/>
      <c r="B157" s="97"/>
      <c r="C157" s="221" t="str">
        <f>IF(F62="Yes", "Complete Analysis", "N/A - Do Not Complete")</f>
        <v>N/A - Do Not Complete</v>
      </c>
      <c r="D157" s="222"/>
      <c r="E157" s="191"/>
      <c r="F157" s="120" t="e">
        <f>E157/E163</f>
        <v>#DIV/0!</v>
      </c>
      <c r="G157" s="483"/>
      <c r="H157" s="484"/>
    </row>
    <row r="158" spans="1:8" x14ac:dyDescent="0.35">
      <c r="A158" s="95"/>
      <c r="B158" s="97"/>
      <c r="C158" s="97"/>
      <c r="D158" s="222"/>
      <c r="E158" s="191"/>
      <c r="F158" s="120" t="e">
        <f>E158/E163</f>
        <v>#DIV/0!</v>
      </c>
      <c r="G158" s="483"/>
      <c r="H158" s="484"/>
    </row>
    <row r="159" spans="1:8" x14ac:dyDescent="0.35">
      <c r="A159" s="95"/>
      <c r="B159" s="97"/>
      <c r="C159" s="97"/>
      <c r="D159" s="222"/>
      <c r="E159" s="191"/>
      <c r="F159" s="120" t="e">
        <f>E159/E163</f>
        <v>#DIV/0!</v>
      </c>
      <c r="G159" s="483"/>
      <c r="H159" s="484"/>
    </row>
    <row r="160" spans="1:8" x14ac:dyDescent="0.35">
      <c r="A160" s="95"/>
      <c r="B160" s="97"/>
      <c r="C160" s="97"/>
      <c r="D160" s="222"/>
      <c r="E160" s="191"/>
      <c r="F160" s="120" t="e">
        <f>E160/E163</f>
        <v>#DIV/0!</v>
      </c>
      <c r="G160" s="483"/>
      <c r="H160" s="484"/>
    </row>
    <row r="161" spans="1:10" x14ac:dyDescent="0.35">
      <c r="A161" s="95"/>
      <c r="B161" s="97"/>
      <c r="C161" s="97"/>
      <c r="D161" s="222"/>
      <c r="E161" s="191"/>
      <c r="F161" s="120" t="e">
        <f>E161/E163</f>
        <v>#DIV/0!</v>
      </c>
      <c r="G161" s="483"/>
      <c r="H161" s="484"/>
    </row>
    <row r="162" spans="1:10" x14ac:dyDescent="0.35">
      <c r="A162" s="95"/>
      <c r="B162" s="97"/>
      <c r="C162" s="97"/>
      <c r="D162" s="223"/>
      <c r="E162" s="224"/>
      <c r="F162" s="120" t="e">
        <f>E162/E163</f>
        <v>#DIV/0!</v>
      </c>
      <c r="G162" s="485"/>
      <c r="H162" s="486"/>
    </row>
    <row r="163" spans="1:10" x14ac:dyDescent="0.35">
      <c r="A163" s="95"/>
      <c r="B163" s="97"/>
      <c r="C163" s="97"/>
      <c r="D163" s="225" t="s">
        <v>306</v>
      </c>
      <c r="E163" s="226">
        <f>SUM(E157:E162)</f>
        <v>0</v>
      </c>
      <c r="F163" s="121"/>
      <c r="G163" s="227" t="s">
        <v>305</v>
      </c>
      <c r="H163" s="229"/>
    </row>
    <row r="164" spans="1:10" x14ac:dyDescent="0.35">
      <c r="A164" s="95"/>
      <c r="B164" s="97"/>
      <c r="C164" s="97"/>
      <c r="D164" s="225"/>
      <c r="E164" s="196"/>
      <c r="F164" s="121"/>
      <c r="G164" s="227"/>
      <c r="H164" s="230"/>
    </row>
    <row r="165" spans="1:10" x14ac:dyDescent="0.35">
      <c r="A165" s="141"/>
      <c r="B165" s="97" t="s">
        <v>494</v>
      </c>
      <c r="C165" s="97" t="s">
        <v>495</v>
      </c>
      <c r="D165" s="97"/>
      <c r="E165" s="121"/>
      <c r="F165" s="121"/>
      <c r="G165" s="121"/>
      <c r="H165" s="209"/>
      <c r="J165" s="189"/>
    </row>
    <row r="166" spans="1:10" x14ac:dyDescent="0.35">
      <c r="A166" s="141"/>
      <c r="B166" s="97"/>
      <c r="C166" s="221" t="str">
        <f>IF(G62="Yes", "Complete Analysis", "N/A - Do Not Complete")</f>
        <v>Complete Analysis</v>
      </c>
      <c r="D166" s="222" t="s">
        <v>598</v>
      </c>
      <c r="E166" s="190">
        <v>2265724.9500000002</v>
      </c>
      <c r="F166" s="120">
        <f>E166/$E$170</f>
        <v>1</v>
      </c>
      <c r="G166" s="483"/>
      <c r="H166" s="484"/>
      <c r="J166" s="189"/>
    </row>
    <row r="167" spans="1:10" x14ac:dyDescent="0.35">
      <c r="A167" s="141"/>
      <c r="B167" s="97"/>
      <c r="C167" s="97"/>
      <c r="D167" s="222"/>
      <c r="E167" s="190"/>
      <c r="F167" s="120">
        <f>E167/$E$170</f>
        <v>0</v>
      </c>
      <c r="G167" s="483"/>
      <c r="H167" s="484"/>
      <c r="J167" s="189"/>
    </row>
    <row r="168" spans="1:10" x14ac:dyDescent="0.35">
      <c r="A168" s="141"/>
      <c r="B168" s="97"/>
      <c r="C168" s="97"/>
      <c r="D168" s="231"/>
      <c r="E168" s="232"/>
      <c r="F168" s="120">
        <f>E168/$E$170</f>
        <v>0</v>
      </c>
      <c r="G168" s="233"/>
      <c r="H168" s="234"/>
    </row>
    <row r="169" spans="1:10" x14ac:dyDescent="0.35">
      <c r="A169" s="141"/>
      <c r="B169" s="97"/>
      <c r="C169" s="97"/>
      <c r="D169" s="223"/>
      <c r="E169" s="232"/>
      <c r="F169" s="120">
        <f>E169/$E$170</f>
        <v>0</v>
      </c>
      <c r="G169" s="235"/>
      <c r="H169" s="234"/>
    </row>
    <row r="170" spans="1:10" x14ac:dyDescent="0.35">
      <c r="A170" s="141"/>
      <c r="B170" s="97"/>
      <c r="C170" s="97"/>
      <c r="D170" s="225" t="s">
        <v>307</v>
      </c>
      <c r="E170" s="236">
        <f>SUM(E166:E169)</f>
        <v>2265724.9500000002</v>
      </c>
      <c r="F170" s="121"/>
      <c r="G170" s="227" t="s">
        <v>305</v>
      </c>
      <c r="H170" s="229" t="s">
        <v>598</v>
      </c>
    </row>
    <row r="171" spans="1:10" x14ac:dyDescent="0.35">
      <c r="A171" s="141"/>
      <c r="B171" s="97"/>
      <c r="C171" s="97"/>
      <c r="D171" s="97"/>
      <c r="E171" s="121"/>
      <c r="F171" s="121"/>
      <c r="G171" s="121"/>
      <c r="H171" s="209"/>
    </row>
    <row r="172" spans="1:10" x14ac:dyDescent="0.35">
      <c r="A172" s="141"/>
      <c r="B172" s="97" t="s">
        <v>494</v>
      </c>
      <c r="C172" s="97" t="s">
        <v>516</v>
      </c>
      <c r="D172" s="97"/>
      <c r="E172" s="121"/>
      <c r="F172" s="121"/>
      <c r="G172" s="121"/>
      <c r="H172" s="209"/>
      <c r="J172" s="189"/>
    </row>
    <row r="173" spans="1:10" x14ac:dyDescent="0.35">
      <c r="A173" s="141"/>
      <c r="B173" s="97"/>
      <c r="C173" s="221" t="e">
        <f>IF(G83="Yes", "Complete Analysis", "N/A - Do Not Complete")</f>
        <v>#DIV/0!</v>
      </c>
      <c r="D173" s="222"/>
      <c r="E173" s="190"/>
      <c r="F173" s="120" t="e">
        <f>E173/$E$177</f>
        <v>#DIV/0!</v>
      </c>
      <c r="G173" s="483"/>
      <c r="H173" s="484"/>
      <c r="J173" s="189"/>
    </row>
    <row r="174" spans="1:10" x14ac:dyDescent="0.35">
      <c r="A174" s="141"/>
      <c r="B174" s="97"/>
      <c r="C174" s="97"/>
      <c r="D174" s="222"/>
      <c r="E174" s="190"/>
      <c r="F174" s="120" t="e">
        <f>E174/$E$177</f>
        <v>#DIV/0!</v>
      </c>
      <c r="G174" s="483"/>
      <c r="H174" s="484"/>
      <c r="J174" s="189"/>
    </row>
    <row r="175" spans="1:10" x14ac:dyDescent="0.35">
      <c r="A175" s="141"/>
      <c r="B175" s="97"/>
      <c r="C175" s="97"/>
      <c r="D175" s="231"/>
      <c r="E175" s="232"/>
      <c r="F175" s="120" t="e">
        <f>E175/$E$177</f>
        <v>#DIV/0!</v>
      </c>
      <c r="G175" s="233"/>
      <c r="H175" s="234"/>
      <c r="J175" s="189"/>
    </row>
    <row r="176" spans="1:10" x14ac:dyDescent="0.35">
      <c r="A176" s="141"/>
      <c r="B176" s="97"/>
      <c r="C176" s="97"/>
      <c r="D176" s="223"/>
      <c r="E176" s="232"/>
      <c r="F176" s="120" t="e">
        <f>E176/$E$177</f>
        <v>#DIV/0!</v>
      </c>
      <c r="G176" s="235"/>
      <c r="H176" s="234"/>
      <c r="J176" s="189"/>
    </row>
    <row r="177" spans="1:10" x14ac:dyDescent="0.35">
      <c r="A177" s="141"/>
      <c r="B177" s="97"/>
      <c r="C177" s="97"/>
      <c r="D177" s="225" t="s">
        <v>307</v>
      </c>
      <c r="E177" s="236">
        <f>SUM(E173:E176)</f>
        <v>0</v>
      </c>
      <c r="F177" s="121"/>
      <c r="G177" s="227" t="s">
        <v>305</v>
      </c>
      <c r="H177" s="229"/>
      <c r="J177" s="189"/>
    </row>
    <row r="178" spans="1:10" x14ac:dyDescent="0.35">
      <c r="A178" s="141"/>
      <c r="B178" s="97"/>
      <c r="C178" s="97"/>
      <c r="D178" s="97"/>
      <c r="E178" s="121"/>
      <c r="F178" s="121"/>
      <c r="G178" s="121"/>
      <c r="H178" s="209"/>
      <c r="J178" s="189"/>
    </row>
    <row r="179" spans="1:10" x14ac:dyDescent="0.35">
      <c r="A179" s="141"/>
      <c r="B179" s="97" t="s">
        <v>494</v>
      </c>
      <c r="C179" s="97" t="s">
        <v>517</v>
      </c>
      <c r="D179" s="97"/>
      <c r="E179" s="121"/>
      <c r="F179" s="121"/>
      <c r="G179" s="121"/>
      <c r="H179" s="209"/>
      <c r="J179" s="189"/>
    </row>
    <row r="180" spans="1:10" x14ac:dyDescent="0.35">
      <c r="A180" s="141"/>
      <c r="B180" s="97"/>
      <c r="C180" s="221" t="e">
        <f>IF(G104="Yes", "Complete Analysis", "N/A - Do Not Complete")</f>
        <v>#DIV/0!</v>
      </c>
      <c r="D180" s="222"/>
      <c r="E180" s="190"/>
      <c r="F180" s="120" t="e">
        <f>E180/$E$184</f>
        <v>#DIV/0!</v>
      </c>
      <c r="G180" s="483"/>
      <c r="H180" s="484"/>
      <c r="J180" s="189"/>
    </row>
    <row r="181" spans="1:10" x14ac:dyDescent="0.35">
      <c r="A181" s="141"/>
      <c r="B181" s="97"/>
      <c r="C181" s="97"/>
      <c r="D181" s="222"/>
      <c r="E181" s="190"/>
      <c r="F181" s="120" t="e">
        <f>E181/$E$184</f>
        <v>#DIV/0!</v>
      </c>
      <c r="G181" s="483"/>
      <c r="H181" s="484"/>
      <c r="J181" s="189"/>
    </row>
    <row r="182" spans="1:10" x14ac:dyDescent="0.35">
      <c r="A182" s="141"/>
      <c r="B182" s="97"/>
      <c r="C182" s="97"/>
      <c r="D182" s="222"/>
      <c r="E182" s="190"/>
      <c r="F182" s="120" t="e">
        <f>E182/$E$184</f>
        <v>#DIV/0!</v>
      </c>
      <c r="G182" s="483"/>
      <c r="H182" s="484"/>
      <c r="J182" s="189"/>
    </row>
    <row r="183" spans="1:10" x14ac:dyDescent="0.35">
      <c r="A183" s="141"/>
      <c r="B183" s="97"/>
      <c r="C183" s="97"/>
      <c r="D183" s="223"/>
      <c r="E183" s="232"/>
      <c r="F183" s="120" t="e">
        <f>E183/$E$184</f>
        <v>#DIV/0!</v>
      </c>
      <c r="G183" s="235"/>
      <c r="H183" s="234"/>
      <c r="J183" s="189"/>
    </row>
    <row r="184" spans="1:10" x14ac:dyDescent="0.35">
      <c r="A184" s="141"/>
      <c r="B184" s="97"/>
      <c r="C184" s="97"/>
      <c r="D184" s="225" t="s">
        <v>307</v>
      </c>
      <c r="E184" s="236">
        <f>SUM(E180:E183)</f>
        <v>0</v>
      </c>
      <c r="F184" s="121"/>
      <c r="G184" s="227" t="s">
        <v>305</v>
      </c>
      <c r="H184" s="229"/>
      <c r="J184" s="189"/>
    </row>
    <row r="185" spans="1:10" x14ac:dyDescent="0.35">
      <c r="A185" s="141"/>
      <c r="B185" s="97"/>
      <c r="C185" s="97"/>
      <c r="D185" s="97"/>
      <c r="E185" s="121"/>
      <c r="F185" s="121"/>
      <c r="G185" s="121"/>
      <c r="H185" s="209"/>
      <c r="J185" s="189"/>
    </row>
    <row r="186" spans="1:10" x14ac:dyDescent="0.35">
      <c r="A186" s="141"/>
      <c r="B186" s="97" t="s">
        <v>494</v>
      </c>
      <c r="C186" s="97" t="s">
        <v>518</v>
      </c>
      <c r="D186" s="97"/>
      <c r="E186" s="121"/>
      <c r="F186" s="121"/>
      <c r="G186" s="121"/>
      <c r="H186" s="209"/>
      <c r="J186" s="189"/>
    </row>
    <row r="187" spans="1:10" x14ac:dyDescent="0.35">
      <c r="A187" s="141"/>
      <c r="B187" s="97"/>
      <c r="C187" s="221" t="e">
        <f>IF(G125="Yes", "Complete Analysis", "N/A - Do Not Complete")</f>
        <v>#DIV/0!</v>
      </c>
      <c r="D187" s="222"/>
      <c r="E187" s="190"/>
      <c r="F187" s="120" t="e">
        <f>E187/$E$192</f>
        <v>#DIV/0!</v>
      </c>
      <c r="G187" s="483"/>
      <c r="H187" s="484"/>
      <c r="J187" s="189"/>
    </row>
    <row r="188" spans="1:10" x14ac:dyDescent="0.35">
      <c r="A188" s="141"/>
      <c r="B188" s="97"/>
      <c r="C188" s="97"/>
      <c r="D188" s="222"/>
      <c r="E188" s="190"/>
      <c r="F188" s="120" t="e">
        <f>E188/$E$192</f>
        <v>#DIV/0!</v>
      </c>
      <c r="G188" s="483"/>
      <c r="H188" s="484"/>
    </row>
    <row r="189" spans="1:10" x14ac:dyDescent="0.35">
      <c r="A189" s="141"/>
      <c r="B189" s="97"/>
      <c r="C189" s="97"/>
      <c r="D189" s="222"/>
      <c r="E189" s="190"/>
      <c r="F189" s="120" t="e">
        <f>E189/$E$192</f>
        <v>#DIV/0!</v>
      </c>
      <c r="G189" s="483"/>
      <c r="H189" s="484"/>
    </row>
    <row r="190" spans="1:10" x14ac:dyDescent="0.35">
      <c r="A190" s="141"/>
      <c r="B190" s="97"/>
      <c r="C190" s="97"/>
      <c r="D190" s="231"/>
      <c r="E190" s="232"/>
      <c r="F190" s="120" t="e">
        <f>E190/$E$192</f>
        <v>#DIV/0!</v>
      </c>
      <c r="G190" s="233"/>
      <c r="H190" s="234"/>
    </row>
    <row r="191" spans="1:10" x14ac:dyDescent="0.35">
      <c r="A191" s="141"/>
      <c r="B191" s="97"/>
      <c r="C191" s="97"/>
      <c r="D191" s="223"/>
      <c r="E191" s="232"/>
      <c r="F191" s="120" t="e">
        <f>E191/$E$192</f>
        <v>#DIV/0!</v>
      </c>
      <c r="G191" s="235"/>
      <c r="H191" s="234"/>
    </row>
    <row r="192" spans="1:10" x14ac:dyDescent="0.35">
      <c r="A192" s="141"/>
      <c r="B192" s="97"/>
      <c r="C192" s="97"/>
      <c r="D192" s="225" t="s">
        <v>307</v>
      </c>
      <c r="E192" s="236">
        <f>SUM(E187:E191)</f>
        <v>0</v>
      </c>
      <c r="F192" s="121"/>
      <c r="G192" s="227" t="s">
        <v>305</v>
      </c>
      <c r="H192" s="229"/>
    </row>
    <row r="193" spans="1:9" x14ac:dyDescent="0.35">
      <c r="A193" s="141"/>
      <c r="B193" s="97"/>
      <c r="C193" s="97"/>
      <c r="D193" s="97"/>
      <c r="E193" s="121"/>
      <c r="F193" s="121"/>
      <c r="G193" s="121"/>
      <c r="H193" s="209"/>
    </row>
    <row r="194" spans="1:9" x14ac:dyDescent="0.35">
      <c r="A194" s="141"/>
      <c r="B194" s="97" t="s">
        <v>494</v>
      </c>
      <c r="C194" s="97" t="s">
        <v>496</v>
      </c>
      <c r="D194" s="97"/>
      <c r="E194" s="121"/>
      <c r="F194" s="121"/>
      <c r="G194" s="121"/>
      <c r="H194" s="209"/>
    </row>
    <row r="195" spans="1:9" x14ac:dyDescent="0.35">
      <c r="A195" s="141"/>
      <c r="B195" s="97"/>
      <c r="C195" s="221" t="str">
        <f>IF(H62="Yes", "Complete Analysis", "N/A - Do Not Complete")</f>
        <v>N/A - Do Not Complete</v>
      </c>
      <c r="D195" s="237"/>
      <c r="E195" s="190"/>
      <c r="F195" s="120" t="e">
        <f>E195/E197</f>
        <v>#DIV/0!</v>
      </c>
      <c r="G195" s="483"/>
      <c r="H195" s="484"/>
    </row>
    <row r="196" spans="1:9" x14ac:dyDescent="0.35">
      <c r="A196" s="141"/>
      <c r="B196" s="97"/>
      <c r="C196" s="221"/>
      <c r="D196" s="223"/>
      <c r="E196" s="232"/>
      <c r="F196" s="120" t="e">
        <f>E196/E197</f>
        <v>#DIV/0!</v>
      </c>
      <c r="G196" s="485"/>
      <c r="H196" s="486"/>
    </row>
    <row r="197" spans="1:9" x14ac:dyDescent="0.35">
      <c r="A197" s="141"/>
      <c r="B197" s="97"/>
      <c r="C197" s="221"/>
      <c r="D197" s="225" t="s">
        <v>308</v>
      </c>
      <c r="E197" s="236">
        <f>SUM(E195:E196)</f>
        <v>0</v>
      </c>
      <c r="F197" s="120"/>
      <c r="G197" s="227" t="s">
        <v>305</v>
      </c>
      <c r="H197" s="238"/>
    </row>
    <row r="198" spans="1:9" ht="15" thickBot="1" x14ac:dyDescent="0.4">
      <c r="A198" s="159"/>
      <c r="B198" s="125"/>
      <c r="C198" s="239"/>
      <c r="D198" s="240"/>
      <c r="E198" s="240"/>
      <c r="F198" s="241"/>
      <c r="G198" s="126"/>
      <c r="H198" s="242"/>
    </row>
    <row r="199" spans="1:9" ht="15" thickBot="1" x14ac:dyDescent="0.4">
      <c r="A199" s="97"/>
      <c r="B199" s="97"/>
      <c r="C199" s="221"/>
      <c r="D199" s="97"/>
      <c r="E199" s="196"/>
      <c r="F199" s="121"/>
      <c r="G199" s="121"/>
      <c r="H199" s="121"/>
      <c r="I199" s="97"/>
    </row>
    <row r="200" spans="1:9" ht="16" thickBot="1" x14ac:dyDescent="0.4">
      <c r="A200" s="475" t="s">
        <v>385</v>
      </c>
      <c r="B200" s="476"/>
      <c r="C200" s="476"/>
      <c r="D200" s="476"/>
      <c r="E200" s="476"/>
      <c r="F200" s="476"/>
      <c r="G200" s="476"/>
      <c r="H200" s="477"/>
    </row>
    <row r="201" spans="1:9" x14ac:dyDescent="0.35">
      <c r="A201" s="95" t="s">
        <v>134</v>
      </c>
      <c r="B201" s="492" t="s">
        <v>335</v>
      </c>
      <c r="C201" s="492"/>
      <c r="D201" s="492"/>
      <c r="E201" s="492"/>
      <c r="F201" s="492"/>
      <c r="G201" s="492"/>
      <c r="H201" s="493"/>
    </row>
    <row r="202" spans="1:9" x14ac:dyDescent="0.35">
      <c r="A202" s="95"/>
      <c r="B202" s="487"/>
      <c r="C202" s="487"/>
      <c r="D202" s="487"/>
      <c r="E202" s="487"/>
      <c r="F202" s="487"/>
      <c r="G202" s="487"/>
      <c r="H202" s="488"/>
    </row>
    <row r="203" spans="1:9" x14ac:dyDescent="0.35">
      <c r="A203" s="141"/>
      <c r="B203" s="97"/>
      <c r="C203" s="97"/>
      <c r="D203" s="97"/>
      <c r="E203" s="97"/>
      <c r="F203" s="97"/>
      <c r="G203" s="97"/>
      <c r="H203" s="98"/>
    </row>
    <row r="204" spans="1:9" x14ac:dyDescent="0.35">
      <c r="A204" s="95"/>
      <c r="B204" s="100" t="s">
        <v>413</v>
      </c>
      <c r="C204" s="97"/>
      <c r="D204" s="479" t="s">
        <v>693</v>
      </c>
      <c r="E204" s="479"/>
      <c r="F204" s="479"/>
      <c r="G204" s="479"/>
      <c r="H204" s="480"/>
    </row>
    <row r="205" spans="1:9" x14ac:dyDescent="0.35">
      <c r="A205" s="95"/>
      <c r="B205" s="97"/>
      <c r="C205" s="182"/>
      <c r="D205" s="182"/>
      <c r="E205" s="182"/>
      <c r="F205" s="182"/>
      <c r="G205" s="182"/>
      <c r="H205" s="183"/>
    </row>
    <row r="206" spans="1:9" x14ac:dyDescent="0.35">
      <c r="A206" s="141"/>
      <c r="B206" s="97"/>
      <c r="C206" s="97"/>
      <c r="D206" s="97"/>
      <c r="E206" s="494" t="s">
        <v>290</v>
      </c>
      <c r="F206" s="494"/>
      <c r="G206" s="494"/>
      <c r="H206" s="495"/>
    </row>
    <row r="207" spans="1:9" x14ac:dyDescent="0.35">
      <c r="A207" s="141"/>
      <c r="B207" s="97"/>
      <c r="C207" s="97"/>
      <c r="D207" s="97"/>
      <c r="E207" s="103" t="s">
        <v>138</v>
      </c>
      <c r="F207" s="103" t="s">
        <v>138</v>
      </c>
      <c r="G207" s="103" t="s">
        <v>138</v>
      </c>
      <c r="H207" s="184" t="s">
        <v>138</v>
      </c>
    </row>
    <row r="208" spans="1:9" x14ac:dyDescent="0.35">
      <c r="A208" s="141"/>
      <c r="B208" s="106" t="s">
        <v>194</v>
      </c>
      <c r="C208" s="107"/>
      <c r="D208" s="108"/>
      <c r="E208" s="107" t="s">
        <v>350</v>
      </c>
      <c r="F208" s="107" t="s">
        <v>148</v>
      </c>
      <c r="G208" s="107" t="s">
        <v>285</v>
      </c>
      <c r="H208" s="185" t="s">
        <v>286</v>
      </c>
    </row>
    <row r="209" spans="1:10" ht="22" customHeight="1" x14ac:dyDescent="0.35">
      <c r="A209" s="141"/>
      <c r="B209" s="113" t="s">
        <v>287</v>
      </c>
      <c r="C209" s="103"/>
      <c r="D209" s="103"/>
      <c r="E209" s="103"/>
      <c r="F209" s="103"/>
      <c r="G209" s="103"/>
      <c r="H209" s="184"/>
    </row>
    <row r="210" spans="1:10" x14ac:dyDescent="0.35">
      <c r="A210" s="141"/>
      <c r="B210" s="496" t="s">
        <v>576</v>
      </c>
      <c r="C210" s="496"/>
      <c r="D210" s="496"/>
      <c r="E210" s="243"/>
      <c r="F210" s="243"/>
      <c r="G210" s="244">
        <v>12.5</v>
      </c>
      <c r="H210" s="245"/>
    </row>
    <row r="211" spans="1:10" x14ac:dyDescent="0.35">
      <c r="A211" s="141"/>
      <c r="B211" s="463"/>
      <c r="C211" s="463"/>
      <c r="D211" s="463"/>
      <c r="E211" s="246"/>
      <c r="F211" s="246"/>
      <c r="G211" s="244"/>
      <c r="H211" s="245"/>
    </row>
    <row r="212" spans="1:10" x14ac:dyDescent="0.35">
      <c r="A212" s="141"/>
      <c r="B212" s="463"/>
      <c r="C212" s="463"/>
      <c r="D212" s="463"/>
      <c r="E212" s="246"/>
      <c r="F212" s="246"/>
      <c r="G212" s="244"/>
      <c r="H212" s="245"/>
    </row>
    <row r="213" spans="1:10" x14ac:dyDescent="0.35">
      <c r="A213" s="141"/>
      <c r="B213" s="491" t="s">
        <v>153</v>
      </c>
      <c r="C213" s="491"/>
      <c r="D213" s="491"/>
      <c r="E213" s="246"/>
      <c r="F213" s="246"/>
      <c r="G213" s="244"/>
      <c r="H213" s="245"/>
    </row>
    <row r="214" spans="1:10" x14ac:dyDescent="0.35">
      <c r="A214" s="141"/>
      <c r="B214" s="463"/>
      <c r="C214" s="463"/>
      <c r="D214" s="463"/>
      <c r="E214" s="246"/>
      <c r="F214" s="246"/>
      <c r="G214" s="246"/>
      <c r="H214" s="247"/>
    </row>
    <row r="215" spans="1:10" ht="22" customHeight="1" x14ac:dyDescent="0.35">
      <c r="A215" s="141"/>
      <c r="B215" s="113" t="s">
        <v>288</v>
      </c>
      <c r="C215" s="151"/>
      <c r="D215" s="196"/>
      <c r="E215" s="196"/>
      <c r="F215" s="196"/>
      <c r="G215" s="197"/>
      <c r="H215" s="198"/>
    </row>
    <row r="216" spans="1:10" x14ac:dyDescent="0.35">
      <c r="A216" s="141"/>
      <c r="B216" s="463" t="s">
        <v>576</v>
      </c>
      <c r="C216" s="463"/>
      <c r="D216" s="463"/>
      <c r="E216" s="246"/>
      <c r="F216" s="246"/>
      <c r="G216" s="246">
        <v>12.5</v>
      </c>
      <c r="H216" s="247"/>
    </row>
    <row r="217" spans="1:10" x14ac:dyDescent="0.35">
      <c r="A217" s="141"/>
      <c r="B217" s="481"/>
      <c r="C217" s="497"/>
      <c r="D217" s="482"/>
      <c r="E217" s="246"/>
      <c r="F217" s="246"/>
      <c r="G217" s="246"/>
      <c r="H217" s="247"/>
    </row>
    <row r="218" spans="1:10" x14ac:dyDescent="0.35">
      <c r="A218" s="141"/>
      <c r="B218" s="481"/>
      <c r="C218" s="497"/>
      <c r="D218" s="482"/>
      <c r="E218" s="246"/>
      <c r="F218" s="246"/>
      <c r="G218" s="246"/>
      <c r="H218" s="247"/>
    </row>
    <row r="219" spans="1:10" x14ac:dyDescent="0.35">
      <c r="A219" s="141"/>
      <c r="B219" s="481"/>
      <c r="C219" s="497"/>
      <c r="D219" s="482"/>
      <c r="E219" s="246"/>
      <c r="F219" s="246"/>
      <c r="G219" s="246"/>
      <c r="H219" s="247"/>
    </row>
    <row r="220" spans="1:10" x14ac:dyDescent="0.35">
      <c r="A220" s="141"/>
      <c r="B220" s="464" t="s">
        <v>153</v>
      </c>
      <c r="C220" s="465"/>
      <c r="D220" s="466"/>
      <c r="E220" s="246"/>
      <c r="F220" s="246"/>
      <c r="G220" s="246"/>
      <c r="H220" s="247"/>
    </row>
    <row r="221" spans="1:10" x14ac:dyDescent="0.35">
      <c r="A221" s="141"/>
      <c r="B221" s="463"/>
      <c r="C221" s="463"/>
      <c r="D221" s="463"/>
      <c r="E221" s="246"/>
      <c r="F221" s="246"/>
      <c r="G221" s="246"/>
      <c r="H221" s="247"/>
    </row>
    <row r="222" spans="1:10" x14ac:dyDescent="0.35">
      <c r="A222" s="141"/>
      <c r="B222" s="157"/>
      <c r="C222" s="157"/>
      <c r="D222" s="157"/>
      <c r="E222" s="158"/>
      <c r="F222" s="158"/>
      <c r="G222" s="158"/>
      <c r="H222" s="248"/>
    </row>
    <row r="223" spans="1:10" x14ac:dyDescent="0.35">
      <c r="A223" s="95" t="s">
        <v>135</v>
      </c>
      <c r="B223" s="156" t="s">
        <v>336</v>
      </c>
      <c r="C223" s="157"/>
      <c r="D223" s="157"/>
      <c r="E223" s="158"/>
      <c r="F223" s="158"/>
      <c r="G223" s="158"/>
      <c r="H223" s="248"/>
      <c r="J223" s="249"/>
    </row>
    <row r="224" spans="1:10" x14ac:dyDescent="0.35">
      <c r="A224" s="141"/>
      <c r="B224" s="467"/>
      <c r="C224" s="467"/>
      <c r="D224" s="467"/>
      <c r="E224" s="467"/>
      <c r="F224" s="467"/>
      <c r="G224" s="467"/>
      <c r="H224" s="468"/>
      <c r="J224" s="189"/>
    </row>
    <row r="225" spans="1:10" x14ac:dyDescent="0.35">
      <c r="A225" s="141"/>
      <c r="B225" s="467"/>
      <c r="C225" s="467"/>
      <c r="D225" s="467"/>
      <c r="E225" s="467"/>
      <c r="F225" s="467"/>
      <c r="G225" s="467"/>
      <c r="H225" s="468"/>
      <c r="J225" s="189"/>
    </row>
    <row r="226" spans="1:10" ht="15" thickBot="1" x14ac:dyDescent="0.4">
      <c r="A226" s="159"/>
      <c r="B226" s="250"/>
      <c r="C226" s="251"/>
      <c r="D226" s="251"/>
      <c r="E226" s="251"/>
      <c r="F226" s="251"/>
      <c r="G226" s="251"/>
      <c r="H226" s="252"/>
    </row>
    <row r="227" spans="1:10" x14ac:dyDescent="0.35">
      <c r="A227" s="97"/>
      <c r="B227" s="188"/>
      <c r="C227" s="158"/>
      <c r="D227" s="158"/>
      <c r="E227" s="158"/>
      <c r="F227" s="158"/>
      <c r="G227" s="158"/>
      <c r="H227" s="152"/>
    </row>
    <row r="228" spans="1:10" x14ac:dyDescent="0.35">
      <c r="H228" s="140"/>
    </row>
  </sheetData>
  <sheetProtection algorithmName="SHA-512" hashValue="sigpZN68lwANERQhU8sYK5MLthVK5Kvz1HK90+2rxyPyZI+zjNuCTWPCGF1icKMPAAGF2S5rGlBIHdAsM0W24Q==" saltValue="tUPqQYLZhtm43ViuSfPBOw==" spinCount="100000" sheet="1" objects="1" scenarios="1" insertRows="0"/>
  <mergeCells count="101">
    <mergeCell ref="B17:E18"/>
    <mergeCell ref="B56:C56"/>
    <mergeCell ref="B55:C55"/>
    <mergeCell ref="B54:C54"/>
    <mergeCell ref="B53:C53"/>
    <mergeCell ref="B52:C52"/>
    <mergeCell ref="B49:C49"/>
    <mergeCell ref="A28:H28"/>
    <mergeCell ref="B29:H30"/>
    <mergeCell ref="D33:H33"/>
    <mergeCell ref="E37:H37"/>
    <mergeCell ref="B43:C43"/>
    <mergeCell ref="D34:H35"/>
    <mergeCell ref="B48:C48"/>
    <mergeCell ref="B47:C47"/>
    <mergeCell ref="B46:C46"/>
    <mergeCell ref="B45:C45"/>
    <mergeCell ref="B44:C44"/>
    <mergeCell ref="B51:C51"/>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B96:C96"/>
    <mergeCell ref="B97:C97"/>
    <mergeCell ref="B98:C98"/>
    <mergeCell ref="B67:C67"/>
    <mergeCell ref="B68:C68"/>
    <mergeCell ref="B69:C69"/>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219:D219"/>
    <mergeCell ref="G189:H189"/>
    <mergeCell ref="B221:D221"/>
    <mergeCell ref="B218:D218"/>
    <mergeCell ref="B217:D217"/>
    <mergeCell ref="G182:H182"/>
    <mergeCell ref="G187:H187"/>
    <mergeCell ref="G188:H188"/>
    <mergeCell ref="G158:H158"/>
    <mergeCell ref="G167:H167"/>
    <mergeCell ref="G162:H162"/>
    <mergeCell ref="B74:C74"/>
    <mergeCell ref="G166:H166"/>
    <mergeCell ref="B137:H141"/>
    <mergeCell ref="D143:H143"/>
    <mergeCell ref="B78:C78"/>
    <mergeCell ref="B87:C87"/>
    <mergeCell ref="B92:C92"/>
    <mergeCell ref="B120:C120"/>
    <mergeCell ref="B109:C109"/>
    <mergeCell ref="B110:C110"/>
    <mergeCell ref="B111:C111"/>
    <mergeCell ref="B112:C112"/>
    <mergeCell ref="B116:C116"/>
    <mergeCell ref="G150:H15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s>
  <conditionalFormatting sqref="E43:E49 E60:E63 B147:H154 E211:E214 E51:E58 E216:E221 E81:E84 E73:E79 E102:E105 E94:E100 E123:E126 E115:E121">
    <cfRule type="expression" dxfId="237" priority="32">
      <formula>$F$11="no"</formula>
    </cfRule>
  </conditionalFormatting>
  <conditionalFormatting sqref="F43:F49 F60:F63 B156:H163 F211:F214 F51:F58 F216:F221 F81:F84 F73:F79 F102:F105 F94:F100 F123:F126 F115:F121">
    <cfRule type="expression" dxfId="236" priority="31">
      <formula>$F$13="no"</formula>
    </cfRule>
  </conditionalFormatting>
  <conditionalFormatting sqref="G43:G49 G60:G63 G211:G214 G51:G58 C165:H165 G216:G221 B166:H170 B173:H177 B179:H184 B186:H192 G81:G84 G73:G79 G102:G105 G94:G100 G123:G126 G115:G121">
    <cfRule type="expression" dxfId="235" priority="30">
      <formula>$F$15="no"</formula>
    </cfRule>
  </conditionalFormatting>
  <conditionalFormatting sqref="H43:H49 H60:H63 H214 H51:H58 B194:H197 H216:H221 H81:H84 H73:H79 H102:H105 H94:H100 H123:H126 H115:H121">
    <cfRule type="expression" dxfId="234" priority="29">
      <formula>$F$20="no"</formula>
    </cfRule>
  </conditionalFormatting>
  <conditionalFormatting sqref="E210">
    <cfRule type="expression" dxfId="233" priority="28">
      <formula>$F$11="no"</formula>
    </cfRule>
  </conditionalFormatting>
  <conditionalFormatting sqref="F210">
    <cfRule type="expression" dxfId="232" priority="27">
      <formula>$F$13="no"</formula>
    </cfRule>
  </conditionalFormatting>
  <conditionalFormatting sqref="G210">
    <cfRule type="expression" dxfId="231" priority="26">
      <formula>$F$15="no"</formula>
    </cfRule>
  </conditionalFormatting>
  <conditionalFormatting sqref="H210:H213">
    <cfRule type="expression" dxfId="230" priority="25">
      <formula>$F$20="no"</formula>
    </cfRule>
  </conditionalFormatting>
  <conditionalFormatting sqref="C172:H172">
    <cfRule type="expression" dxfId="229" priority="24">
      <formula>$F$15="no"</formula>
    </cfRule>
  </conditionalFormatting>
  <conditionalFormatting sqref="B165">
    <cfRule type="expression" dxfId="228" priority="21">
      <formula>$F$15="no"</formula>
    </cfRule>
  </conditionalFormatting>
  <conditionalFormatting sqref="B172">
    <cfRule type="expression" dxfId="227" priority="20">
      <formula>$F$15="no"</formula>
    </cfRule>
  </conditionalFormatting>
  <conditionalFormatting sqref="E66:E71">
    <cfRule type="expression" dxfId="226" priority="19">
      <formula>$F$11="no"</formula>
    </cfRule>
  </conditionalFormatting>
  <conditionalFormatting sqref="F66:F71">
    <cfRule type="expression" dxfId="225" priority="18">
      <formula>$F$13="no"</formula>
    </cfRule>
  </conditionalFormatting>
  <conditionalFormatting sqref="G66:G71">
    <cfRule type="expression" dxfId="224" priority="17">
      <formula>$F$15="no"</formula>
    </cfRule>
  </conditionalFormatting>
  <conditionalFormatting sqref="H66:H71">
    <cfRule type="expression" dxfId="223" priority="16">
      <formula>$F$20="no"</formula>
    </cfRule>
  </conditionalFormatting>
  <conditionalFormatting sqref="E87:E92">
    <cfRule type="expression" dxfId="222" priority="15">
      <formula>$F$11="no"</formula>
    </cfRule>
  </conditionalFormatting>
  <conditionalFormatting sqref="F87:F92">
    <cfRule type="expression" dxfId="221" priority="14">
      <formula>$F$13="no"</formula>
    </cfRule>
  </conditionalFormatting>
  <conditionalFormatting sqref="G87:G92">
    <cfRule type="expression" dxfId="220" priority="13">
      <formula>$F$15="no"</formula>
    </cfRule>
  </conditionalFormatting>
  <conditionalFormatting sqref="H87:H92">
    <cfRule type="expression" dxfId="219" priority="12">
      <formula>$F$20="no"</formula>
    </cfRule>
  </conditionalFormatting>
  <conditionalFormatting sqref="E108:E113">
    <cfRule type="expression" dxfId="218" priority="11">
      <formula>$F$11="no"</formula>
    </cfRule>
  </conditionalFormatting>
  <conditionalFormatting sqref="F108:F113">
    <cfRule type="expression" dxfId="217" priority="10">
      <formula>$F$13="no"</formula>
    </cfRule>
  </conditionalFormatting>
  <conditionalFormatting sqref="G108:G113">
    <cfRule type="expression" dxfId="216" priority="9">
      <formula>$F$15="no"</formula>
    </cfRule>
  </conditionalFormatting>
  <conditionalFormatting sqref="H108:H113">
    <cfRule type="expression" dxfId="215" priority="8">
      <formula>$F$20="no"</formula>
    </cfRule>
  </conditionalFormatting>
  <conditionalFormatting sqref="A64:H126 A172:H192">
    <cfRule type="expression" dxfId="214" priority="7">
      <formula>$F$17="no"</formula>
    </cfRule>
  </conditionalFormatting>
  <conditionalFormatting sqref="C165">
    <cfRule type="expression" dxfId="213" priority="5">
      <formula>$F$17="no"</formula>
    </cfRule>
  </conditionalFormatting>
  <conditionalFormatting sqref="A28:H226">
    <cfRule type="expression" dxfId="212" priority="3">
      <formula>AND($F$11="no",$F$13="no",$F$15="no",$F$20="no")</formula>
    </cfRule>
  </conditionalFormatting>
  <conditionalFormatting sqref="C194">
    <cfRule type="expression" dxfId="211" priority="2">
      <formula>$F$17="no"</formula>
    </cfRule>
  </conditionalFormatting>
  <conditionalFormatting sqref="A41">
    <cfRule type="expression" dxfId="210" priority="1">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'Yes or No'!$A:$A</xm:f>
          </x14:formula1>
          <xm:sqref>F11 F13 F15 F20 F17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499984740745262"/>
  </sheetPr>
  <dimension ref="A1:K232"/>
  <sheetViews>
    <sheetView showGridLines="0" zoomScaleNormal="100" workbookViewId="0"/>
  </sheetViews>
  <sheetFormatPr defaultColWidth="9.1796875" defaultRowHeight="14.5" x14ac:dyDescent="0.35"/>
  <cols>
    <col min="1" max="1" width="3" style="64" customWidth="1"/>
    <col min="2" max="2" width="14.1796875" style="64" customWidth="1"/>
    <col min="3" max="3" width="42.453125" style="64" customWidth="1"/>
    <col min="4" max="7" width="17.26953125" style="64" customWidth="1"/>
    <col min="8" max="8" width="22.54296875" style="64" customWidth="1"/>
    <col min="9" max="9" width="2.54296875" style="64" customWidth="1"/>
    <col min="10" max="16384" width="9.1796875" style="64"/>
  </cols>
  <sheetData>
    <row r="1" spans="1:8" ht="18.75" customHeight="1" x14ac:dyDescent="0.45">
      <c r="A1" s="63" t="str">
        <f>'Cover and Instructions'!A1</f>
        <v>Georgia Families MHPAEA Parity</v>
      </c>
      <c r="H1" s="65" t="s">
        <v>572</v>
      </c>
    </row>
    <row r="2" spans="1:8" ht="26" x14ac:dyDescent="0.6">
      <c r="A2" s="66" t="s">
        <v>16</v>
      </c>
    </row>
    <row r="3" spans="1:8" ht="21" x14ac:dyDescent="0.5">
      <c r="A3" s="68" t="s">
        <v>468</v>
      </c>
    </row>
    <row r="5" spans="1:8" x14ac:dyDescent="0.35">
      <c r="A5" s="70" t="s">
        <v>0</v>
      </c>
      <c r="C5" s="71" t="str">
        <f>'Cover and Instructions'!$D$4</f>
        <v>WellCare of Georgia</v>
      </c>
      <c r="D5" s="71"/>
      <c r="E5" s="71"/>
      <c r="F5" s="71"/>
      <c r="G5" s="71"/>
    </row>
    <row r="6" spans="1:8" x14ac:dyDescent="0.35">
      <c r="A6" s="70" t="s">
        <v>515</v>
      </c>
      <c r="C6" s="71" t="str">
        <f>'Cover and Instructions'!D5</f>
        <v>Title XXI</v>
      </c>
      <c r="D6" s="71"/>
      <c r="E6" s="71"/>
      <c r="F6" s="71"/>
      <c r="G6" s="71"/>
    </row>
    <row r="7" spans="1:8" ht="15" thickBot="1" x14ac:dyDescent="0.4"/>
    <row r="8" spans="1:8" x14ac:dyDescent="0.35">
      <c r="A8" s="73" t="s">
        <v>375</v>
      </c>
      <c r="B8" s="74"/>
      <c r="C8" s="74"/>
      <c r="D8" s="74"/>
      <c r="E8" s="74"/>
      <c r="F8" s="74"/>
      <c r="G8" s="74"/>
      <c r="H8" s="75"/>
    </row>
    <row r="9" spans="1:8" ht="15" customHeight="1" x14ac:dyDescent="0.35">
      <c r="A9" s="76" t="s">
        <v>374</v>
      </c>
      <c r="B9" s="166"/>
      <c r="C9" s="166"/>
      <c r="D9" s="166"/>
      <c r="E9" s="166"/>
      <c r="F9" s="166"/>
      <c r="G9" s="166"/>
      <c r="H9" s="167"/>
    </row>
    <row r="10" spans="1:8" x14ac:dyDescent="0.35">
      <c r="A10" s="79"/>
      <c r="B10" s="80"/>
      <c r="C10" s="80"/>
      <c r="D10" s="80"/>
      <c r="E10" s="80"/>
      <c r="F10" s="80"/>
      <c r="G10" s="80"/>
      <c r="H10" s="81"/>
    </row>
    <row r="11" spans="1:8" x14ac:dyDescent="0.35">
      <c r="A11" s="82" t="s">
        <v>370</v>
      </c>
      <c r="B11" s="83" t="s">
        <v>386</v>
      </c>
      <c r="C11" s="80"/>
      <c r="D11" s="80"/>
      <c r="E11" s="80"/>
      <c r="F11" s="168"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387</v>
      </c>
      <c r="C13" s="80"/>
      <c r="D13" s="80"/>
      <c r="E13" s="80"/>
      <c r="F13" s="168"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388</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10" x14ac:dyDescent="0.35">
      <c r="A17" s="82" t="s">
        <v>379</v>
      </c>
      <c r="B17" s="502" t="s">
        <v>501</v>
      </c>
      <c r="C17" s="502"/>
      <c r="D17" s="502"/>
      <c r="E17" s="502"/>
      <c r="F17" s="168" t="s">
        <v>372</v>
      </c>
      <c r="G17" s="86" t="str">
        <f>IF(F17="yes","  Report each income level in separate tiers in Section 1 and Section 2","")</f>
        <v/>
      </c>
      <c r="H17" s="81"/>
    </row>
    <row r="18" spans="1:10" x14ac:dyDescent="0.35">
      <c r="A18" s="82"/>
      <c r="B18" s="502"/>
      <c r="C18" s="502"/>
      <c r="D18" s="502"/>
      <c r="E18" s="502"/>
      <c r="F18" s="170"/>
      <c r="G18" s="86"/>
      <c r="H18" s="81"/>
    </row>
    <row r="19" spans="1:10" ht="6" customHeight="1" x14ac:dyDescent="0.35">
      <c r="A19" s="82"/>
      <c r="B19" s="83"/>
      <c r="C19" s="80"/>
      <c r="D19" s="80"/>
      <c r="E19" s="80"/>
      <c r="F19" s="80"/>
      <c r="G19" s="86"/>
      <c r="H19" s="81"/>
    </row>
    <row r="20" spans="1:10" x14ac:dyDescent="0.35">
      <c r="A20" s="82" t="s">
        <v>493</v>
      </c>
      <c r="B20" s="83" t="s">
        <v>389</v>
      </c>
      <c r="C20" s="80"/>
      <c r="D20" s="80"/>
      <c r="E20" s="80"/>
      <c r="F20" s="168" t="s">
        <v>372</v>
      </c>
      <c r="G20" s="86" t="str">
        <f>IF(F20="yes","  Complete Section 1 and Section 2","")</f>
        <v/>
      </c>
      <c r="H20" s="81"/>
    </row>
    <row r="21" spans="1:10" ht="6" customHeight="1" x14ac:dyDescent="0.35">
      <c r="A21" s="82"/>
      <c r="B21" s="83"/>
      <c r="C21" s="80"/>
      <c r="D21" s="80"/>
      <c r="E21" s="80"/>
      <c r="F21" s="80"/>
      <c r="G21" s="86"/>
      <c r="H21" s="169"/>
    </row>
    <row r="22" spans="1:10" x14ac:dyDescent="0.35">
      <c r="A22" s="82" t="s">
        <v>466</v>
      </c>
      <c r="B22" s="83"/>
      <c r="C22" s="80"/>
      <c r="D22" s="80"/>
      <c r="E22" s="80"/>
      <c r="F22" s="88"/>
      <c r="G22" s="86"/>
      <c r="H22" s="169"/>
    </row>
    <row r="23" spans="1:10" x14ac:dyDescent="0.35">
      <c r="A23" s="82"/>
      <c r="B23" s="83" t="s">
        <v>467</v>
      </c>
      <c r="C23" s="80"/>
      <c r="D23" s="80"/>
      <c r="E23" s="80"/>
      <c r="F23" s="88"/>
      <c r="G23" s="86"/>
      <c r="H23" s="169"/>
    </row>
    <row r="24" spans="1:10" x14ac:dyDescent="0.35">
      <c r="A24" s="82"/>
      <c r="B24" s="171"/>
      <c r="C24" s="172"/>
      <c r="D24" s="172"/>
      <c r="E24" s="172"/>
      <c r="F24" s="173"/>
      <c r="G24" s="174"/>
      <c r="H24" s="169"/>
      <c r="J24" s="175"/>
    </row>
    <row r="25" spans="1:10" x14ac:dyDescent="0.35">
      <c r="A25" s="82"/>
      <c r="B25" s="176"/>
      <c r="C25" s="177"/>
      <c r="D25" s="177"/>
      <c r="E25" s="177"/>
      <c r="F25" s="178"/>
      <c r="G25" s="179"/>
      <c r="H25" s="169"/>
      <c r="J25" s="180"/>
    </row>
    <row r="26" spans="1:10" ht="15" thickBot="1" x14ac:dyDescent="0.4">
      <c r="A26" s="89"/>
      <c r="B26" s="90"/>
      <c r="C26" s="91"/>
      <c r="D26" s="91"/>
      <c r="E26" s="91"/>
      <c r="F26" s="91"/>
      <c r="G26" s="91"/>
      <c r="H26" s="181"/>
    </row>
    <row r="27" spans="1:10" ht="15" thickBot="1" x14ac:dyDescent="0.4"/>
    <row r="28" spans="1:10" ht="16" thickBot="1" x14ac:dyDescent="0.4">
      <c r="A28" s="475" t="s">
        <v>391</v>
      </c>
      <c r="B28" s="476"/>
      <c r="C28" s="476"/>
      <c r="D28" s="476"/>
      <c r="E28" s="476"/>
      <c r="F28" s="476"/>
      <c r="G28" s="476"/>
      <c r="H28" s="477"/>
    </row>
    <row r="29" spans="1:10" x14ac:dyDescent="0.35">
      <c r="A29" s="95" t="s">
        <v>130</v>
      </c>
      <c r="B29" s="492" t="s">
        <v>368</v>
      </c>
      <c r="C29" s="492"/>
      <c r="D29" s="492"/>
      <c r="E29" s="492"/>
      <c r="F29" s="492"/>
      <c r="G29" s="492"/>
      <c r="H29" s="493"/>
    </row>
    <row r="30" spans="1:10" x14ac:dyDescent="0.35">
      <c r="A30" s="95"/>
      <c r="B30" s="487"/>
      <c r="C30" s="487"/>
      <c r="D30" s="487"/>
      <c r="E30" s="487"/>
      <c r="F30" s="487"/>
      <c r="G30" s="487"/>
      <c r="H30" s="488"/>
    </row>
    <row r="31" spans="1:10" x14ac:dyDescent="0.35">
      <c r="A31" s="95"/>
      <c r="B31" s="99" t="s">
        <v>309</v>
      </c>
      <c r="C31" s="182"/>
      <c r="D31" s="182"/>
      <c r="E31" s="182"/>
      <c r="F31" s="182"/>
      <c r="G31" s="182"/>
      <c r="H31" s="183"/>
    </row>
    <row r="32" spans="1:10" x14ac:dyDescent="0.35">
      <c r="A32" s="95"/>
      <c r="B32" s="97"/>
      <c r="C32" s="182"/>
      <c r="D32" s="182"/>
      <c r="E32" s="182"/>
      <c r="F32" s="182"/>
      <c r="G32" s="182"/>
      <c r="H32" s="183"/>
    </row>
    <row r="33" spans="1:10" x14ac:dyDescent="0.35">
      <c r="A33" s="95"/>
      <c r="B33" s="100" t="s">
        <v>413</v>
      </c>
      <c r="C33" s="97"/>
      <c r="D33" s="479"/>
      <c r="E33" s="479"/>
      <c r="F33" s="479"/>
      <c r="G33" s="479"/>
      <c r="H33" s="480"/>
    </row>
    <row r="34" spans="1:10" x14ac:dyDescent="0.35">
      <c r="A34" s="95"/>
      <c r="B34" s="100"/>
      <c r="C34" s="97"/>
      <c r="D34" s="505" t="s">
        <v>491</v>
      </c>
      <c r="E34" s="505"/>
      <c r="F34" s="505"/>
      <c r="G34" s="505"/>
      <c r="H34" s="506"/>
    </row>
    <row r="35" spans="1:10" x14ac:dyDescent="0.35">
      <c r="A35" s="95"/>
      <c r="B35" s="100"/>
      <c r="C35" s="97"/>
      <c r="D35" s="505"/>
      <c r="E35" s="505"/>
      <c r="F35" s="505"/>
      <c r="G35" s="505"/>
      <c r="H35" s="506"/>
    </row>
    <row r="36" spans="1:10" x14ac:dyDescent="0.35">
      <c r="A36" s="95"/>
      <c r="B36" s="97"/>
      <c r="C36" s="182"/>
      <c r="D36" s="182"/>
      <c r="E36" s="182"/>
      <c r="F36" s="182"/>
      <c r="G36" s="182"/>
      <c r="H36" s="183"/>
    </row>
    <row r="37" spans="1:10" ht="15" customHeight="1" x14ac:dyDescent="0.35">
      <c r="A37" s="141"/>
      <c r="B37" s="182"/>
      <c r="C37" s="182"/>
      <c r="D37" s="182"/>
      <c r="E37" s="494" t="s">
        <v>290</v>
      </c>
      <c r="F37" s="494"/>
      <c r="G37" s="494"/>
      <c r="H37" s="495"/>
    </row>
    <row r="38" spans="1:10" x14ac:dyDescent="0.35">
      <c r="A38" s="141"/>
      <c r="B38" s="97"/>
      <c r="C38" s="97"/>
      <c r="D38" s="97"/>
      <c r="E38" s="103" t="s">
        <v>158</v>
      </c>
      <c r="F38" s="103" t="s">
        <v>158</v>
      </c>
      <c r="G38" s="103" t="s">
        <v>158</v>
      </c>
      <c r="H38" s="184" t="s">
        <v>158</v>
      </c>
    </row>
    <row r="39" spans="1:10" x14ac:dyDescent="0.35">
      <c r="A39" s="141"/>
      <c r="B39" s="103"/>
      <c r="C39" s="103"/>
      <c r="D39" s="103" t="s">
        <v>164</v>
      </c>
      <c r="E39" s="103" t="s">
        <v>161</v>
      </c>
      <c r="F39" s="103" t="s">
        <v>161</v>
      </c>
      <c r="G39" s="103" t="s">
        <v>161</v>
      </c>
      <c r="H39" s="184" t="s">
        <v>161</v>
      </c>
      <c r="J39" s="253"/>
    </row>
    <row r="40" spans="1:10" x14ac:dyDescent="0.35">
      <c r="A40" s="141"/>
      <c r="B40" s="106" t="s">
        <v>191</v>
      </c>
      <c r="C40" s="107"/>
      <c r="D40" s="107" t="s">
        <v>158</v>
      </c>
      <c r="E40" s="107" t="s">
        <v>350</v>
      </c>
      <c r="F40" s="107" t="s">
        <v>148</v>
      </c>
      <c r="G40" s="107" t="s">
        <v>285</v>
      </c>
      <c r="H40" s="185" t="s">
        <v>286</v>
      </c>
      <c r="J40" s="254"/>
    </row>
    <row r="41" spans="1:10" x14ac:dyDescent="0.35">
      <c r="A41" s="187" t="s">
        <v>462</v>
      </c>
      <c r="B41" s="188"/>
      <c r="C41" s="103"/>
      <c r="D41" s="103"/>
      <c r="E41" s="103"/>
      <c r="F41" s="103"/>
      <c r="G41" s="103"/>
      <c r="H41" s="184"/>
      <c r="J41" s="254"/>
    </row>
    <row r="42" spans="1:10" ht="22" customHeight="1" x14ac:dyDescent="0.35">
      <c r="A42" s="141"/>
      <c r="B42" s="113" t="s">
        <v>287</v>
      </c>
      <c r="C42" s="103"/>
      <c r="D42" s="103"/>
      <c r="E42" s="103"/>
      <c r="F42" s="103"/>
      <c r="G42" s="103"/>
      <c r="H42" s="184"/>
    </row>
    <row r="43" spans="1:10" ht="15" customHeight="1" x14ac:dyDescent="0.35">
      <c r="A43" s="141"/>
      <c r="B43" s="463"/>
      <c r="C43" s="463"/>
      <c r="D43" s="190"/>
      <c r="E43" s="191"/>
      <c r="F43" s="191"/>
      <c r="G43" s="192"/>
      <c r="H43" s="193"/>
    </row>
    <row r="44" spans="1:10" ht="15" customHeight="1" x14ac:dyDescent="0.35">
      <c r="A44" s="141"/>
      <c r="B44" s="481"/>
      <c r="C44" s="482"/>
      <c r="D44" s="190"/>
      <c r="E44" s="191"/>
      <c r="F44" s="191"/>
      <c r="G44" s="192"/>
      <c r="H44" s="193"/>
    </row>
    <row r="45" spans="1:10" ht="15" customHeight="1" x14ac:dyDescent="0.35">
      <c r="A45" s="141"/>
      <c r="B45" s="481"/>
      <c r="C45" s="482"/>
      <c r="D45" s="190"/>
      <c r="E45" s="191"/>
      <c r="F45" s="191"/>
      <c r="G45" s="192"/>
      <c r="H45" s="193"/>
    </row>
    <row r="46" spans="1:10" ht="15" customHeight="1" x14ac:dyDescent="0.35">
      <c r="A46" s="141"/>
      <c r="B46" s="481"/>
      <c r="C46" s="482"/>
      <c r="D46" s="190"/>
      <c r="E46" s="191"/>
      <c r="F46" s="191"/>
      <c r="G46" s="192"/>
      <c r="H46" s="193"/>
    </row>
    <row r="47" spans="1:10" ht="15" customHeight="1" x14ac:dyDescent="0.35">
      <c r="A47" s="141"/>
      <c r="B47" s="464" t="s">
        <v>153</v>
      </c>
      <c r="C47" s="466"/>
      <c r="D47" s="190"/>
      <c r="E47" s="191"/>
      <c r="F47" s="191"/>
      <c r="G47" s="192"/>
      <c r="H47" s="193"/>
    </row>
    <row r="48" spans="1:10" x14ac:dyDescent="0.35">
      <c r="A48" s="141"/>
      <c r="B48" s="463"/>
      <c r="C48" s="463"/>
      <c r="D48" s="191"/>
      <c r="E48" s="191"/>
      <c r="F48" s="191"/>
      <c r="G48" s="194"/>
      <c r="H48" s="195"/>
    </row>
    <row r="49" spans="1:10" ht="22" customHeight="1" x14ac:dyDescent="0.35">
      <c r="A49" s="141"/>
      <c r="B49" s="113" t="s">
        <v>288</v>
      </c>
      <c r="C49" s="151"/>
      <c r="D49" s="196"/>
      <c r="E49" s="196"/>
      <c r="F49" s="196"/>
      <c r="G49" s="197"/>
      <c r="H49" s="198"/>
      <c r="J49" s="254"/>
    </row>
    <row r="50" spans="1:10" x14ac:dyDescent="0.35">
      <c r="A50" s="141"/>
      <c r="B50" s="463"/>
      <c r="C50" s="463"/>
      <c r="D50" s="191"/>
      <c r="E50" s="191"/>
      <c r="F50" s="191"/>
      <c r="G50" s="194"/>
      <c r="H50" s="195"/>
    </row>
    <row r="51" spans="1:10" x14ac:dyDescent="0.35">
      <c r="A51" s="141"/>
      <c r="B51" s="481"/>
      <c r="C51" s="482"/>
      <c r="D51" s="191"/>
      <c r="E51" s="191"/>
      <c r="F51" s="191"/>
      <c r="G51" s="194"/>
      <c r="H51" s="195"/>
    </row>
    <row r="52" spans="1:10" x14ac:dyDescent="0.35">
      <c r="A52" s="141"/>
      <c r="B52" s="481"/>
      <c r="C52" s="482"/>
      <c r="D52" s="191"/>
      <c r="E52" s="191"/>
      <c r="F52" s="191"/>
      <c r="G52" s="194"/>
      <c r="H52" s="195"/>
    </row>
    <row r="53" spans="1:10" x14ac:dyDescent="0.35">
      <c r="A53" s="141"/>
      <c r="B53" s="481"/>
      <c r="C53" s="482"/>
      <c r="D53" s="191"/>
      <c r="E53" s="191"/>
      <c r="F53" s="191"/>
      <c r="G53" s="194"/>
      <c r="H53" s="195"/>
    </row>
    <row r="54" spans="1:10" x14ac:dyDescent="0.35">
      <c r="A54" s="141"/>
      <c r="B54" s="464" t="s">
        <v>153</v>
      </c>
      <c r="C54" s="466"/>
      <c r="D54" s="191"/>
      <c r="E54" s="191"/>
      <c r="F54" s="191"/>
      <c r="G54" s="194"/>
      <c r="H54" s="195"/>
    </row>
    <row r="55" spans="1:10" x14ac:dyDescent="0.35">
      <c r="A55" s="141"/>
      <c r="B55" s="463"/>
      <c r="C55" s="463"/>
      <c r="D55" s="191"/>
      <c r="E55" s="191"/>
      <c r="F55" s="191"/>
      <c r="G55" s="194"/>
      <c r="H55" s="195"/>
    </row>
    <row r="56" spans="1:10" x14ac:dyDescent="0.35">
      <c r="A56" s="141"/>
      <c r="B56" s="199"/>
      <c r="C56" s="158"/>
      <c r="D56" s="200">
        <f>SUM(D43:D55)</f>
        <v>0</v>
      </c>
      <c r="E56" s="201">
        <f>SUM(E43:E55)</f>
        <v>0</v>
      </c>
      <c r="F56" s="201">
        <f>SUM(F43:F55)</f>
        <v>0</v>
      </c>
      <c r="G56" s="200">
        <f>SUM(G43:G55)</f>
        <v>0</v>
      </c>
      <c r="H56" s="202">
        <f>SUM(H43:H55)</f>
        <v>0</v>
      </c>
    </row>
    <row r="57" spans="1:10" x14ac:dyDescent="0.35">
      <c r="A57" s="95" t="s">
        <v>131</v>
      </c>
      <c r="B57" s="100" t="s">
        <v>297</v>
      </c>
      <c r="C57" s="158"/>
      <c r="D57" s="203"/>
      <c r="E57" s="203"/>
      <c r="F57" s="203"/>
      <c r="G57" s="197"/>
      <c r="H57" s="198"/>
    </row>
    <row r="58" spans="1:10" x14ac:dyDescent="0.35">
      <c r="A58" s="141"/>
      <c r="B58" s="97"/>
      <c r="C58" s="97" t="s">
        <v>283</v>
      </c>
      <c r="D58" s="200">
        <f>D56</f>
        <v>0</v>
      </c>
      <c r="E58" s="201">
        <f t="shared" ref="E58:H58" si="0">E56</f>
        <v>0</v>
      </c>
      <c r="F58" s="201">
        <f t="shared" si="0"/>
        <v>0</v>
      </c>
      <c r="G58" s="200">
        <f t="shared" si="0"/>
        <v>0</v>
      </c>
      <c r="H58" s="206">
        <f t="shared" si="0"/>
        <v>0</v>
      </c>
    </row>
    <row r="59" spans="1:10" x14ac:dyDescent="0.35">
      <c r="A59" s="141"/>
      <c r="B59" s="97"/>
      <c r="C59" s="97" t="s">
        <v>284</v>
      </c>
      <c r="D59" s="97"/>
      <c r="E59" s="120" t="e">
        <f>E58/D58</f>
        <v>#DIV/0!</v>
      </c>
      <c r="F59" s="120" t="e">
        <f>F58/D58</f>
        <v>#DIV/0!</v>
      </c>
      <c r="G59" s="120" t="e">
        <f>G58/D58</f>
        <v>#DIV/0!</v>
      </c>
      <c r="H59" s="207" t="e">
        <f>H58/D58</f>
        <v>#DIV/0!</v>
      </c>
    </row>
    <row r="60" spans="1:10" x14ac:dyDescent="0.35">
      <c r="A60" s="141"/>
      <c r="B60" s="97"/>
      <c r="C60" s="208" t="s">
        <v>298</v>
      </c>
      <c r="D60" s="97"/>
      <c r="E60" s="121" t="e">
        <f>IF(E59&gt;=(2/3),"Yes","No")</f>
        <v>#DIV/0!</v>
      </c>
      <c r="F60" s="121" t="e">
        <f>IF(F59&gt;=(2/3),"Yes","No")</f>
        <v>#DIV/0!</v>
      </c>
      <c r="G60" s="121" t="e">
        <f>IF(G59&gt;=(2/3),"Yes","No")</f>
        <v>#DIV/0!</v>
      </c>
      <c r="H60" s="209" t="e">
        <f>IF(H59&gt;=(2/3),"Yes","No")</f>
        <v>#DIV/0!</v>
      </c>
    </row>
    <row r="61" spans="1:10" x14ac:dyDescent="0.35">
      <c r="A61" s="141"/>
      <c r="B61" s="108"/>
      <c r="C61" s="108"/>
      <c r="D61" s="108"/>
      <c r="E61" s="210" t="e">
        <f>IF(E60="No", "Note A", "Note B")</f>
        <v>#DIV/0!</v>
      </c>
      <c r="F61" s="210" t="e">
        <f>IF(F60="No", "Note A", "Note B")</f>
        <v>#DIV/0!</v>
      </c>
      <c r="G61" s="210" t="e">
        <f>IF(G60="No", "Note A", "Note B")</f>
        <v>#DIV/0!</v>
      </c>
      <c r="H61" s="211" t="e">
        <f>IF(H60="No", "Note A", "Note B")</f>
        <v>#DIV/0!</v>
      </c>
    </row>
    <row r="62" spans="1:10" x14ac:dyDescent="0.35">
      <c r="A62" s="187" t="s">
        <v>463</v>
      </c>
      <c r="B62" s="97"/>
      <c r="C62" s="97"/>
      <c r="D62" s="212"/>
      <c r="E62" s="212"/>
      <c r="F62" s="212"/>
      <c r="G62" s="212"/>
      <c r="H62" s="98"/>
    </row>
    <row r="63" spans="1:10" x14ac:dyDescent="0.35">
      <c r="A63" s="141"/>
      <c r="B63" s="113" t="s">
        <v>287</v>
      </c>
      <c r="C63" s="103"/>
      <c r="D63" s="103"/>
      <c r="E63" s="103"/>
      <c r="F63" s="103"/>
      <c r="G63" s="103"/>
      <c r="H63" s="184"/>
      <c r="J63" s="189"/>
    </row>
    <row r="64" spans="1:10" x14ac:dyDescent="0.35">
      <c r="A64" s="141"/>
      <c r="B64" s="463"/>
      <c r="C64" s="463"/>
      <c r="D64" s="190"/>
      <c r="E64" s="191"/>
      <c r="F64" s="191"/>
      <c r="G64" s="192"/>
      <c r="H64" s="193"/>
      <c r="J64" s="175"/>
    </row>
    <row r="65" spans="1:10" x14ac:dyDescent="0.35">
      <c r="A65" s="141"/>
      <c r="B65" s="481"/>
      <c r="C65" s="482"/>
      <c r="D65" s="190"/>
      <c r="E65" s="191"/>
      <c r="F65" s="191"/>
      <c r="G65" s="192"/>
      <c r="H65" s="193"/>
      <c r="J65" s="175"/>
    </row>
    <row r="66" spans="1:10" x14ac:dyDescent="0.35">
      <c r="A66" s="141"/>
      <c r="B66" s="481"/>
      <c r="C66" s="482"/>
      <c r="D66" s="190"/>
      <c r="E66" s="191"/>
      <c r="F66" s="191"/>
      <c r="G66" s="192"/>
      <c r="H66" s="193"/>
      <c r="J66" s="175"/>
    </row>
    <row r="67" spans="1:10" x14ac:dyDescent="0.35">
      <c r="A67" s="141"/>
      <c r="B67" s="481"/>
      <c r="C67" s="482"/>
      <c r="D67" s="190"/>
      <c r="E67" s="191"/>
      <c r="F67" s="191"/>
      <c r="G67" s="192"/>
      <c r="H67" s="193"/>
      <c r="J67" s="175"/>
    </row>
    <row r="68" spans="1:10" x14ac:dyDescent="0.35">
      <c r="A68" s="141"/>
      <c r="B68" s="464" t="s">
        <v>153</v>
      </c>
      <c r="C68" s="466"/>
      <c r="D68" s="190"/>
      <c r="E68" s="191"/>
      <c r="F68" s="191"/>
      <c r="G68" s="192"/>
      <c r="H68" s="193"/>
      <c r="J68" s="175"/>
    </row>
    <row r="69" spans="1:10" x14ac:dyDescent="0.35">
      <c r="A69" s="141"/>
      <c r="B69" s="463"/>
      <c r="C69" s="463"/>
      <c r="D69" s="191"/>
      <c r="E69" s="191"/>
      <c r="F69" s="191"/>
      <c r="G69" s="194"/>
      <c r="H69" s="195"/>
    </row>
    <row r="70" spans="1:10" x14ac:dyDescent="0.35">
      <c r="A70" s="141"/>
      <c r="B70" s="113" t="s">
        <v>288</v>
      </c>
      <c r="C70" s="151"/>
      <c r="D70" s="196"/>
      <c r="E70" s="196"/>
      <c r="F70" s="196"/>
      <c r="G70" s="197"/>
      <c r="H70" s="198"/>
    </row>
    <row r="71" spans="1:10" x14ac:dyDescent="0.35">
      <c r="A71" s="141"/>
      <c r="B71" s="463"/>
      <c r="C71" s="463"/>
      <c r="D71" s="191"/>
      <c r="E71" s="191"/>
      <c r="F71" s="191"/>
      <c r="G71" s="194"/>
      <c r="H71" s="195"/>
    </row>
    <row r="72" spans="1:10" x14ac:dyDescent="0.35">
      <c r="A72" s="141"/>
      <c r="B72" s="481"/>
      <c r="C72" s="482"/>
      <c r="D72" s="191"/>
      <c r="E72" s="191"/>
      <c r="F72" s="191"/>
      <c r="G72" s="194"/>
      <c r="H72" s="195"/>
    </row>
    <row r="73" spans="1:10" x14ac:dyDescent="0.35">
      <c r="A73" s="141"/>
      <c r="B73" s="481"/>
      <c r="C73" s="482"/>
      <c r="D73" s="191"/>
      <c r="E73" s="191"/>
      <c r="F73" s="191"/>
      <c r="G73" s="194"/>
      <c r="H73" s="195"/>
    </row>
    <row r="74" spans="1:10" x14ac:dyDescent="0.35">
      <c r="A74" s="141"/>
      <c r="B74" s="481"/>
      <c r="C74" s="482"/>
      <c r="D74" s="191"/>
      <c r="E74" s="191"/>
      <c r="F74" s="191"/>
      <c r="G74" s="194"/>
      <c r="H74" s="195"/>
    </row>
    <row r="75" spans="1:10" x14ac:dyDescent="0.35">
      <c r="A75" s="141"/>
      <c r="B75" s="464" t="s">
        <v>153</v>
      </c>
      <c r="C75" s="466"/>
      <c r="D75" s="191"/>
      <c r="E75" s="191"/>
      <c r="F75" s="191"/>
      <c r="G75" s="194"/>
      <c r="H75" s="195"/>
    </row>
    <row r="76" spans="1:10" x14ac:dyDescent="0.35">
      <c r="A76" s="141"/>
      <c r="B76" s="463"/>
      <c r="C76" s="463"/>
      <c r="D76" s="191"/>
      <c r="E76" s="191"/>
      <c r="F76" s="191"/>
      <c r="G76" s="194"/>
      <c r="H76" s="195"/>
    </row>
    <row r="77" spans="1:10" x14ac:dyDescent="0.35">
      <c r="A77" s="141"/>
      <c r="B77" s="199"/>
      <c r="C77" s="158"/>
      <c r="D77" s="200">
        <f>SUM(D64:D76)</f>
        <v>0</v>
      </c>
      <c r="E77" s="201">
        <f>SUM(E64:E76)</f>
        <v>0</v>
      </c>
      <c r="F77" s="201">
        <f>SUM(F64:F76)</f>
        <v>0</v>
      </c>
      <c r="G77" s="200">
        <f>SUM(G64:G76)</f>
        <v>0</v>
      </c>
      <c r="H77" s="202">
        <f>SUM(H64:H76)</f>
        <v>0</v>
      </c>
    </row>
    <row r="78" spans="1:10" x14ac:dyDescent="0.35">
      <c r="A78" s="95" t="s">
        <v>131</v>
      </c>
      <c r="B78" s="100" t="s">
        <v>297</v>
      </c>
      <c r="C78" s="158"/>
      <c r="D78" s="203"/>
      <c r="E78" s="203"/>
      <c r="F78" s="203"/>
      <c r="G78" s="197"/>
      <c r="H78" s="198"/>
    </row>
    <row r="79" spans="1:10" x14ac:dyDescent="0.35">
      <c r="A79" s="141"/>
      <c r="B79" s="97"/>
      <c r="C79" s="97" t="s">
        <v>283</v>
      </c>
      <c r="D79" s="200">
        <f>D77</f>
        <v>0</v>
      </c>
      <c r="E79" s="201">
        <f t="shared" ref="E79:H79" si="1">E77</f>
        <v>0</v>
      </c>
      <c r="F79" s="201">
        <f t="shared" si="1"/>
        <v>0</v>
      </c>
      <c r="G79" s="200">
        <f t="shared" si="1"/>
        <v>0</v>
      </c>
      <c r="H79" s="206">
        <f t="shared" si="1"/>
        <v>0</v>
      </c>
    </row>
    <row r="80" spans="1:10" x14ac:dyDescent="0.35">
      <c r="A80" s="141"/>
      <c r="B80" s="97"/>
      <c r="C80" s="97" t="s">
        <v>284</v>
      </c>
      <c r="D80" s="97"/>
      <c r="E80" s="120" t="e">
        <f>E79/D79</f>
        <v>#DIV/0!</v>
      </c>
      <c r="F80" s="120" t="e">
        <f>F79/D79</f>
        <v>#DIV/0!</v>
      </c>
      <c r="G80" s="120" t="e">
        <f>G79/D79</f>
        <v>#DIV/0!</v>
      </c>
      <c r="H80" s="207" t="e">
        <f>H79/D79</f>
        <v>#DIV/0!</v>
      </c>
    </row>
    <row r="81" spans="1:10" x14ac:dyDescent="0.35">
      <c r="A81" s="141"/>
      <c r="B81" s="97"/>
      <c r="C81" s="208" t="s">
        <v>298</v>
      </c>
      <c r="D81" s="97"/>
      <c r="E81" s="121" t="e">
        <f>IF(E80&gt;=(2/3),"Yes","No")</f>
        <v>#DIV/0!</v>
      </c>
      <c r="F81" s="121" t="e">
        <f>IF(F80&gt;=(2/3),"Yes","No")</f>
        <v>#DIV/0!</v>
      </c>
      <c r="G81" s="121" t="e">
        <f>IF(G80&gt;=(2/3),"Yes","No")</f>
        <v>#DIV/0!</v>
      </c>
      <c r="H81" s="209" t="e">
        <f>IF(H80&gt;=(2/3),"Yes","No")</f>
        <v>#DIV/0!</v>
      </c>
    </row>
    <row r="82" spans="1:10" x14ac:dyDescent="0.35">
      <c r="A82" s="141"/>
      <c r="B82" s="108"/>
      <c r="C82" s="108"/>
      <c r="D82" s="108"/>
      <c r="E82" s="210" t="e">
        <f>IF(E81="No", "Note A", "Note B")</f>
        <v>#DIV/0!</v>
      </c>
      <c r="F82" s="210" t="e">
        <f>IF(F81="No", "Note A", "Note B")</f>
        <v>#DIV/0!</v>
      </c>
      <c r="G82" s="210" t="e">
        <f>IF(G81="No", "Note A", "Note B")</f>
        <v>#DIV/0!</v>
      </c>
      <c r="H82" s="211" t="e">
        <f>IF(H81="No", "Note A", "Note B")</f>
        <v>#DIV/0!</v>
      </c>
    </row>
    <row r="83" spans="1:10" x14ac:dyDescent="0.35">
      <c r="A83" s="187" t="s">
        <v>464</v>
      </c>
      <c r="B83" s="97"/>
      <c r="C83" s="97"/>
      <c r="D83" s="212"/>
      <c r="E83" s="212"/>
      <c r="F83" s="212"/>
      <c r="G83" s="212"/>
      <c r="H83" s="98"/>
    </row>
    <row r="84" spans="1:10" x14ac:dyDescent="0.35">
      <c r="A84" s="141"/>
      <c r="B84" s="113" t="s">
        <v>287</v>
      </c>
      <c r="C84" s="103"/>
      <c r="D84" s="103"/>
      <c r="E84" s="103"/>
      <c r="F84" s="103"/>
      <c r="G84" s="103"/>
      <c r="H84" s="184"/>
    </row>
    <row r="85" spans="1:10" x14ac:dyDescent="0.35">
      <c r="A85" s="141"/>
      <c r="B85" s="463"/>
      <c r="C85" s="463"/>
      <c r="D85" s="190"/>
      <c r="E85" s="191"/>
      <c r="F85" s="191"/>
      <c r="G85" s="192"/>
      <c r="H85" s="193"/>
      <c r="J85" s="189"/>
    </row>
    <row r="86" spans="1:10" x14ac:dyDescent="0.35">
      <c r="A86" s="141"/>
      <c r="B86" s="481"/>
      <c r="C86" s="482"/>
      <c r="D86" s="190"/>
      <c r="E86" s="191"/>
      <c r="F86" s="191"/>
      <c r="G86" s="192"/>
      <c r="H86" s="193"/>
      <c r="J86" s="189"/>
    </row>
    <row r="87" spans="1:10" x14ac:dyDescent="0.35">
      <c r="A87" s="141"/>
      <c r="B87" s="481"/>
      <c r="C87" s="482"/>
      <c r="D87" s="190"/>
      <c r="E87" s="191"/>
      <c r="F87" s="191"/>
      <c r="G87" s="192"/>
      <c r="H87" s="193"/>
      <c r="J87" s="189"/>
    </row>
    <row r="88" spans="1:10" x14ac:dyDescent="0.35">
      <c r="A88" s="141"/>
      <c r="B88" s="481"/>
      <c r="C88" s="482"/>
      <c r="D88" s="190"/>
      <c r="E88" s="191"/>
      <c r="F88" s="191"/>
      <c r="G88" s="192"/>
      <c r="H88" s="193"/>
      <c r="J88" s="189"/>
    </row>
    <row r="89" spans="1:10" x14ac:dyDescent="0.35">
      <c r="A89" s="141"/>
      <c r="B89" s="464" t="s">
        <v>153</v>
      </c>
      <c r="C89" s="466"/>
      <c r="D89" s="190"/>
      <c r="E89" s="191"/>
      <c r="F89" s="191"/>
      <c r="G89" s="192"/>
      <c r="H89" s="193"/>
      <c r="J89" s="189"/>
    </row>
    <row r="90" spans="1:10" x14ac:dyDescent="0.35">
      <c r="A90" s="141"/>
      <c r="B90" s="463"/>
      <c r="C90" s="463"/>
      <c r="D90" s="191"/>
      <c r="E90" s="191"/>
      <c r="F90" s="191"/>
      <c r="G90" s="194"/>
      <c r="H90" s="195"/>
    </row>
    <row r="91" spans="1:10" x14ac:dyDescent="0.35">
      <c r="A91" s="141"/>
      <c r="B91" s="113" t="s">
        <v>288</v>
      </c>
      <c r="C91" s="151"/>
      <c r="D91" s="196"/>
      <c r="E91" s="196"/>
      <c r="F91" s="196"/>
      <c r="G91" s="197"/>
      <c r="H91" s="198"/>
    </row>
    <row r="92" spans="1:10" x14ac:dyDescent="0.35">
      <c r="A92" s="141"/>
      <c r="B92" s="463"/>
      <c r="C92" s="463"/>
      <c r="D92" s="191"/>
      <c r="E92" s="191"/>
      <c r="F92" s="191"/>
      <c r="G92" s="194"/>
      <c r="H92" s="195"/>
    </row>
    <row r="93" spans="1:10" x14ac:dyDescent="0.35">
      <c r="A93" s="141"/>
      <c r="B93" s="481"/>
      <c r="C93" s="482"/>
      <c r="D93" s="191"/>
      <c r="E93" s="191"/>
      <c r="F93" s="191"/>
      <c r="G93" s="194"/>
      <c r="H93" s="195"/>
    </row>
    <row r="94" spans="1:10" x14ac:dyDescent="0.35">
      <c r="A94" s="141"/>
      <c r="B94" s="481"/>
      <c r="C94" s="482"/>
      <c r="D94" s="191"/>
      <c r="E94" s="191"/>
      <c r="F94" s="191"/>
      <c r="G94" s="194"/>
      <c r="H94" s="195"/>
    </row>
    <row r="95" spans="1:10" x14ac:dyDescent="0.35">
      <c r="A95" s="141"/>
      <c r="B95" s="481"/>
      <c r="C95" s="482"/>
      <c r="D95" s="191"/>
      <c r="E95" s="191"/>
      <c r="F95" s="191"/>
      <c r="G95" s="194"/>
      <c r="H95" s="195"/>
    </row>
    <row r="96" spans="1:10" x14ac:dyDescent="0.35">
      <c r="A96" s="141"/>
      <c r="B96" s="464" t="s">
        <v>153</v>
      </c>
      <c r="C96" s="466"/>
      <c r="D96" s="191"/>
      <c r="E96" s="191"/>
      <c r="F96" s="191"/>
      <c r="G96" s="194"/>
      <c r="H96" s="195"/>
    </row>
    <row r="97" spans="1:10" x14ac:dyDescent="0.35">
      <c r="A97" s="141"/>
      <c r="B97" s="463"/>
      <c r="C97" s="463"/>
      <c r="D97" s="191"/>
      <c r="E97" s="191"/>
      <c r="F97" s="191"/>
      <c r="G97" s="194"/>
      <c r="H97" s="195"/>
    </row>
    <row r="98" spans="1:10" x14ac:dyDescent="0.35">
      <c r="A98" s="141"/>
      <c r="B98" s="199"/>
      <c r="C98" s="158"/>
      <c r="D98" s="200">
        <f>SUM(D85:D97)</f>
        <v>0</v>
      </c>
      <c r="E98" s="201">
        <f>SUM(E85:E97)</f>
        <v>0</v>
      </c>
      <c r="F98" s="201">
        <f>SUM(F85:F97)</f>
        <v>0</v>
      </c>
      <c r="G98" s="200">
        <f>SUM(G85:G97)</f>
        <v>0</v>
      </c>
      <c r="H98" s="202">
        <f>SUM(H85:H97)</f>
        <v>0</v>
      </c>
    </row>
    <row r="99" spans="1:10" x14ac:dyDescent="0.35">
      <c r="A99" s="95" t="s">
        <v>131</v>
      </c>
      <c r="B99" s="100" t="s">
        <v>297</v>
      </c>
      <c r="C99" s="158"/>
      <c r="D99" s="203"/>
      <c r="E99" s="203"/>
      <c r="F99" s="203"/>
      <c r="G99" s="197"/>
      <c r="H99" s="198"/>
    </row>
    <row r="100" spans="1:10" x14ac:dyDescent="0.35">
      <c r="A100" s="141"/>
      <c r="B100" s="97"/>
      <c r="C100" s="97" t="s">
        <v>283</v>
      </c>
      <c r="D100" s="200">
        <f>D98</f>
        <v>0</v>
      </c>
      <c r="E100" s="201">
        <f t="shared" ref="E100:H100" si="2">E98</f>
        <v>0</v>
      </c>
      <c r="F100" s="201">
        <f t="shared" si="2"/>
        <v>0</v>
      </c>
      <c r="G100" s="200">
        <f t="shared" si="2"/>
        <v>0</v>
      </c>
      <c r="H100" s="206">
        <f t="shared" si="2"/>
        <v>0</v>
      </c>
    </row>
    <row r="101" spans="1:10" x14ac:dyDescent="0.35">
      <c r="A101" s="141"/>
      <c r="B101" s="97"/>
      <c r="C101" s="97" t="s">
        <v>284</v>
      </c>
      <c r="D101" s="97"/>
      <c r="E101" s="120" t="e">
        <f>E100/D100</f>
        <v>#DIV/0!</v>
      </c>
      <c r="F101" s="120" t="e">
        <f>F100/D100</f>
        <v>#DIV/0!</v>
      </c>
      <c r="G101" s="120" t="e">
        <f>G100/D100</f>
        <v>#DIV/0!</v>
      </c>
      <c r="H101" s="207" t="e">
        <f>H100/D100</f>
        <v>#DIV/0!</v>
      </c>
    </row>
    <row r="102" spans="1:10" x14ac:dyDescent="0.35">
      <c r="A102" s="141"/>
      <c r="B102" s="97"/>
      <c r="C102" s="208" t="s">
        <v>298</v>
      </c>
      <c r="D102" s="97"/>
      <c r="E102" s="121" t="e">
        <f>IF(E101&gt;=(2/3),"Yes","No")</f>
        <v>#DIV/0!</v>
      </c>
      <c r="F102" s="121" t="e">
        <f>IF(F101&gt;=(2/3),"Yes","No")</f>
        <v>#DIV/0!</v>
      </c>
      <c r="G102" s="121" t="e">
        <f>IF(G101&gt;=(2/3),"Yes","No")</f>
        <v>#DIV/0!</v>
      </c>
      <c r="H102" s="209" t="e">
        <f>IF(H101&gt;=(2/3),"Yes","No")</f>
        <v>#DIV/0!</v>
      </c>
    </row>
    <row r="103" spans="1:10" x14ac:dyDescent="0.35">
      <c r="A103" s="141"/>
      <c r="B103" s="108"/>
      <c r="C103" s="108"/>
      <c r="D103" s="108"/>
      <c r="E103" s="210" t="e">
        <f>IF(E102="No", "Note A", "Note B")</f>
        <v>#DIV/0!</v>
      </c>
      <c r="F103" s="210" t="e">
        <f>IF(F102="No", "Note A", "Note B")</f>
        <v>#DIV/0!</v>
      </c>
      <c r="G103" s="210" t="e">
        <f>IF(G102="No", "Note A", "Note B")</f>
        <v>#DIV/0!</v>
      </c>
      <c r="H103" s="211" t="e">
        <f>IF(H102="No", "Note A", "Note B")</f>
        <v>#DIV/0!</v>
      </c>
    </row>
    <row r="104" spans="1:10" x14ac:dyDescent="0.35">
      <c r="A104" s="187" t="s">
        <v>465</v>
      </c>
      <c r="B104" s="97"/>
      <c r="C104" s="97"/>
      <c r="D104" s="212"/>
      <c r="E104" s="212"/>
      <c r="F104" s="212"/>
      <c r="G104" s="212"/>
      <c r="H104" s="98"/>
    </row>
    <row r="105" spans="1:10" x14ac:dyDescent="0.35">
      <c r="A105" s="141"/>
      <c r="B105" s="113" t="s">
        <v>287</v>
      </c>
      <c r="C105" s="103"/>
      <c r="D105" s="103"/>
      <c r="E105" s="103"/>
      <c r="F105" s="103"/>
      <c r="G105" s="103"/>
      <c r="H105" s="184"/>
    </row>
    <row r="106" spans="1:10" x14ac:dyDescent="0.35">
      <c r="A106" s="141"/>
      <c r="B106" s="463"/>
      <c r="C106" s="463"/>
      <c r="D106" s="190"/>
      <c r="E106" s="191"/>
      <c r="F106" s="191"/>
      <c r="G106" s="192"/>
      <c r="H106" s="193"/>
      <c r="J106" s="189"/>
    </row>
    <row r="107" spans="1:10" x14ac:dyDescent="0.35">
      <c r="A107" s="141"/>
      <c r="B107" s="481"/>
      <c r="C107" s="482"/>
      <c r="D107" s="190"/>
      <c r="E107" s="191"/>
      <c r="F107" s="191"/>
      <c r="G107" s="192"/>
      <c r="H107" s="193"/>
      <c r="J107" s="189"/>
    </row>
    <row r="108" spans="1:10" x14ac:dyDescent="0.35">
      <c r="A108" s="141"/>
      <c r="B108" s="481"/>
      <c r="C108" s="482"/>
      <c r="D108" s="190"/>
      <c r="E108" s="191"/>
      <c r="F108" s="191"/>
      <c r="G108" s="192"/>
      <c r="H108" s="193"/>
      <c r="J108" s="189"/>
    </row>
    <row r="109" spans="1:10" x14ac:dyDescent="0.35">
      <c r="A109" s="141"/>
      <c r="B109" s="481"/>
      <c r="C109" s="482"/>
      <c r="D109" s="190"/>
      <c r="E109" s="191"/>
      <c r="F109" s="191"/>
      <c r="G109" s="192"/>
      <c r="H109" s="193"/>
      <c r="J109" s="189"/>
    </row>
    <row r="110" spans="1:10" x14ac:dyDescent="0.35">
      <c r="A110" s="141"/>
      <c r="B110" s="464" t="s">
        <v>153</v>
      </c>
      <c r="C110" s="466"/>
      <c r="D110" s="190"/>
      <c r="E110" s="191"/>
      <c r="F110" s="191"/>
      <c r="G110" s="192"/>
      <c r="H110" s="193"/>
      <c r="J110" s="189"/>
    </row>
    <row r="111" spans="1:10" x14ac:dyDescent="0.35">
      <c r="A111" s="141"/>
      <c r="B111" s="463"/>
      <c r="C111" s="463"/>
      <c r="D111" s="191"/>
      <c r="E111" s="191"/>
      <c r="F111" s="191"/>
      <c r="G111" s="194"/>
      <c r="H111" s="195"/>
    </row>
    <row r="112" spans="1:10" x14ac:dyDescent="0.35">
      <c r="A112" s="141"/>
      <c r="B112" s="113" t="s">
        <v>288</v>
      </c>
      <c r="C112" s="151"/>
      <c r="D112" s="196"/>
      <c r="E112" s="196"/>
      <c r="F112" s="196"/>
      <c r="G112" s="197"/>
      <c r="H112" s="198"/>
    </row>
    <row r="113" spans="1:8" x14ac:dyDescent="0.35">
      <c r="A113" s="141"/>
      <c r="B113" s="463"/>
      <c r="C113" s="463"/>
      <c r="D113" s="191"/>
      <c r="E113" s="191"/>
      <c r="F113" s="191"/>
      <c r="G113" s="194"/>
      <c r="H113" s="195"/>
    </row>
    <row r="114" spans="1:8" x14ac:dyDescent="0.35">
      <c r="A114" s="141"/>
      <c r="B114" s="481"/>
      <c r="C114" s="482"/>
      <c r="D114" s="191"/>
      <c r="E114" s="191"/>
      <c r="F114" s="191"/>
      <c r="G114" s="194"/>
      <c r="H114" s="195"/>
    </row>
    <row r="115" spans="1:8" x14ac:dyDescent="0.35">
      <c r="A115" s="141"/>
      <c r="B115" s="481"/>
      <c r="C115" s="482"/>
      <c r="D115" s="191"/>
      <c r="E115" s="191"/>
      <c r="F115" s="191"/>
      <c r="G115" s="194"/>
      <c r="H115" s="195"/>
    </row>
    <row r="116" spans="1:8" x14ac:dyDescent="0.35">
      <c r="A116" s="141"/>
      <c r="B116" s="481"/>
      <c r="C116" s="482"/>
      <c r="D116" s="191"/>
      <c r="E116" s="191"/>
      <c r="F116" s="191"/>
      <c r="G116" s="194"/>
      <c r="H116" s="195"/>
    </row>
    <row r="117" spans="1:8" x14ac:dyDescent="0.35">
      <c r="A117" s="141"/>
      <c r="B117" s="464" t="s">
        <v>153</v>
      </c>
      <c r="C117" s="466"/>
      <c r="D117" s="191"/>
      <c r="E117" s="191"/>
      <c r="F117" s="191"/>
      <c r="G117" s="194"/>
      <c r="H117" s="195"/>
    </row>
    <row r="118" spans="1:8" x14ac:dyDescent="0.35">
      <c r="A118" s="141"/>
      <c r="B118" s="463"/>
      <c r="C118" s="463"/>
      <c r="D118" s="191"/>
      <c r="E118" s="191"/>
      <c r="F118" s="191"/>
      <c r="G118" s="194"/>
      <c r="H118" s="195"/>
    </row>
    <row r="119" spans="1:8" x14ac:dyDescent="0.35">
      <c r="A119" s="141"/>
      <c r="B119" s="199"/>
      <c r="C119" s="158"/>
      <c r="D119" s="200">
        <f>SUM(D106:D118)</f>
        <v>0</v>
      </c>
      <c r="E119" s="201">
        <f>SUM(E106:E118)</f>
        <v>0</v>
      </c>
      <c r="F119" s="201">
        <f>SUM(F106:F118)</f>
        <v>0</v>
      </c>
      <c r="G119" s="200">
        <f>SUM(G106:G118)</f>
        <v>0</v>
      </c>
      <c r="H119" s="202">
        <f>SUM(H106:H118)</f>
        <v>0</v>
      </c>
    </row>
    <row r="120" spans="1:8" x14ac:dyDescent="0.35">
      <c r="A120" s="95" t="s">
        <v>131</v>
      </c>
      <c r="B120" s="100" t="s">
        <v>297</v>
      </c>
      <c r="C120" s="158"/>
      <c r="D120" s="203"/>
      <c r="E120" s="203"/>
      <c r="F120" s="203"/>
      <c r="G120" s="197"/>
      <c r="H120" s="198"/>
    </row>
    <row r="121" spans="1:8" x14ac:dyDescent="0.35">
      <c r="A121" s="141"/>
      <c r="B121" s="97"/>
      <c r="C121" s="97" t="s">
        <v>283</v>
      </c>
      <c r="D121" s="200">
        <f>D119</f>
        <v>0</v>
      </c>
      <c r="E121" s="201">
        <f t="shared" ref="E121:H121" si="3">E119</f>
        <v>0</v>
      </c>
      <c r="F121" s="201">
        <f t="shared" si="3"/>
        <v>0</v>
      </c>
      <c r="G121" s="200">
        <f t="shared" si="3"/>
        <v>0</v>
      </c>
      <c r="H121" s="206">
        <f t="shared" si="3"/>
        <v>0</v>
      </c>
    </row>
    <row r="122" spans="1:8" x14ac:dyDescent="0.35">
      <c r="A122" s="141"/>
      <c r="B122" s="97"/>
      <c r="C122" s="97" t="s">
        <v>284</v>
      </c>
      <c r="D122" s="97"/>
      <c r="E122" s="120" t="e">
        <f>E121/D121</f>
        <v>#DIV/0!</v>
      </c>
      <c r="F122" s="120" t="e">
        <f>F121/D121</f>
        <v>#DIV/0!</v>
      </c>
      <c r="G122" s="255" t="e">
        <f>G121/D121</f>
        <v>#DIV/0!</v>
      </c>
      <c r="H122" s="207" t="e">
        <f>H121/D121</f>
        <v>#DIV/0!</v>
      </c>
    </row>
    <row r="123" spans="1:8" x14ac:dyDescent="0.35">
      <c r="A123" s="141"/>
      <c r="B123" s="97"/>
      <c r="C123" s="208" t="s">
        <v>298</v>
      </c>
      <c r="D123" s="97"/>
      <c r="E123" s="121" t="e">
        <f>IF(E122&gt;=(2/3),"Yes","No")</f>
        <v>#DIV/0!</v>
      </c>
      <c r="F123" s="121" t="e">
        <f>IF(F122&gt;=(2/3),"Yes","No")</f>
        <v>#DIV/0!</v>
      </c>
      <c r="G123" s="121" t="e">
        <f>IF(G122&gt;=(2/3),"Yes","No")</f>
        <v>#DIV/0!</v>
      </c>
      <c r="H123" s="209" t="e">
        <f>IF(H122&gt;=(2/3),"Yes","No")</f>
        <v>#DIV/0!</v>
      </c>
    </row>
    <row r="124" spans="1:8" x14ac:dyDescent="0.35">
      <c r="A124" s="141"/>
      <c r="B124" s="108"/>
      <c r="C124" s="108"/>
      <c r="D124" s="108"/>
      <c r="E124" s="210" t="e">
        <f>IF(E123="No", "Note A", "Note B")</f>
        <v>#DIV/0!</v>
      </c>
      <c r="F124" s="210" t="e">
        <f>IF(F123="No", "Note A", "Note B")</f>
        <v>#DIV/0!</v>
      </c>
      <c r="G124" s="210" t="e">
        <f>IF(G123="No", "Note A", "Note B")</f>
        <v>#DIV/0!</v>
      </c>
      <c r="H124" s="211" t="e">
        <f>IF(H123="No", "Note A", "Note B")</f>
        <v>#DIV/0!</v>
      </c>
    </row>
    <row r="125" spans="1:8" x14ac:dyDescent="0.35">
      <c r="A125" s="141"/>
      <c r="B125" s="97"/>
      <c r="C125" s="97"/>
      <c r="D125" s="212"/>
      <c r="E125" s="212"/>
      <c r="F125" s="212"/>
      <c r="G125" s="212"/>
      <c r="H125" s="98"/>
    </row>
    <row r="126" spans="1:8" ht="15" customHeight="1" x14ac:dyDescent="0.35">
      <c r="A126" s="141"/>
      <c r="B126" s="213" t="s">
        <v>291</v>
      </c>
      <c r="C126" s="199" t="s">
        <v>317</v>
      </c>
      <c r="D126" s="199"/>
      <c r="E126" s="199"/>
      <c r="F126" s="199"/>
      <c r="G126" s="199"/>
      <c r="H126" s="214"/>
    </row>
    <row r="127" spans="1:8" ht="15" customHeight="1" x14ac:dyDescent="0.35">
      <c r="A127" s="141"/>
      <c r="B127" s="213" t="s">
        <v>292</v>
      </c>
      <c r="C127" s="498" t="s">
        <v>351</v>
      </c>
      <c r="D127" s="498"/>
      <c r="E127" s="498"/>
      <c r="F127" s="498"/>
      <c r="G127" s="498"/>
      <c r="H127" s="499"/>
    </row>
    <row r="128" spans="1:8" x14ac:dyDescent="0.35">
      <c r="A128" s="141"/>
      <c r="B128" s="215"/>
      <c r="C128" s="498"/>
      <c r="D128" s="498"/>
      <c r="E128" s="498"/>
      <c r="F128" s="498"/>
      <c r="G128" s="498"/>
      <c r="H128" s="499"/>
    </row>
    <row r="129" spans="1:8" x14ac:dyDescent="0.35">
      <c r="A129" s="141"/>
      <c r="B129" s="97"/>
      <c r="C129" s="97"/>
      <c r="D129" s="97"/>
      <c r="E129" s="121"/>
      <c r="F129" s="121"/>
      <c r="G129" s="121"/>
      <c r="H129" s="209"/>
    </row>
    <row r="130" spans="1:8" x14ac:dyDescent="0.35">
      <c r="A130" s="95" t="s">
        <v>132</v>
      </c>
      <c r="B130" s="100" t="s">
        <v>293</v>
      </c>
      <c r="C130" s="97"/>
      <c r="D130" s="97"/>
      <c r="E130" s="121"/>
      <c r="F130" s="121"/>
      <c r="G130" s="121"/>
      <c r="H130" s="209"/>
    </row>
    <row r="131" spans="1:8" x14ac:dyDescent="0.35">
      <c r="A131" s="141"/>
      <c r="B131" s="487" t="s">
        <v>301</v>
      </c>
      <c r="C131" s="487"/>
      <c r="D131" s="487"/>
      <c r="E131" s="487"/>
      <c r="F131" s="487"/>
      <c r="G131" s="487"/>
      <c r="H131" s="488"/>
    </row>
    <row r="132" spans="1:8" x14ac:dyDescent="0.35">
      <c r="A132" s="95"/>
      <c r="B132" s="487"/>
      <c r="C132" s="487"/>
      <c r="D132" s="487"/>
      <c r="E132" s="487"/>
      <c r="F132" s="487"/>
      <c r="G132" s="487"/>
      <c r="H132" s="488"/>
    </row>
    <row r="133" spans="1:8" x14ac:dyDescent="0.35">
      <c r="A133" s="95"/>
      <c r="B133" s="487"/>
      <c r="C133" s="487"/>
      <c r="D133" s="487"/>
      <c r="E133" s="487"/>
      <c r="F133" s="487"/>
      <c r="G133" s="487"/>
      <c r="H133" s="488"/>
    </row>
    <row r="134" spans="1:8" x14ac:dyDescent="0.35">
      <c r="A134" s="95"/>
      <c r="B134" s="97"/>
      <c r="C134" s="97"/>
      <c r="D134" s="97"/>
      <c r="E134" s="121"/>
      <c r="F134" s="121"/>
      <c r="G134" s="121"/>
      <c r="H134" s="209"/>
    </row>
    <row r="135" spans="1:8" x14ac:dyDescent="0.35">
      <c r="A135" s="95"/>
      <c r="B135" s="487" t="s">
        <v>334</v>
      </c>
      <c r="C135" s="487"/>
      <c r="D135" s="487"/>
      <c r="E135" s="487"/>
      <c r="F135" s="487"/>
      <c r="G135" s="487"/>
      <c r="H135" s="488"/>
    </row>
    <row r="136" spans="1:8" x14ac:dyDescent="0.35">
      <c r="A136" s="95"/>
      <c r="B136" s="487"/>
      <c r="C136" s="487"/>
      <c r="D136" s="487"/>
      <c r="E136" s="487"/>
      <c r="F136" s="487"/>
      <c r="G136" s="487"/>
      <c r="H136" s="488"/>
    </row>
    <row r="137" spans="1:8" x14ac:dyDescent="0.35">
      <c r="A137" s="95"/>
      <c r="B137" s="487"/>
      <c r="C137" s="487"/>
      <c r="D137" s="487"/>
      <c r="E137" s="487"/>
      <c r="F137" s="487"/>
      <c r="G137" s="487"/>
      <c r="H137" s="488"/>
    </row>
    <row r="138" spans="1:8" x14ac:dyDescent="0.35">
      <c r="A138" s="95"/>
      <c r="B138" s="487"/>
      <c r="C138" s="487"/>
      <c r="D138" s="487"/>
      <c r="E138" s="487"/>
      <c r="F138" s="487"/>
      <c r="G138" s="487"/>
      <c r="H138" s="488"/>
    </row>
    <row r="139" spans="1:8" x14ac:dyDescent="0.35">
      <c r="A139" s="95"/>
      <c r="B139" s="487"/>
      <c r="C139" s="487"/>
      <c r="D139" s="487"/>
      <c r="E139" s="487"/>
      <c r="F139" s="487"/>
      <c r="G139" s="487"/>
      <c r="H139" s="488"/>
    </row>
    <row r="140" spans="1:8" x14ac:dyDescent="0.35">
      <c r="A140" s="95"/>
      <c r="B140" s="97"/>
      <c r="C140" s="97"/>
      <c r="D140" s="97"/>
      <c r="E140" s="121"/>
      <c r="F140" s="121"/>
      <c r="G140" s="121"/>
      <c r="H140" s="209"/>
    </row>
    <row r="141" spans="1:8" x14ac:dyDescent="0.35">
      <c r="A141" s="95"/>
      <c r="B141" s="100" t="s">
        <v>413</v>
      </c>
      <c r="C141" s="97"/>
      <c r="D141" s="479"/>
      <c r="E141" s="479"/>
      <c r="F141" s="479"/>
      <c r="G141" s="479"/>
      <c r="H141" s="480"/>
    </row>
    <row r="142" spans="1:8" x14ac:dyDescent="0.35">
      <c r="A142" s="95"/>
      <c r="B142" s="97"/>
      <c r="C142" s="97"/>
      <c r="D142" s="101"/>
      <c r="E142" s="216"/>
      <c r="F142" s="216"/>
      <c r="G142" s="216"/>
      <c r="H142" s="217"/>
    </row>
    <row r="143" spans="1:8" x14ac:dyDescent="0.35">
      <c r="A143" s="95"/>
      <c r="B143" s="97"/>
      <c r="C143" s="97"/>
      <c r="D143" s="101" t="s">
        <v>302</v>
      </c>
      <c r="E143" s="216" t="s">
        <v>295</v>
      </c>
      <c r="F143" s="216" t="s">
        <v>300</v>
      </c>
      <c r="G143" s="216"/>
      <c r="H143" s="217"/>
    </row>
    <row r="144" spans="1:8" x14ac:dyDescent="0.35">
      <c r="A144" s="95"/>
      <c r="B144" s="218" t="s">
        <v>294</v>
      </c>
      <c r="C144" s="108"/>
      <c r="D144" s="219" t="s">
        <v>303</v>
      </c>
      <c r="E144" s="220" t="s">
        <v>296</v>
      </c>
      <c r="F144" s="220" t="s">
        <v>299</v>
      </c>
      <c r="G144" s="500" t="s">
        <v>304</v>
      </c>
      <c r="H144" s="501"/>
    </row>
    <row r="145" spans="1:8" x14ac:dyDescent="0.35">
      <c r="A145" s="95"/>
      <c r="B145" s="208" t="s">
        <v>494</v>
      </c>
      <c r="C145" s="97" t="s">
        <v>350</v>
      </c>
      <c r="D145" s="97"/>
      <c r="E145" s="121"/>
      <c r="F145" s="97"/>
      <c r="G145" s="121"/>
      <c r="H145" s="209"/>
    </row>
    <row r="146" spans="1:8" x14ac:dyDescent="0.35">
      <c r="A146" s="95"/>
      <c r="B146" s="97"/>
      <c r="C146" s="221" t="e">
        <f>IF(E60="Yes", "Complete Analysis", "N/A - Do Not Complete")</f>
        <v>#DIV/0!</v>
      </c>
      <c r="D146" s="222"/>
      <c r="E146" s="191"/>
      <c r="F146" s="120" t="e">
        <f>E146/E152</f>
        <v>#DIV/0!</v>
      </c>
      <c r="G146" s="483"/>
      <c r="H146" s="484"/>
    </row>
    <row r="147" spans="1:8" x14ac:dyDescent="0.35">
      <c r="A147" s="95"/>
      <c r="B147" s="97"/>
      <c r="C147" s="97"/>
      <c r="D147" s="222"/>
      <c r="E147" s="191"/>
      <c r="F147" s="120" t="e">
        <f>E147/E152</f>
        <v>#DIV/0!</v>
      </c>
      <c r="G147" s="483"/>
      <c r="H147" s="484"/>
    </row>
    <row r="148" spans="1:8" x14ac:dyDescent="0.35">
      <c r="A148" s="95"/>
      <c r="B148" s="97"/>
      <c r="C148" s="97"/>
      <c r="D148" s="222"/>
      <c r="E148" s="191"/>
      <c r="F148" s="120" t="e">
        <f>E148/E152</f>
        <v>#DIV/0!</v>
      </c>
      <c r="G148" s="483"/>
      <c r="H148" s="484"/>
    </row>
    <row r="149" spans="1:8" x14ac:dyDescent="0.35">
      <c r="A149" s="95"/>
      <c r="B149" s="97"/>
      <c r="C149" s="97"/>
      <c r="D149" s="222"/>
      <c r="E149" s="191"/>
      <c r="F149" s="120" t="e">
        <f>E149/E152</f>
        <v>#DIV/0!</v>
      </c>
      <c r="G149" s="483"/>
      <c r="H149" s="484"/>
    </row>
    <row r="150" spans="1:8" x14ac:dyDescent="0.35">
      <c r="A150" s="95"/>
      <c r="B150" s="97"/>
      <c r="C150" s="97"/>
      <c r="D150" s="222"/>
      <c r="E150" s="191"/>
      <c r="F150" s="120" t="e">
        <f>E150/E152</f>
        <v>#DIV/0!</v>
      </c>
      <c r="G150" s="483"/>
      <c r="H150" s="484"/>
    </row>
    <row r="151" spans="1:8" x14ac:dyDescent="0.35">
      <c r="A151" s="95"/>
      <c r="B151" s="97"/>
      <c r="C151" s="97"/>
      <c r="D151" s="223"/>
      <c r="E151" s="224"/>
      <c r="F151" s="120" t="e">
        <f>E151/E152</f>
        <v>#DIV/0!</v>
      </c>
      <c r="G151" s="485"/>
      <c r="H151" s="486"/>
    </row>
    <row r="152" spans="1:8" x14ac:dyDescent="0.35">
      <c r="A152" s="95"/>
      <c r="B152" s="97"/>
      <c r="C152" s="225"/>
      <c r="D152" s="225" t="s">
        <v>352</v>
      </c>
      <c r="E152" s="226">
        <f>SUM(E146:E151)</f>
        <v>0</v>
      </c>
      <c r="F152" s="121"/>
      <c r="G152" s="227" t="s">
        <v>305</v>
      </c>
      <c r="H152" s="228"/>
    </row>
    <row r="153" spans="1:8" x14ac:dyDescent="0.35">
      <c r="A153" s="95"/>
      <c r="B153" s="97"/>
      <c r="C153" s="97"/>
      <c r="D153" s="97"/>
      <c r="E153" s="121"/>
      <c r="F153" s="121"/>
      <c r="G153" s="121"/>
      <c r="H153" s="209"/>
    </row>
    <row r="154" spans="1:8" x14ac:dyDescent="0.35">
      <c r="A154" s="95"/>
      <c r="B154" s="97" t="s">
        <v>494</v>
      </c>
      <c r="C154" s="97" t="s">
        <v>148</v>
      </c>
      <c r="D154" s="97"/>
      <c r="E154" s="121"/>
      <c r="F154" s="121"/>
      <c r="G154" s="121"/>
      <c r="H154" s="209"/>
    </row>
    <row r="155" spans="1:8" x14ac:dyDescent="0.35">
      <c r="A155" s="95"/>
      <c r="B155" s="97"/>
      <c r="C155" s="221" t="e">
        <f>IF(F60="Yes", "Complete Analysis", "N/A - Do Not Complete")</f>
        <v>#DIV/0!</v>
      </c>
      <c r="D155" s="222"/>
      <c r="E155" s="191"/>
      <c r="F155" s="120" t="e">
        <f>E155/E161</f>
        <v>#DIV/0!</v>
      </c>
      <c r="G155" s="483"/>
      <c r="H155" s="484"/>
    </row>
    <row r="156" spans="1:8" x14ac:dyDescent="0.35">
      <c r="A156" s="95"/>
      <c r="B156" s="97"/>
      <c r="C156" s="97"/>
      <c r="D156" s="222"/>
      <c r="E156" s="191"/>
      <c r="F156" s="120" t="e">
        <f>E156/E161</f>
        <v>#DIV/0!</v>
      </c>
      <c r="G156" s="483"/>
      <c r="H156" s="484"/>
    </row>
    <row r="157" spans="1:8" x14ac:dyDescent="0.35">
      <c r="A157" s="95"/>
      <c r="B157" s="97"/>
      <c r="C157" s="97"/>
      <c r="D157" s="222"/>
      <c r="E157" s="191"/>
      <c r="F157" s="120" t="e">
        <f>E157/E161</f>
        <v>#DIV/0!</v>
      </c>
      <c r="G157" s="483"/>
      <c r="H157" s="484"/>
    </row>
    <row r="158" spans="1:8" x14ac:dyDescent="0.35">
      <c r="A158" s="95"/>
      <c r="B158" s="97"/>
      <c r="C158" s="97"/>
      <c r="D158" s="222"/>
      <c r="E158" s="191"/>
      <c r="F158" s="120" t="e">
        <f>E158/E161</f>
        <v>#DIV/0!</v>
      </c>
      <c r="G158" s="483"/>
      <c r="H158" s="484"/>
    </row>
    <row r="159" spans="1:8" x14ac:dyDescent="0.35">
      <c r="A159" s="95"/>
      <c r="B159" s="97"/>
      <c r="C159" s="97"/>
      <c r="D159" s="222"/>
      <c r="E159" s="191"/>
      <c r="F159" s="120" t="e">
        <f>E159/E161</f>
        <v>#DIV/0!</v>
      </c>
      <c r="G159" s="483"/>
      <c r="H159" s="484"/>
    </row>
    <row r="160" spans="1:8" x14ac:dyDescent="0.35">
      <c r="A160" s="95"/>
      <c r="B160" s="97"/>
      <c r="C160" s="97"/>
      <c r="D160" s="223"/>
      <c r="E160" s="224"/>
      <c r="F160" s="120" t="e">
        <f>E160/E161</f>
        <v>#DIV/0!</v>
      </c>
      <c r="G160" s="485"/>
      <c r="H160" s="486"/>
    </row>
    <row r="161" spans="1:11" x14ac:dyDescent="0.35">
      <c r="A161" s="95"/>
      <c r="B161" s="97"/>
      <c r="C161" s="97"/>
      <c r="D161" s="225" t="s">
        <v>306</v>
      </c>
      <c r="E161" s="226">
        <f>SUM(E155:E160)</f>
        <v>0</v>
      </c>
      <c r="F161" s="121"/>
      <c r="G161" s="227" t="s">
        <v>305</v>
      </c>
      <c r="H161" s="229"/>
    </row>
    <row r="162" spans="1:11" x14ac:dyDescent="0.35">
      <c r="A162" s="95"/>
      <c r="B162" s="97"/>
      <c r="C162" s="97"/>
      <c r="D162" s="225"/>
      <c r="E162" s="196"/>
      <c r="F162" s="121"/>
      <c r="G162" s="227"/>
      <c r="H162" s="230"/>
    </row>
    <row r="163" spans="1:11" x14ac:dyDescent="0.35">
      <c r="A163" s="141"/>
      <c r="B163" s="97" t="s">
        <v>494</v>
      </c>
      <c r="C163" s="97" t="s">
        <v>495</v>
      </c>
      <c r="D163" s="97"/>
      <c r="E163" s="121"/>
      <c r="F163" s="121"/>
      <c r="G163" s="121"/>
      <c r="H163" s="209"/>
      <c r="I163" s="256"/>
      <c r="J163" s="189"/>
    </row>
    <row r="164" spans="1:11" x14ac:dyDescent="0.35">
      <c r="A164" s="141"/>
      <c r="B164" s="97"/>
      <c r="C164" s="221" t="e">
        <f>IF(G60="Yes", "Complete Analysis", "N/A - Do Not Complete")</f>
        <v>#DIV/0!</v>
      </c>
      <c r="D164" s="222"/>
      <c r="E164" s="190"/>
      <c r="F164" s="255" t="e">
        <f>E164/$E$168</f>
        <v>#DIV/0!</v>
      </c>
      <c r="G164" s="483"/>
      <c r="H164" s="484"/>
      <c r="J164" s="189"/>
    </row>
    <row r="165" spans="1:11" x14ac:dyDescent="0.35">
      <c r="A165" s="141"/>
      <c r="B165" s="97"/>
      <c r="C165" s="221"/>
      <c r="D165" s="222"/>
      <c r="E165" s="190"/>
      <c r="F165" s="255" t="e">
        <f>E165/$E$168</f>
        <v>#DIV/0!</v>
      </c>
      <c r="G165" s="257"/>
      <c r="H165" s="258"/>
      <c r="J165" s="189"/>
    </row>
    <row r="166" spans="1:11" x14ac:dyDescent="0.35">
      <c r="A166" s="141"/>
      <c r="B166" s="97"/>
      <c r="C166" s="97"/>
      <c r="D166" s="231"/>
      <c r="E166" s="190"/>
      <c r="F166" s="255" t="e">
        <f>E166/$E$168</f>
        <v>#DIV/0!</v>
      </c>
      <c r="G166" s="257"/>
      <c r="H166" s="258"/>
    </row>
    <row r="167" spans="1:11" x14ac:dyDescent="0.35">
      <c r="A167" s="141"/>
      <c r="C167" s="97"/>
      <c r="D167" s="223"/>
      <c r="E167" s="190"/>
      <c r="F167" s="255" t="e">
        <f>E167/$E$168</f>
        <v>#DIV/0!</v>
      </c>
      <c r="G167" s="235"/>
      <c r="H167" s="258"/>
    </row>
    <row r="168" spans="1:11" x14ac:dyDescent="0.35">
      <c r="A168" s="141"/>
      <c r="B168" s="97"/>
      <c r="C168" s="97"/>
      <c r="D168" s="225" t="s">
        <v>307</v>
      </c>
      <c r="E168" s="236">
        <f>SUM(E164:E167)</f>
        <v>0</v>
      </c>
      <c r="F168" s="121"/>
      <c r="G168" s="227" t="s">
        <v>305</v>
      </c>
      <c r="H168" s="229"/>
    </row>
    <row r="169" spans="1:11" x14ac:dyDescent="0.35">
      <c r="A169" s="141"/>
      <c r="B169" s="97"/>
      <c r="C169" s="97"/>
      <c r="D169" s="97"/>
      <c r="E169" s="121"/>
      <c r="F169" s="121"/>
      <c r="G169" s="121"/>
      <c r="H169" s="209"/>
    </row>
    <row r="170" spans="1:11" x14ac:dyDescent="0.35">
      <c r="A170" s="141"/>
      <c r="B170" s="97" t="s">
        <v>494</v>
      </c>
      <c r="C170" s="97" t="s">
        <v>516</v>
      </c>
      <c r="D170" s="97"/>
      <c r="E170" s="121"/>
      <c r="F170" s="121"/>
      <c r="G170" s="121"/>
      <c r="H170" s="209"/>
      <c r="I170" s="256"/>
      <c r="J170" s="189"/>
    </row>
    <row r="171" spans="1:11" x14ac:dyDescent="0.35">
      <c r="A171" s="141"/>
      <c r="B171" s="97"/>
      <c r="C171" s="221" t="e">
        <f>IF(G81 ="Yes", "Complete Analysis", "N/A - Do Not Complete")</f>
        <v>#DIV/0!</v>
      </c>
      <c r="D171" s="222"/>
      <c r="E171" s="190"/>
      <c r="F171" s="120" t="e">
        <f>E171/$E$177</f>
        <v>#DIV/0!</v>
      </c>
      <c r="G171" s="483"/>
      <c r="H171" s="484"/>
      <c r="J171" s="175"/>
    </row>
    <row r="172" spans="1:11" x14ac:dyDescent="0.35">
      <c r="A172" s="141"/>
      <c r="B172" s="97"/>
      <c r="C172" s="221"/>
      <c r="D172" s="222"/>
      <c r="E172" s="190"/>
      <c r="F172" s="120" t="e">
        <f>E172/$E$177</f>
        <v>#DIV/0!</v>
      </c>
      <c r="G172" s="257"/>
      <c r="H172" s="258"/>
      <c r="K172" s="175"/>
    </row>
    <row r="173" spans="1:11" x14ac:dyDescent="0.35">
      <c r="A173" s="141"/>
      <c r="B173" s="97"/>
      <c r="C173" s="97"/>
      <c r="D173" s="231"/>
      <c r="E173" s="190"/>
      <c r="F173" s="120" t="e">
        <f>E173/$E$177</f>
        <v>#DIV/0!</v>
      </c>
      <c r="G173" s="257"/>
      <c r="H173" s="258"/>
    </row>
    <row r="174" spans="1:11" x14ac:dyDescent="0.35">
      <c r="A174" s="141"/>
      <c r="B174" s="97"/>
      <c r="C174" s="97"/>
      <c r="D174" s="231"/>
      <c r="E174" s="190"/>
      <c r="F174" s="120" t="e">
        <f t="shared" ref="F174:F175" si="4">E174/$E$177</f>
        <v>#DIV/0!</v>
      </c>
      <c r="G174" s="257"/>
      <c r="H174" s="258"/>
    </row>
    <row r="175" spans="1:11" x14ac:dyDescent="0.35">
      <c r="A175" s="141"/>
      <c r="B175" s="97"/>
      <c r="C175" s="97"/>
      <c r="D175" s="231"/>
      <c r="E175" s="190"/>
      <c r="F175" s="120" t="e">
        <f t="shared" si="4"/>
        <v>#DIV/0!</v>
      </c>
      <c r="G175" s="257"/>
      <c r="H175" s="258"/>
    </row>
    <row r="176" spans="1:11" x14ac:dyDescent="0.35">
      <c r="A176" s="141"/>
      <c r="B176" s="97"/>
      <c r="C176" s="97"/>
      <c r="D176" s="223"/>
      <c r="E176" s="190"/>
      <c r="F176" s="120" t="e">
        <f>E176/$E$177</f>
        <v>#DIV/0!</v>
      </c>
      <c r="G176" s="235"/>
      <c r="H176" s="258"/>
    </row>
    <row r="177" spans="1:11" x14ac:dyDescent="0.35">
      <c r="A177" s="141"/>
      <c r="B177" s="97"/>
      <c r="C177" s="97"/>
      <c r="D177" s="225" t="s">
        <v>307</v>
      </c>
      <c r="E177" s="236">
        <f>SUM(E171:E176)</f>
        <v>0</v>
      </c>
      <c r="F177" s="121"/>
      <c r="G177" s="227" t="s">
        <v>305</v>
      </c>
      <c r="H177" s="229"/>
    </row>
    <row r="178" spans="1:11" x14ac:dyDescent="0.35">
      <c r="A178" s="141"/>
      <c r="B178" s="97"/>
      <c r="C178" s="97"/>
      <c r="D178" s="97"/>
      <c r="E178" s="121"/>
      <c r="F178" s="121"/>
      <c r="G178" s="121"/>
      <c r="H178" s="209"/>
    </row>
    <row r="179" spans="1:11" x14ac:dyDescent="0.35">
      <c r="A179" s="141"/>
      <c r="B179" s="97" t="s">
        <v>494</v>
      </c>
      <c r="C179" s="97" t="s">
        <v>517</v>
      </c>
      <c r="D179" s="97"/>
      <c r="E179" s="121"/>
      <c r="F179" s="121"/>
      <c r="G179" s="121"/>
      <c r="H179" s="209"/>
      <c r="J179" s="189"/>
    </row>
    <row r="180" spans="1:11" x14ac:dyDescent="0.35">
      <c r="A180" s="141"/>
      <c r="C180" s="221" t="e">
        <f>IF(G102="Yes", "Complete Analysis", "N/A - Do Not Complete")</f>
        <v>#DIV/0!</v>
      </c>
      <c r="D180" s="222"/>
      <c r="E180" s="190"/>
      <c r="F180" s="120" t="e">
        <f>E180/$E$187</f>
        <v>#DIV/0!</v>
      </c>
      <c r="G180" s="483"/>
      <c r="H180" s="484"/>
      <c r="J180" s="175"/>
    </row>
    <row r="181" spans="1:11" x14ac:dyDescent="0.35">
      <c r="A181" s="141"/>
      <c r="B181" s="97"/>
      <c r="C181" s="221"/>
      <c r="D181" s="222"/>
      <c r="E181" s="190"/>
      <c r="F181" s="120" t="e">
        <f>E181/$E$187</f>
        <v>#DIV/0!</v>
      </c>
      <c r="G181" s="257"/>
      <c r="H181" s="258"/>
      <c r="K181" s="175"/>
    </row>
    <row r="182" spans="1:11" x14ac:dyDescent="0.35">
      <c r="A182" s="141"/>
      <c r="B182" s="97"/>
      <c r="C182" s="97"/>
      <c r="D182" s="231"/>
      <c r="E182" s="190"/>
      <c r="F182" s="120" t="e">
        <f>E182/$E$187</f>
        <v>#DIV/0!</v>
      </c>
      <c r="G182" s="257"/>
      <c r="H182" s="258"/>
    </row>
    <row r="183" spans="1:11" x14ac:dyDescent="0.35">
      <c r="A183" s="141"/>
      <c r="B183" s="97"/>
      <c r="C183" s="97"/>
      <c r="D183" s="231"/>
      <c r="E183" s="190"/>
      <c r="F183" s="120" t="e">
        <f t="shared" ref="F183:F185" si="5">E183/$E$187</f>
        <v>#DIV/0!</v>
      </c>
      <c r="G183" s="257"/>
      <c r="H183" s="258"/>
    </row>
    <row r="184" spans="1:11" x14ac:dyDescent="0.35">
      <c r="A184" s="141"/>
      <c r="B184" s="97"/>
      <c r="C184" s="97"/>
      <c r="D184" s="231"/>
      <c r="E184" s="190"/>
      <c r="F184" s="120" t="e">
        <f t="shared" si="5"/>
        <v>#DIV/0!</v>
      </c>
      <c r="G184" s="257"/>
      <c r="H184" s="258"/>
    </row>
    <row r="185" spans="1:11" x14ac:dyDescent="0.35">
      <c r="A185" s="141"/>
      <c r="B185" s="97"/>
      <c r="C185" s="97"/>
      <c r="D185" s="231"/>
      <c r="E185" s="190"/>
      <c r="F185" s="120" t="e">
        <f t="shared" si="5"/>
        <v>#DIV/0!</v>
      </c>
      <c r="G185" s="257"/>
      <c r="H185" s="258"/>
    </row>
    <row r="186" spans="1:11" x14ac:dyDescent="0.35">
      <c r="A186" s="141"/>
      <c r="B186" s="97"/>
      <c r="C186" s="97"/>
      <c r="D186" s="223"/>
      <c r="E186" s="190"/>
      <c r="F186" s="120" t="e">
        <f>E186/$E$187</f>
        <v>#DIV/0!</v>
      </c>
      <c r="G186" s="235"/>
      <c r="H186" s="258"/>
    </row>
    <row r="187" spans="1:11" x14ac:dyDescent="0.35">
      <c r="A187" s="141"/>
      <c r="B187" s="97"/>
      <c r="C187" s="97"/>
      <c r="D187" s="225" t="s">
        <v>307</v>
      </c>
      <c r="E187" s="236">
        <f>SUM(E180:E186)</f>
        <v>0</v>
      </c>
      <c r="F187" s="121"/>
      <c r="G187" s="227" t="s">
        <v>305</v>
      </c>
      <c r="H187" s="229"/>
    </row>
    <row r="188" spans="1:11" x14ac:dyDescent="0.35">
      <c r="A188" s="141"/>
      <c r="B188" s="97"/>
      <c r="C188" s="97"/>
      <c r="D188" s="97"/>
      <c r="E188" s="259"/>
      <c r="F188" s="121"/>
      <c r="G188" s="121"/>
      <c r="H188" s="209"/>
    </row>
    <row r="189" spans="1:11" x14ac:dyDescent="0.35">
      <c r="A189" s="141"/>
      <c r="B189" s="97" t="s">
        <v>494</v>
      </c>
      <c r="C189" s="97" t="s">
        <v>518</v>
      </c>
      <c r="D189" s="97"/>
      <c r="E189" s="121"/>
      <c r="F189" s="121"/>
      <c r="G189" s="121"/>
      <c r="H189" s="209"/>
      <c r="J189" s="189"/>
    </row>
    <row r="190" spans="1:11" x14ac:dyDescent="0.35">
      <c r="A190" s="141"/>
      <c r="B190" s="97"/>
      <c r="C190" s="221" t="e">
        <f>IF(G123="Yes", "Complete Analysis", "N/A - Do Not Complete")</f>
        <v>#DIV/0!</v>
      </c>
      <c r="D190" s="222"/>
      <c r="E190" s="190"/>
      <c r="F190" s="120" t="e">
        <f>E190/$E$196</f>
        <v>#DIV/0!</v>
      </c>
      <c r="G190" s="483"/>
      <c r="H190" s="484"/>
      <c r="J190" s="175"/>
    </row>
    <row r="191" spans="1:11" x14ac:dyDescent="0.35">
      <c r="A191" s="141"/>
      <c r="C191" s="221"/>
      <c r="D191" s="222"/>
      <c r="E191" s="190"/>
      <c r="F191" s="120" t="e">
        <f>E191/$E$196</f>
        <v>#DIV/0!</v>
      </c>
      <c r="G191" s="257"/>
      <c r="H191" s="258"/>
      <c r="K191" s="175"/>
    </row>
    <row r="192" spans="1:11" x14ac:dyDescent="0.35">
      <c r="A192" s="141"/>
      <c r="C192" s="221"/>
      <c r="D192" s="231"/>
      <c r="E192" s="190"/>
      <c r="F192" s="120" t="e">
        <f t="shared" ref="F192:F193" si="6">E192/$E$196</f>
        <v>#DIV/0!</v>
      </c>
      <c r="G192" s="257"/>
      <c r="H192" s="258"/>
      <c r="K192" s="175"/>
    </row>
    <row r="193" spans="1:11" x14ac:dyDescent="0.35">
      <c r="A193" s="141"/>
      <c r="C193" s="221"/>
      <c r="D193" s="231"/>
      <c r="E193" s="190"/>
      <c r="F193" s="120" t="e">
        <f t="shared" si="6"/>
        <v>#DIV/0!</v>
      </c>
      <c r="G193" s="257"/>
      <c r="H193" s="258"/>
      <c r="K193" s="175"/>
    </row>
    <row r="194" spans="1:11" x14ac:dyDescent="0.35">
      <c r="A194" s="141"/>
      <c r="B194" s="97"/>
      <c r="C194" s="97"/>
      <c r="D194" s="231"/>
      <c r="E194" s="190"/>
      <c r="F194" s="120" t="e">
        <f>E194/$E$196</f>
        <v>#DIV/0!</v>
      </c>
      <c r="G194" s="257"/>
      <c r="H194" s="258"/>
    </row>
    <row r="195" spans="1:11" x14ac:dyDescent="0.35">
      <c r="A195" s="141"/>
      <c r="B195" s="97"/>
      <c r="C195" s="97"/>
      <c r="D195" s="223"/>
      <c r="E195" s="190"/>
      <c r="F195" s="120"/>
      <c r="G195" s="235"/>
      <c r="H195" s="258"/>
    </row>
    <row r="196" spans="1:11" x14ac:dyDescent="0.35">
      <c r="A196" s="141"/>
      <c r="B196" s="97"/>
      <c r="C196" s="97"/>
      <c r="D196" s="225" t="s">
        <v>307</v>
      </c>
      <c r="E196" s="236">
        <f>SUM(E190:E195)</f>
        <v>0</v>
      </c>
      <c r="F196" s="121"/>
      <c r="G196" s="227" t="s">
        <v>305</v>
      </c>
      <c r="H196" s="229"/>
    </row>
    <row r="197" spans="1:11" x14ac:dyDescent="0.35">
      <c r="A197" s="141"/>
      <c r="B197" s="97"/>
      <c r="C197" s="97"/>
      <c r="D197" s="97"/>
      <c r="E197" s="121"/>
      <c r="F197" s="121"/>
      <c r="G197" s="121"/>
      <c r="H197" s="209"/>
    </row>
    <row r="198" spans="1:11" x14ac:dyDescent="0.35">
      <c r="A198" s="141"/>
      <c r="B198" s="97" t="s">
        <v>494</v>
      </c>
      <c r="C198" s="97" t="s">
        <v>496</v>
      </c>
      <c r="D198" s="97"/>
      <c r="E198" s="121"/>
      <c r="F198" s="121"/>
      <c r="G198" s="121"/>
      <c r="H198" s="209"/>
    </row>
    <row r="199" spans="1:11" x14ac:dyDescent="0.35">
      <c r="A199" s="141"/>
      <c r="B199" s="97"/>
      <c r="C199" s="221" t="e">
        <f>IF(H60="Yes", "Complete Analysis", "N/A - Do Not Complete")</f>
        <v>#DIV/0!</v>
      </c>
      <c r="D199" s="237"/>
      <c r="E199" s="190"/>
      <c r="F199" s="120" t="e">
        <f>E199/E201</f>
        <v>#DIV/0!</v>
      </c>
      <c r="G199" s="483"/>
      <c r="H199" s="484"/>
    </row>
    <row r="200" spans="1:11" x14ac:dyDescent="0.35">
      <c r="A200" s="141"/>
      <c r="B200" s="97"/>
      <c r="C200" s="221"/>
      <c r="D200" s="223"/>
      <c r="E200" s="232"/>
      <c r="F200" s="120" t="e">
        <f>E200/E201</f>
        <v>#DIV/0!</v>
      </c>
      <c r="G200" s="485"/>
      <c r="H200" s="486"/>
    </row>
    <row r="201" spans="1:11" x14ac:dyDescent="0.35">
      <c r="A201" s="141"/>
      <c r="C201" s="221"/>
      <c r="D201" s="225" t="s">
        <v>308</v>
      </c>
      <c r="E201" s="236">
        <f>SUM(E199:E200)</f>
        <v>0</v>
      </c>
      <c r="F201" s="120"/>
      <c r="G201" s="227" t="s">
        <v>305</v>
      </c>
      <c r="H201" s="238"/>
    </row>
    <row r="202" spans="1:11" ht="15" thickBot="1" x14ac:dyDescent="0.4">
      <c r="A202" s="159"/>
      <c r="B202" s="125"/>
      <c r="C202" s="239"/>
      <c r="D202" s="240"/>
      <c r="E202" s="240"/>
      <c r="F202" s="241"/>
      <c r="G202" s="126"/>
      <c r="H202" s="242"/>
    </row>
    <row r="203" spans="1:11" ht="15" thickBot="1" x14ac:dyDescent="0.4">
      <c r="A203" s="97"/>
      <c r="B203" s="97"/>
      <c r="C203" s="221"/>
      <c r="D203" s="97"/>
      <c r="E203" s="196"/>
      <c r="F203" s="121"/>
      <c r="G203" s="121"/>
      <c r="H203" s="121"/>
    </row>
    <row r="204" spans="1:11" ht="16" thickBot="1" x14ac:dyDescent="0.4">
      <c r="A204" s="475" t="s">
        <v>390</v>
      </c>
      <c r="B204" s="476"/>
      <c r="C204" s="476"/>
      <c r="D204" s="476"/>
      <c r="E204" s="476"/>
      <c r="F204" s="476"/>
      <c r="G204" s="476"/>
      <c r="H204" s="477"/>
    </row>
    <row r="205" spans="1:11" x14ac:dyDescent="0.35">
      <c r="A205" s="95" t="s">
        <v>134</v>
      </c>
      <c r="B205" s="492" t="s">
        <v>335</v>
      </c>
      <c r="C205" s="492"/>
      <c r="D205" s="492"/>
      <c r="E205" s="492"/>
      <c r="F205" s="492"/>
      <c r="G205" s="492"/>
      <c r="H205" s="493"/>
    </row>
    <row r="206" spans="1:11" x14ac:dyDescent="0.35">
      <c r="A206" s="95"/>
      <c r="B206" s="487"/>
      <c r="C206" s="487"/>
      <c r="D206" s="487"/>
      <c r="E206" s="487"/>
      <c r="F206" s="487"/>
      <c r="G206" s="487"/>
      <c r="H206" s="488"/>
    </row>
    <row r="207" spans="1:11" x14ac:dyDescent="0.35">
      <c r="A207" s="141"/>
      <c r="B207" s="97"/>
      <c r="C207" s="97"/>
      <c r="D207" s="97"/>
      <c r="E207" s="97"/>
      <c r="F207" s="97"/>
      <c r="G207" s="97"/>
      <c r="H207" s="98"/>
    </row>
    <row r="208" spans="1:11" x14ac:dyDescent="0.35">
      <c r="A208" s="95"/>
      <c r="B208" s="100" t="s">
        <v>413</v>
      </c>
      <c r="C208" s="97"/>
      <c r="D208" s="479"/>
      <c r="E208" s="479"/>
      <c r="F208" s="479"/>
      <c r="G208" s="479"/>
      <c r="H208" s="480"/>
    </row>
    <row r="209" spans="1:8" x14ac:dyDescent="0.35">
      <c r="A209" s="95"/>
      <c r="B209" s="97"/>
      <c r="C209" s="182"/>
      <c r="D209" s="182"/>
      <c r="E209" s="182"/>
      <c r="F209" s="182"/>
      <c r="G209" s="182"/>
      <c r="H209" s="183"/>
    </row>
    <row r="210" spans="1:8" x14ac:dyDescent="0.35">
      <c r="A210" s="141"/>
      <c r="B210" s="97"/>
      <c r="C210" s="97"/>
      <c r="D210" s="97"/>
      <c r="E210" s="494" t="s">
        <v>290</v>
      </c>
      <c r="F210" s="494"/>
      <c r="G210" s="494"/>
      <c r="H210" s="495"/>
    </row>
    <row r="211" spans="1:8" x14ac:dyDescent="0.35">
      <c r="A211" s="141"/>
      <c r="B211" s="97"/>
      <c r="C211" s="97"/>
      <c r="E211" s="103" t="s">
        <v>138</v>
      </c>
      <c r="F211" s="103" t="s">
        <v>138</v>
      </c>
      <c r="G211" s="103" t="s">
        <v>138</v>
      </c>
      <c r="H211" s="184" t="s">
        <v>138</v>
      </c>
    </row>
    <row r="212" spans="1:8" x14ac:dyDescent="0.35">
      <c r="A212" s="141"/>
      <c r="B212" s="106" t="s">
        <v>199</v>
      </c>
      <c r="C212" s="260"/>
      <c r="D212" s="108"/>
      <c r="E212" s="107" t="s">
        <v>350</v>
      </c>
      <c r="F212" s="107" t="s">
        <v>148</v>
      </c>
      <c r="G212" s="107" t="s">
        <v>285</v>
      </c>
      <c r="H212" s="185" t="s">
        <v>286</v>
      </c>
    </row>
    <row r="213" spans="1:8" ht="22" customHeight="1" x14ac:dyDescent="0.35">
      <c r="A213" s="141"/>
      <c r="B213" s="113" t="s">
        <v>287</v>
      </c>
      <c r="C213" s="103"/>
      <c r="D213" s="103"/>
      <c r="E213" s="103"/>
      <c r="F213" s="103"/>
      <c r="G213" s="103"/>
      <c r="H213" s="184"/>
    </row>
    <row r="214" spans="1:8" x14ac:dyDescent="0.35">
      <c r="A214" s="141"/>
      <c r="B214" s="496"/>
      <c r="C214" s="496"/>
      <c r="D214" s="496"/>
      <c r="E214" s="243"/>
      <c r="F214" s="243"/>
      <c r="G214" s="244"/>
      <c r="H214" s="245"/>
    </row>
    <row r="215" spans="1:8" x14ac:dyDescent="0.35">
      <c r="A215" s="141"/>
      <c r="B215" s="463"/>
      <c r="C215" s="463"/>
      <c r="D215" s="463"/>
      <c r="E215" s="246"/>
      <c r="F215" s="246"/>
      <c r="G215" s="244"/>
      <c r="H215" s="245"/>
    </row>
    <row r="216" spans="1:8" x14ac:dyDescent="0.35">
      <c r="A216" s="141"/>
      <c r="B216" s="463"/>
      <c r="C216" s="463"/>
      <c r="D216" s="463"/>
      <c r="E216" s="246"/>
      <c r="F216" s="246"/>
      <c r="G216" s="244"/>
      <c r="H216" s="245"/>
    </row>
    <row r="217" spans="1:8" x14ac:dyDescent="0.35">
      <c r="A217" s="141"/>
      <c r="B217" s="463"/>
      <c r="C217" s="463"/>
      <c r="D217" s="463"/>
      <c r="E217" s="246"/>
      <c r="F217" s="246"/>
      <c r="G217" s="244"/>
      <c r="H217" s="245"/>
    </row>
    <row r="218" spans="1:8" x14ac:dyDescent="0.35">
      <c r="A218" s="141"/>
      <c r="B218" s="491" t="s">
        <v>153</v>
      </c>
      <c r="C218" s="491"/>
      <c r="D218" s="491"/>
      <c r="E218" s="246"/>
      <c r="F218" s="246"/>
      <c r="G218" s="246"/>
      <c r="H218" s="247"/>
    </row>
    <row r="219" spans="1:8" x14ac:dyDescent="0.35">
      <c r="A219" s="141"/>
      <c r="B219" s="463"/>
      <c r="C219" s="463"/>
      <c r="D219" s="463"/>
      <c r="E219" s="246"/>
      <c r="F219" s="246"/>
      <c r="G219" s="246"/>
      <c r="H219" s="247"/>
    </row>
    <row r="220" spans="1:8" ht="22" customHeight="1" x14ac:dyDescent="0.35">
      <c r="A220" s="141"/>
      <c r="B220" s="113" t="s">
        <v>288</v>
      </c>
      <c r="C220" s="151"/>
      <c r="D220" s="196"/>
      <c r="E220" s="196"/>
      <c r="F220" s="196"/>
      <c r="G220" s="197"/>
      <c r="H220" s="198"/>
    </row>
    <row r="221" spans="1:8" x14ac:dyDescent="0.35">
      <c r="A221" s="141"/>
      <c r="B221" s="463"/>
      <c r="C221" s="463"/>
      <c r="D221" s="463"/>
      <c r="E221" s="246"/>
      <c r="F221" s="246"/>
      <c r="G221" s="246"/>
      <c r="H221" s="247"/>
    </row>
    <row r="222" spans="1:8" x14ac:dyDescent="0.35">
      <c r="A222" s="141"/>
      <c r="B222" s="481"/>
      <c r="C222" s="497"/>
      <c r="D222" s="482"/>
      <c r="E222" s="246"/>
      <c r="F222" s="246"/>
      <c r="G222" s="246"/>
      <c r="H222" s="247"/>
    </row>
    <row r="223" spans="1:8" x14ac:dyDescent="0.35">
      <c r="A223" s="141"/>
      <c r="B223" s="481"/>
      <c r="C223" s="497"/>
      <c r="D223" s="482"/>
      <c r="E223" s="246"/>
      <c r="F223" s="246"/>
      <c r="G223" s="246"/>
      <c r="H223" s="247"/>
    </row>
    <row r="224" spans="1:8" x14ac:dyDescent="0.35">
      <c r="A224" s="141"/>
      <c r="B224" s="481"/>
      <c r="C224" s="497"/>
      <c r="D224" s="482"/>
      <c r="E224" s="246"/>
      <c r="F224" s="246"/>
      <c r="G224" s="246"/>
      <c r="H224" s="247"/>
    </row>
    <row r="225" spans="1:10" x14ac:dyDescent="0.35">
      <c r="A225" s="141"/>
      <c r="B225" s="464" t="s">
        <v>153</v>
      </c>
      <c r="C225" s="465"/>
      <c r="D225" s="466"/>
      <c r="E225" s="246"/>
      <c r="F225" s="246"/>
      <c r="G225" s="246"/>
      <c r="H225" s="247"/>
    </row>
    <row r="226" spans="1:10" x14ac:dyDescent="0.35">
      <c r="A226" s="141"/>
      <c r="B226" s="463"/>
      <c r="C226" s="463"/>
      <c r="D226" s="463"/>
      <c r="E226" s="246"/>
      <c r="F226" s="246"/>
      <c r="G226" s="246"/>
      <c r="H226" s="247"/>
    </row>
    <row r="227" spans="1:10" x14ac:dyDescent="0.35">
      <c r="A227" s="141"/>
      <c r="B227" s="157"/>
      <c r="C227" s="157"/>
      <c r="D227" s="157"/>
      <c r="E227" s="158"/>
      <c r="F227" s="158"/>
      <c r="G227" s="158"/>
      <c r="H227" s="248"/>
    </row>
    <row r="228" spans="1:10" x14ac:dyDescent="0.35">
      <c r="A228" s="95" t="s">
        <v>135</v>
      </c>
      <c r="B228" s="156" t="s">
        <v>336</v>
      </c>
      <c r="C228" s="157"/>
      <c r="D228" s="157"/>
      <c r="E228" s="158"/>
      <c r="F228" s="158"/>
      <c r="G228" s="158"/>
      <c r="H228" s="248"/>
      <c r="J228" s="249"/>
    </row>
    <row r="229" spans="1:10" x14ac:dyDescent="0.35">
      <c r="A229" s="141"/>
      <c r="B229" s="467"/>
      <c r="C229" s="467"/>
      <c r="D229" s="467"/>
      <c r="E229" s="467"/>
      <c r="F229" s="467"/>
      <c r="G229" s="467"/>
      <c r="H229" s="468"/>
      <c r="J229" s="175"/>
    </row>
    <row r="230" spans="1:10" ht="43.15" customHeight="1" x14ac:dyDescent="0.35">
      <c r="A230" s="141"/>
      <c r="B230" s="467"/>
      <c r="C230" s="467"/>
      <c r="D230" s="467"/>
      <c r="E230" s="467"/>
      <c r="F230" s="467"/>
      <c r="G230" s="467"/>
      <c r="H230" s="468"/>
      <c r="J230" s="189"/>
    </row>
    <row r="231" spans="1:10" ht="15" thickBot="1" x14ac:dyDescent="0.4">
      <c r="A231" s="159"/>
      <c r="B231" s="250"/>
      <c r="C231" s="251"/>
      <c r="D231" s="251"/>
      <c r="E231" s="251"/>
      <c r="F231" s="251"/>
      <c r="G231" s="251"/>
      <c r="H231" s="252"/>
    </row>
    <row r="232" spans="1:10" x14ac:dyDescent="0.35">
      <c r="A232" s="97"/>
      <c r="B232" s="97"/>
      <c r="C232" s="221"/>
      <c r="D232" s="97"/>
      <c r="E232" s="196"/>
      <c r="F232" s="121"/>
      <c r="G232" s="121"/>
      <c r="H232" s="121"/>
      <c r="I232" s="97"/>
    </row>
  </sheetData>
  <sheetProtection algorithmName="SHA-512" hashValue="+wngyLmcaX/zA8b0U8K+duvGNvpmK3YUsOLlEHt9lV1sv6e/iU2wp9zqvqh7H6R0gsmBrNA05AUxpBVU15Fevg==" saltValue="BCbyg4yhShM1JNoDhYQHxA==" spinCount="100000" sheet="1" objects="1" scenarios="1" insertRows="0"/>
  <mergeCells count="94">
    <mergeCell ref="B17:E18"/>
    <mergeCell ref="B50:C50"/>
    <mergeCell ref="B55:C55"/>
    <mergeCell ref="B48:C48"/>
    <mergeCell ref="A28:H28"/>
    <mergeCell ref="B29:H30"/>
    <mergeCell ref="D33:H33"/>
    <mergeCell ref="E37:H37"/>
    <mergeCell ref="B43:C43"/>
    <mergeCell ref="D34:H35"/>
    <mergeCell ref="B52:C52"/>
    <mergeCell ref="B53:C53"/>
    <mergeCell ref="B54:C54"/>
    <mergeCell ref="G155:H155"/>
    <mergeCell ref="B135:H139"/>
    <mergeCell ref="D141:H141"/>
    <mergeCell ref="G144:H144"/>
    <mergeCell ref="B64:C64"/>
    <mergeCell ref="B69:C69"/>
    <mergeCell ref="B71:C71"/>
    <mergeCell ref="B76:C76"/>
    <mergeCell ref="B85:C85"/>
    <mergeCell ref="B90:C90"/>
    <mergeCell ref="B118:C118"/>
    <mergeCell ref="B92:C92"/>
    <mergeCell ref="B97:C97"/>
    <mergeCell ref="B106:C106"/>
    <mergeCell ref="B111:C111"/>
    <mergeCell ref="B113:C113"/>
    <mergeCell ref="B226:D226"/>
    <mergeCell ref="G199:H199"/>
    <mergeCell ref="G200:H200"/>
    <mergeCell ref="G148:H148"/>
    <mergeCell ref="C127:H128"/>
    <mergeCell ref="B131:H133"/>
    <mergeCell ref="G146:H146"/>
    <mergeCell ref="G147:H147"/>
    <mergeCell ref="G157:H157"/>
    <mergeCell ref="G158:H158"/>
    <mergeCell ref="G159:H159"/>
    <mergeCell ref="G160:H160"/>
    <mergeCell ref="G164:H164"/>
    <mergeCell ref="G149:H149"/>
    <mergeCell ref="G150:H150"/>
    <mergeCell ref="G151:H151"/>
    <mergeCell ref="B215:D215"/>
    <mergeCell ref="G156:H156"/>
    <mergeCell ref="B229:H230"/>
    <mergeCell ref="G171:H171"/>
    <mergeCell ref="G180:H180"/>
    <mergeCell ref="B219:D219"/>
    <mergeCell ref="B221:D221"/>
    <mergeCell ref="B216:D216"/>
    <mergeCell ref="B217:D217"/>
    <mergeCell ref="B218:D218"/>
    <mergeCell ref="A204:H204"/>
    <mergeCell ref="B205:H206"/>
    <mergeCell ref="D208:H208"/>
    <mergeCell ref="E210:H210"/>
    <mergeCell ref="B214:D214"/>
    <mergeCell ref="G190:H190"/>
    <mergeCell ref="B222:D222"/>
    <mergeCell ref="B223:D223"/>
    <mergeCell ref="B224:D224"/>
    <mergeCell ref="B225:D225"/>
    <mergeCell ref="B86:C86"/>
    <mergeCell ref="B87:C87"/>
    <mergeCell ref="B88:C88"/>
    <mergeCell ref="B89:C89"/>
    <mergeCell ref="B93:C93"/>
    <mergeCell ref="B94:C94"/>
    <mergeCell ref="B95:C95"/>
    <mergeCell ref="B96:C96"/>
    <mergeCell ref="B107:C107"/>
    <mergeCell ref="B108:C108"/>
    <mergeCell ref="B109:C109"/>
    <mergeCell ref="B110:C110"/>
    <mergeCell ref="B67:C67"/>
    <mergeCell ref="B68:C68"/>
    <mergeCell ref="B72:C72"/>
    <mergeCell ref="B73:C73"/>
    <mergeCell ref="B74:C74"/>
    <mergeCell ref="B65:C65"/>
    <mergeCell ref="B66:C66"/>
    <mergeCell ref="B44:C44"/>
    <mergeCell ref="B45:C45"/>
    <mergeCell ref="B46:C46"/>
    <mergeCell ref="B47:C47"/>
    <mergeCell ref="B51:C51"/>
    <mergeCell ref="B75:C75"/>
    <mergeCell ref="B114:C114"/>
    <mergeCell ref="B115:C115"/>
    <mergeCell ref="B116:C116"/>
    <mergeCell ref="B117:C117"/>
  </mergeCells>
  <conditionalFormatting sqref="E43:E48 E58:E61 B145:H152 E50:E56 E215:E219 E221:E226 E79:E82 E71:E77 E100:E103 E92:E98 E121:E124 E113:E119">
    <cfRule type="expression" dxfId="209" priority="71">
      <formula>$F$11="no"</formula>
    </cfRule>
  </conditionalFormatting>
  <conditionalFormatting sqref="F43:F48 F58:F61 B154:H161 F50:F56 F215:F219 F221:F226 F79:F82 F71:F77 F100:F103 F92:F98 F121:F124 F113:F119">
    <cfRule type="expression" dxfId="208" priority="70">
      <formula>$F$13="no"</formula>
    </cfRule>
  </conditionalFormatting>
  <conditionalFormatting sqref="G43:G48 G50:G56 G58:G61 G64:G69 G71:G77 G79:G82 G85:G90 G92:G98 G100:G103 G106:G111 G113:G119 G121:G124 B163:H196 G214:G219 G221:G226">
    <cfRule type="expression" dxfId="207" priority="69">
      <formula>$F$15="no"</formula>
    </cfRule>
  </conditionalFormatting>
  <conditionalFormatting sqref="H43:H48 H58:H61 H50:H56 C198:H201 H218:H219 H221:H226 H79:H82 H71:H77 H100:H103 H92:H98 H121:H124 H113:H119">
    <cfRule type="expression" dxfId="206" priority="68">
      <formula>$F$20="no"</formula>
    </cfRule>
  </conditionalFormatting>
  <conditionalFormatting sqref="E214">
    <cfRule type="expression" dxfId="205" priority="63">
      <formula>$F$11="no"</formula>
    </cfRule>
  </conditionalFormatting>
  <conditionalFormatting sqref="F214">
    <cfRule type="expression" dxfId="204" priority="62">
      <formula>$F$13="no"</formula>
    </cfRule>
  </conditionalFormatting>
  <conditionalFormatting sqref="H214:H217">
    <cfRule type="expression" dxfId="203" priority="60">
      <formula>$F$20="no"</formula>
    </cfRule>
  </conditionalFormatting>
  <conditionalFormatting sqref="E64:E69">
    <cfRule type="expression" dxfId="202" priority="38">
      <formula>$F$11="no"</formula>
    </cfRule>
  </conditionalFormatting>
  <conditionalFormatting sqref="F64:F69">
    <cfRule type="expression" dxfId="201" priority="37">
      <formula>$F$13="no"</formula>
    </cfRule>
  </conditionalFormatting>
  <conditionalFormatting sqref="H64:H69">
    <cfRule type="expression" dxfId="200" priority="35">
      <formula>$F$20="no"</formula>
    </cfRule>
  </conditionalFormatting>
  <conditionalFormatting sqref="E85:E90">
    <cfRule type="expression" dxfId="199" priority="26">
      <formula>$F$11="no"</formula>
    </cfRule>
  </conditionalFormatting>
  <conditionalFormatting sqref="F85:F90">
    <cfRule type="expression" dxfId="198" priority="25">
      <formula>$F$13="no"</formula>
    </cfRule>
  </conditionalFormatting>
  <conditionalFormatting sqref="H85:H90">
    <cfRule type="expression" dxfId="197" priority="23">
      <formula>$F$20="no"</formula>
    </cfRule>
  </conditionalFormatting>
  <conditionalFormatting sqref="E106:E111">
    <cfRule type="expression" dxfId="196" priority="14">
      <formula>$F$11="no"</formula>
    </cfRule>
  </conditionalFormatting>
  <conditionalFormatting sqref="F106:F111">
    <cfRule type="expression" dxfId="195" priority="13">
      <formula>$F$13="no"</formula>
    </cfRule>
  </conditionalFormatting>
  <conditionalFormatting sqref="H106:H111">
    <cfRule type="expression" dxfId="194" priority="11">
      <formula>$F$20="no"</formula>
    </cfRule>
  </conditionalFormatting>
  <conditionalFormatting sqref="B198">
    <cfRule type="expression" dxfId="193" priority="10">
      <formula>$F$20="no"</formula>
    </cfRule>
  </conditionalFormatting>
  <conditionalFormatting sqref="A62:H64 A170:H196 A90:H92 A86:B89 D86:H89 A97:H106 A93:B96 D93:H96 A111:H113 A107:B110 D107:H110 A118:H124 A114:B117 D114:H117 A69:H71 A65:B68 D65:H68 A76:H85 A72:B75 D72:H75">
    <cfRule type="expression" dxfId="192" priority="5">
      <formula>$F$17="no"</formula>
    </cfRule>
  </conditionalFormatting>
  <conditionalFormatting sqref="A41">
    <cfRule type="expression" dxfId="191" priority="4">
      <formula>$F$17="no"</formula>
    </cfRule>
  </conditionalFormatting>
  <conditionalFormatting sqref="C163">
    <cfRule type="expression" dxfId="190" priority="3">
      <formula>$F$17="no"</formula>
    </cfRule>
  </conditionalFormatting>
  <conditionalFormatting sqref="C198">
    <cfRule type="expression" dxfId="189" priority="2">
      <formula>$F$17="no"</formula>
    </cfRule>
  </conditionalFormatting>
  <conditionalFormatting sqref="A28:H231">
    <cfRule type="expression" dxfId="188"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K254"/>
  <sheetViews>
    <sheetView showGridLines="0" workbookViewId="0"/>
  </sheetViews>
  <sheetFormatPr defaultColWidth="9.1796875" defaultRowHeight="14.5" x14ac:dyDescent="0.35"/>
  <cols>
    <col min="1" max="1" width="3" style="64" customWidth="1"/>
    <col min="2" max="2" width="13.54296875" style="64" customWidth="1"/>
    <col min="3" max="3" width="42.453125" style="64" customWidth="1"/>
    <col min="4" max="7" width="17.26953125" style="64" customWidth="1"/>
    <col min="8" max="8" width="22.7265625" style="64" customWidth="1"/>
    <col min="9" max="9" width="2.54296875" style="64" customWidth="1"/>
    <col min="10" max="10" width="9.1796875" style="64"/>
    <col min="11" max="11" width="13.7265625" style="64" bestFit="1" customWidth="1"/>
    <col min="12" max="16384" width="9.1796875" style="64"/>
  </cols>
  <sheetData>
    <row r="1" spans="1:10" ht="18.75" customHeight="1" x14ac:dyDescent="0.45">
      <c r="A1" s="63" t="str">
        <f>'Cover and Instructions'!A1</f>
        <v>Georgia Families MHPAEA Parity</v>
      </c>
      <c r="H1" s="65" t="s">
        <v>572</v>
      </c>
    </row>
    <row r="2" spans="1:10" ht="26" x14ac:dyDescent="0.6">
      <c r="A2" s="66" t="s">
        <v>16</v>
      </c>
    </row>
    <row r="3" spans="1:10" ht="21" x14ac:dyDescent="0.5">
      <c r="A3" s="68" t="s">
        <v>469</v>
      </c>
    </row>
    <row r="5" spans="1:10" x14ac:dyDescent="0.35">
      <c r="A5" s="70" t="s">
        <v>0</v>
      </c>
      <c r="C5" s="71" t="str">
        <f>'Cover and Instructions'!$D$4</f>
        <v>WellCare of Georgia</v>
      </c>
      <c r="D5" s="71"/>
      <c r="E5" s="71"/>
      <c r="F5" s="71"/>
      <c r="G5" s="71"/>
    </row>
    <row r="6" spans="1:10" x14ac:dyDescent="0.35">
      <c r="A6" s="70" t="s">
        <v>515</v>
      </c>
      <c r="C6" s="71" t="str">
        <f>'Cover and Instructions'!D5</f>
        <v>Title XXI</v>
      </c>
      <c r="D6" s="71"/>
      <c r="E6" s="71"/>
      <c r="F6" s="71"/>
      <c r="G6" s="71"/>
    </row>
    <row r="7" spans="1:10" ht="15" thickBot="1" x14ac:dyDescent="0.4"/>
    <row r="8" spans="1:10" x14ac:dyDescent="0.35">
      <c r="A8" s="73" t="s">
        <v>375</v>
      </c>
      <c r="B8" s="74"/>
      <c r="C8" s="74"/>
      <c r="D8" s="74"/>
      <c r="E8" s="74"/>
      <c r="F8" s="74"/>
      <c r="G8" s="74"/>
      <c r="H8" s="75"/>
    </row>
    <row r="9" spans="1:10" ht="15" customHeight="1" x14ac:dyDescent="0.35">
      <c r="A9" s="76" t="s">
        <v>374</v>
      </c>
      <c r="B9" s="166"/>
      <c r="C9" s="166"/>
      <c r="D9" s="166"/>
      <c r="E9" s="166"/>
      <c r="F9" s="166"/>
      <c r="G9" s="166"/>
      <c r="H9" s="167"/>
    </row>
    <row r="10" spans="1:10" x14ac:dyDescent="0.35">
      <c r="A10" s="79"/>
      <c r="B10" s="80"/>
      <c r="C10" s="80"/>
      <c r="D10" s="80"/>
      <c r="E10" s="80"/>
      <c r="F10" s="80"/>
      <c r="G10" s="80"/>
      <c r="H10" s="81"/>
    </row>
    <row r="11" spans="1:10" x14ac:dyDescent="0.35">
      <c r="A11" s="82" t="s">
        <v>370</v>
      </c>
      <c r="B11" s="83" t="s">
        <v>386</v>
      </c>
      <c r="C11" s="80"/>
      <c r="D11" s="80"/>
      <c r="E11" s="80"/>
      <c r="F11" s="168" t="s">
        <v>372</v>
      </c>
      <c r="G11" s="86" t="str">
        <f>IF(F11="yes","  Complete Section 1 and Section 2","")</f>
        <v/>
      </c>
      <c r="H11" s="81"/>
    </row>
    <row r="12" spans="1:10" ht="6" customHeight="1" x14ac:dyDescent="0.35">
      <c r="A12" s="82"/>
      <c r="B12" s="83"/>
      <c r="C12" s="80"/>
      <c r="D12" s="80"/>
      <c r="E12" s="80"/>
      <c r="F12" s="80"/>
      <c r="G12" s="86"/>
      <c r="H12" s="81"/>
    </row>
    <row r="13" spans="1:10" x14ac:dyDescent="0.35">
      <c r="A13" s="82" t="s">
        <v>373</v>
      </c>
      <c r="B13" s="83" t="s">
        <v>387</v>
      </c>
      <c r="C13" s="80"/>
      <c r="D13" s="80"/>
      <c r="E13" s="80"/>
      <c r="F13" s="168" t="s">
        <v>372</v>
      </c>
      <c r="G13" s="86" t="str">
        <f>IF(F13="yes","  Complete Section 1 and Section 2","")</f>
        <v/>
      </c>
      <c r="H13" s="81"/>
    </row>
    <row r="14" spans="1:10" ht="6" customHeight="1" x14ac:dyDescent="0.35">
      <c r="A14" s="82"/>
      <c r="B14" s="83"/>
      <c r="C14" s="80"/>
      <c r="D14" s="80"/>
      <c r="E14" s="80"/>
      <c r="F14" s="80"/>
      <c r="G14" s="86"/>
      <c r="H14" s="81"/>
    </row>
    <row r="15" spans="1:10" x14ac:dyDescent="0.35">
      <c r="A15" s="82" t="s">
        <v>378</v>
      </c>
      <c r="B15" s="83" t="s">
        <v>388</v>
      </c>
      <c r="C15" s="80"/>
      <c r="D15" s="80"/>
      <c r="E15" s="80"/>
      <c r="F15" s="85" t="s">
        <v>371</v>
      </c>
      <c r="G15" s="86" t="str">
        <f>IF(F15="yes","  Complete Section 1 and Section 2","")</f>
        <v xml:space="preserve">  Complete Section 1 and Section 2</v>
      </c>
      <c r="H15" s="81"/>
      <c r="J15" s="175"/>
    </row>
    <row r="16" spans="1:10" ht="6" customHeight="1" x14ac:dyDescent="0.35">
      <c r="A16" s="82"/>
      <c r="B16" s="83"/>
      <c r="C16" s="80"/>
      <c r="D16" s="80"/>
      <c r="E16" s="80"/>
      <c r="F16" s="80"/>
      <c r="G16" s="86"/>
      <c r="H16" s="81"/>
      <c r="J16" s="70"/>
    </row>
    <row r="17" spans="1:10" x14ac:dyDescent="0.35">
      <c r="A17" s="82" t="s">
        <v>379</v>
      </c>
      <c r="B17" s="502" t="s">
        <v>501</v>
      </c>
      <c r="C17" s="502"/>
      <c r="D17" s="502"/>
      <c r="E17" s="502"/>
      <c r="F17" s="168" t="s">
        <v>372</v>
      </c>
      <c r="G17" s="86" t="str">
        <f>IF(F17="yes","  Report each income level in separate tiers in Section 1 and Section 2","")</f>
        <v/>
      </c>
      <c r="H17" s="81"/>
      <c r="J17" s="70"/>
    </row>
    <row r="18" spans="1:10" x14ac:dyDescent="0.35">
      <c r="A18" s="82"/>
      <c r="B18" s="502"/>
      <c r="C18" s="502"/>
      <c r="D18" s="502"/>
      <c r="E18" s="502"/>
      <c r="F18" s="80"/>
      <c r="G18" s="86"/>
      <c r="H18" s="81"/>
      <c r="J18" s="70"/>
    </row>
    <row r="19" spans="1:10" ht="6" customHeight="1" x14ac:dyDescent="0.35">
      <c r="A19" s="82"/>
      <c r="B19" s="83"/>
      <c r="C19" s="80"/>
      <c r="D19" s="80"/>
      <c r="E19" s="80"/>
      <c r="F19" s="80"/>
      <c r="G19" s="86"/>
      <c r="H19" s="81"/>
      <c r="J19" s="70"/>
    </row>
    <row r="20" spans="1:10" x14ac:dyDescent="0.35">
      <c r="A20" s="82" t="s">
        <v>493</v>
      </c>
      <c r="B20" s="83" t="s">
        <v>389</v>
      </c>
      <c r="C20" s="80"/>
      <c r="D20" s="80"/>
      <c r="E20" s="80"/>
      <c r="F20" s="168" t="s">
        <v>372</v>
      </c>
      <c r="G20" s="86" t="str">
        <f>IF(F20="yes","  Complete Section 1 and Section 2","")</f>
        <v/>
      </c>
      <c r="H20" s="81"/>
      <c r="J20" s="175"/>
    </row>
    <row r="21" spans="1:10" ht="6" customHeight="1" x14ac:dyDescent="0.35">
      <c r="A21" s="82"/>
      <c r="B21" s="83"/>
      <c r="C21" s="80"/>
      <c r="D21" s="80"/>
      <c r="E21" s="80"/>
      <c r="F21" s="80"/>
      <c r="G21" s="86"/>
      <c r="H21" s="169"/>
    </row>
    <row r="22" spans="1:10" x14ac:dyDescent="0.35">
      <c r="A22" s="82" t="s">
        <v>466</v>
      </c>
      <c r="B22" s="83"/>
      <c r="C22" s="80"/>
      <c r="D22" s="80"/>
      <c r="E22" s="80"/>
      <c r="F22" s="88"/>
      <c r="G22" s="86"/>
      <c r="H22" s="169"/>
    </row>
    <row r="23" spans="1:10" x14ac:dyDescent="0.35">
      <c r="A23" s="82"/>
      <c r="B23" s="83" t="s">
        <v>467</v>
      </c>
      <c r="C23" s="80"/>
      <c r="D23" s="80"/>
      <c r="E23" s="80"/>
      <c r="F23" s="88"/>
      <c r="G23" s="86"/>
      <c r="H23" s="169"/>
    </row>
    <row r="24" spans="1:10" x14ac:dyDescent="0.35">
      <c r="A24" s="82"/>
      <c r="B24" s="438" t="s">
        <v>585</v>
      </c>
      <c r="C24" s="172"/>
      <c r="D24" s="172"/>
      <c r="E24" s="172"/>
      <c r="F24" s="173"/>
      <c r="G24" s="174"/>
      <c r="H24" s="169"/>
      <c r="J24" s="175"/>
    </row>
    <row r="25" spans="1:10" x14ac:dyDescent="0.35">
      <c r="A25" s="82"/>
      <c r="B25" s="176" t="s">
        <v>586</v>
      </c>
      <c r="C25" s="177"/>
      <c r="D25" s="176" t="s">
        <v>596</v>
      </c>
      <c r="E25" s="177"/>
      <c r="F25" s="178"/>
      <c r="G25" s="179"/>
      <c r="H25" s="169"/>
      <c r="J25" s="180"/>
    </row>
    <row r="26" spans="1:10" ht="15" thickBot="1" x14ac:dyDescent="0.4">
      <c r="A26" s="89"/>
      <c r="B26" s="90"/>
      <c r="C26" s="91"/>
      <c r="D26" s="91"/>
      <c r="E26" s="91"/>
      <c r="F26" s="91"/>
      <c r="G26" s="91"/>
      <c r="H26" s="181"/>
    </row>
    <row r="27" spans="1:10" ht="15" thickBot="1" x14ac:dyDescent="0.4"/>
    <row r="28" spans="1:10" ht="16" thickBot="1" x14ac:dyDescent="0.4">
      <c r="A28" s="475" t="s">
        <v>391</v>
      </c>
      <c r="B28" s="476"/>
      <c r="C28" s="476"/>
      <c r="D28" s="476"/>
      <c r="E28" s="476"/>
      <c r="F28" s="476"/>
      <c r="G28" s="476"/>
      <c r="H28" s="477"/>
    </row>
    <row r="29" spans="1:10" x14ac:dyDescent="0.35">
      <c r="A29" s="95" t="s">
        <v>130</v>
      </c>
      <c r="B29" s="492" t="s">
        <v>368</v>
      </c>
      <c r="C29" s="492"/>
      <c r="D29" s="492"/>
      <c r="E29" s="492"/>
      <c r="F29" s="492"/>
      <c r="G29" s="492"/>
      <c r="H29" s="493"/>
    </row>
    <row r="30" spans="1:10" x14ac:dyDescent="0.35">
      <c r="A30" s="95"/>
      <c r="B30" s="487"/>
      <c r="C30" s="487"/>
      <c r="D30" s="487"/>
      <c r="E30" s="487"/>
      <c r="F30" s="487"/>
      <c r="G30" s="487"/>
      <c r="H30" s="488"/>
    </row>
    <row r="31" spans="1:10" x14ac:dyDescent="0.35">
      <c r="A31" s="95"/>
      <c r="B31" s="99" t="s">
        <v>309</v>
      </c>
      <c r="C31" s="182"/>
      <c r="D31" s="182"/>
      <c r="E31" s="182"/>
      <c r="F31" s="182"/>
      <c r="G31" s="182"/>
      <c r="H31" s="183"/>
    </row>
    <row r="32" spans="1:10" x14ac:dyDescent="0.35">
      <c r="A32" s="95"/>
      <c r="B32" s="97"/>
      <c r="C32" s="182"/>
      <c r="D32" s="182"/>
      <c r="E32" s="182"/>
      <c r="F32" s="182"/>
      <c r="G32" s="182"/>
      <c r="H32" s="183"/>
    </row>
    <row r="33" spans="1:11" x14ac:dyDescent="0.35">
      <c r="A33" s="95"/>
      <c r="B33" s="100" t="s">
        <v>413</v>
      </c>
      <c r="C33" s="97"/>
      <c r="D33" s="479" t="s">
        <v>692</v>
      </c>
      <c r="E33" s="479"/>
      <c r="F33" s="479"/>
      <c r="G33" s="479"/>
      <c r="H33" s="480"/>
      <c r="J33" s="175"/>
    </row>
    <row r="34" spans="1:11" x14ac:dyDescent="0.35">
      <c r="A34" s="95"/>
      <c r="B34" s="100"/>
      <c r="C34" s="97"/>
      <c r="D34" s="505" t="s">
        <v>491</v>
      </c>
      <c r="E34" s="505"/>
      <c r="F34" s="505"/>
      <c r="G34" s="505"/>
      <c r="H34" s="506"/>
      <c r="J34" s="175"/>
    </row>
    <row r="35" spans="1:11" x14ac:dyDescent="0.35">
      <c r="A35" s="95"/>
      <c r="B35" s="100"/>
      <c r="C35" s="97"/>
      <c r="D35" s="505"/>
      <c r="E35" s="505"/>
      <c r="F35" s="505"/>
      <c r="G35" s="505"/>
      <c r="H35" s="506"/>
    </row>
    <row r="36" spans="1:11" x14ac:dyDescent="0.35">
      <c r="A36" s="95"/>
      <c r="B36" s="97"/>
      <c r="C36" s="182"/>
      <c r="D36" s="182"/>
      <c r="E36" s="182"/>
      <c r="F36" s="182"/>
      <c r="G36" s="182"/>
      <c r="H36" s="183"/>
    </row>
    <row r="37" spans="1:11" ht="15" customHeight="1" x14ac:dyDescent="0.35">
      <c r="A37" s="141"/>
      <c r="B37" s="182"/>
      <c r="C37" s="182"/>
      <c r="D37" s="182"/>
      <c r="E37" s="494" t="s">
        <v>290</v>
      </c>
      <c r="F37" s="494"/>
      <c r="G37" s="494"/>
      <c r="H37" s="495"/>
    </row>
    <row r="38" spans="1:11" x14ac:dyDescent="0.35">
      <c r="A38" s="141"/>
      <c r="B38" s="97"/>
      <c r="C38" s="97"/>
      <c r="D38" s="97"/>
      <c r="E38" s="103" t="s">
        <v>158</v>
      </c>
      <c r="F38" s="103" t="s">
        <v>158</v>
      </c>
      <c r="G38" s="103" t="s">
        <v>158</v>
      </c>
      <c r="H38" s="184" t="s">
        <v>158</v>
      </c>
    </row>
    <row r="39" spans="1:11" x14ac:dyDescent="0.35">
      <c r="A39" s="141"/>
      <c r="B39" s="103"/>
      <c r="C39" s="103"/>
      <c r="D39" s="103" t="s">
        <v>164</v>
      </c>
      <c r="E39" s="103" t="s">
        <v>161</v>
      </c>
      <c r="F39" s="103" t="s">
        <v>161</v>
      </c>
      <c r="G39" s="103" t="s">
        <v>161</v>
      </c>
      <c r="H39" s="184" t="s">
        <v>161</v>
      </c>
      <c r="J39" s="253"/>
    </row>
    <row r="40" spans="1:11" x14ac:dyDescent="0.35">
      <c r="A40" s="141"/>
      <c r="B40" s="106" t="s">
        <v>191</v>
      </c>
      <c r="C40" s="107"/>
      <c r="D40" s="107" t="s">
        <v>158</v>
      </c>
      <c r="E40" s="107" t="s">
        <v>350</v>
      </c>
      <c r="F40" s="107" t="s">
        <v>148</v>
      </c>
      <c r="G40" s="107" t="s">
        <v>285</v>
      </c>
      <c r="H40" s="185" t="s">
        <v>286</v>
      </c>
      <c r="J40" s="254"/>
    </row>
    <row r="41" spans="1:11" x14ac:dyDescent="0.35">
      <c r="A41" s="187" t="s">
        <v>462</v>
      </c>
      <c r="B41" s="188"/>
      <c r="C41" s="103"/>
      <c r="D41" s="103"/>
      <c r="E41" s="103"/>
      <c r="F41" s="103"/>
      <c r="G41" s="103"/>
      <c r="H41" s="184"/>
      <c r="J41" s="254"/>
    </row>
    <row r="42" spans="1:11" ht="22" customHeight="1" x14ac:dyDescent="0.35">
      <c r="A42" s="141"/>
      <c r="B42" s="113" t="s">
        <v>287</v>
      </c>
      <c r="C42" s="103"/>
      <c r="D42" s="103"/>
      <c r="E42" s="103"/>
      <c r="F42" s="103"/>
      <c r="G42" s="103"/>
      <c r="H42" s="184"/>
      <c r="K42" s="261"/>
    </row>
    <row r="43" spans="1:11" ht="15" customHeight="1" x14ac:dyDescent="0.35">
      <c r="A43" s="141"/>
      <c r="B43" s="463" t="s">
        <v>577</v>
      </c>
      <c r="C43" s="463"/>
      <c r="D43" s="190">
        <v>1263.81</v>
      </c>
      <c r="E43" s="191"/>
      <c r="F43" s="191"/>
      <c r="G43" s="192">
        <v>1263.81</v>
      </c>
      <c r="H43" s="193"/>
    </row>
    <row r="44" spans="1:11" ht="15" customHeight="1" x14ac:dyDescent="0.35">
      <c r="A44" s="141"/>
      <c r="B44" s="481" t="s">
        <v>578</v>
      </c>
      <c r="C44" s="482"/>
      <c r="D44" s="190">
        <v>1176.24</v>
      </c>
      <c r="E44" s="191"/>
      <c r="F44" s="191"/>
      <c r="G44" s="192">
        <v>1176.24</v>
      </c>
      <c r="H44" s="193"/>
    </row>
    <row r="45" spans="1:11" ht="15" customHeight="1" x14ac:dyDescent="0.35">
      <c r="A45" s="141"/>
      <c r="B45" s="481" t="s">
        <v>579</v>
      </c>
      <c r="C45" s="482"/>
      <c r="D45" s="190">
        <v>4304.99</v>
      </c>
      <c r="E45" s="191"/>
      <c r="F45" s="191"/>
      <c r="G45" s="192">
        <v>3949.17</v>
      </c>
      <c r="H45" s="193"/>
    </row>
    <row r="46" spans="1:11" ht="15" customHeight="1" x14ac:dyDescent="0.35">
      <c r="A46" s="141"/>
      <c r="B46" s="481" t="s">
        <v>589</v>
      </c>
      <c r="C46" s="482"/>
      <c r="D46" s="190">
        <v>843.34</v>
      </c>
      <c r="E46" s="191"/>
      <c r="F46" s="191"/>
      <c r="G46" s="192">
        <v>0</v>
      </c>
      <c r="H46" s="193"/>
    </row>
    <row r="47" spans="1:11" ht="15" customHeight="1" x14ac:dyDescent="0.35">
      <c r="A47" s="141"/>
      <c r="B47" s="440" t="s">
        <v>590</v>
      </c>
      <c r="C47" s="441"/>
      <c r="D47" s="190">
        <v>0</v>
      </c>
      <c r="E47" s="191"/>
      <c r="F47" s="191"/>
      <c r="G47" s="192">
        <v>0</v>
      </c>
      <c r="H47" s="193"/>
    </row>
    <row r="48" spans="1:11" ht="15" customHeight="1" x14ac:dyDescent="0.35">
      <c r="A48" s="141"/>
      <c r="B48" s="440" t="s">
        <v>591</v>
      </c>
      <c r="C48" s="441"/>
      <c r="D48" s="190">
        <v>0</v>
      </c>
      <c r="E48" s="191"/>
      <c r="F48" s="191"/>
      <c r="G48" s="192">
        <v>0</v>
      </c>
      <c r="H48" s="193"/>
    </row>
    <row r="49" spans="1:10" ht="15" customHeight="1" x14ac:dyDescent="0.35">
      <c r="A49" s="141"/>
      <c r="B49" s="440" t="s">
        <v>592</v>
      </c>
      <c r="C49" s="441"/>
      <c r="D49" s="190">
        <v>102695.84</v>
      </c>
      <c r="E49" s="191"/>
      <c r="F49" s="191"/>
      <c r="G49" s="192">
        <v>73150.25</v>
      </c>
      <c r="H49" s="193"/>
    </row>
    <row r="50" spans="1:10" ht="15" customHeight="1" x14ac:dyDescent="0.35">
      <c r="A50" s="141"/>
      <c r="B50" s="440" t="s">
        <v>593</v>
      </c>
      <c r="C50" s="441"/>
      <c r="D50" s="190">
        <v>0</v>
      </c>
      <c r="E50" s="191"/>
      <c r="F50" s="191"/>
      <c r="G50" s="192">
        <v>0</v>
      </c>
      <c r="H50" s="193"/>
    </row>
    <row r="51" spans="1:10" ht="15" customHeight="1" x14ac:dyDescent="0.35">
      <c r="A51" s="141"/>
      <c r="B51" s="440" t="s">
        <v>594</v>
      </c>
      <c r="C51" s="441"/>
      <c r="D51" s="190"/>
      <c r="E51" s="191"/>
      <c r="F51" s="191"/>
      <c r="G51" s="192"/>
      <c r="H51" s="193"/>
    </row>
    <row r="52" spans="1:10" ht="15" customHeight="1" x14ac:dyDescent="0.35">
      <c r="A52" s="141"/>
      <c r="B52" s="440" t="s">
        <v>595</v>
      </c>
      <c r="C52" s="441"/>
      <c r="D52" s="190">
        <v>0</v>
      </c>
      <c r="E52" s="191"/>
      <c r="F52" s="191"/>
      <c r="G52" s="192">
        <v>0</v>
      </c>
      <c r="H52" s="193"/>
    </row>
    <row r="53" spans="1:10" ht="15" customHeight="1" x14ac:dyDescent="0.35">
      <c r="A53" s="141"/>
      <c r="B53" s="464"/>
      <c r="C53" s="466"/>
      <c r="D53" s="190"/>
      <c r="E53" s="191"/>
      <c r="F53" s="191"/>
      <c r="G53" s="192"/>
      <c r="H53" s="193"/>
    </row>
    <row r="54" spans="1:10" x14ac:dyDescent="0.35">
      <c r="A54" s="141"/>
      <c r="B54" s="463"/>
      <c r="C54" s="463"/>
      <c r="D54" s="191"/>
      <c r="E54" s="191"/>
      <c r="F54" s="191"/>
      <c r="G54" s="194"/>
      <c r="H54" s="195"/>
    </row>
    <row r="55" spans="1:10" ht="22" customHeight="1" x14ac:dyDescent="0.35">
      <c r="A55" s="141"/>
      <c r="B55" s="113" t="s">
        <v>288</v>
      </c>
      <c r="C55" s="151"/>
      <c r="D55" s="196"/>
      <c r="E55" s="196"/>
      <c r="F55" s="196"/>
      <c r="G55" s="197"/>
      <c r="H55" s="198"/>
      <c r="J55" s="254"/>
    </row>
    <row r="56" spans="1:10" x14ac:dyDescent="0.35">
      <c r="A56" s="141"/>
      <c r="B56" s="463" t="s">
        <v>577</v>
      </c>
      <c r="C56" s="463"/>
      <c r="D56" s="191">
        <v>0</v>
      </c>
      <c r="E56" s="191"/>
      <c r="F56" s="191"/>
      <c r="G56" s="194">
        <v>0</v>
      </c>
      <c r="H56" s="195"/>
    </row>
    <row r="57" spans="1:10" x14ac:dyDescent="0.35">
      <c r="A57" s="141"/>
      <c r="B57" s="481" t="s">
        <v>578</v>
      </c>
      <c r="C57" s="482"/>
      <c r="D57" s="191">
        <v>693.29</v>
      </c>
      <c r="E57" s="191"/>
      <c r="F57" s="191"/>
      <c r="G57" s="194">
        <v>693.2</v>
      </c>
      <c r="H57" s="195"/>
    </row>
    <row r="58" spans="1:10" x14ac:dyDescent="0.35">
      <c r="A58" s="141"/>
      <c r="B58" s="481" t="s">
        <v>579</v>
      </c>
      <c r="C58" s="482"/>
      <c r="D58" s="191">
        <v>0</v>
      </c>
      <c r="E58" s="191"/>
      <c r="F58" s="191"/>
      <c r="G58" s="194">
        <v>0</v>
      </c>
      <c r="H58" s="195"/>
    </row>
    <row r="59" spans="1:10" x14ac:dyDescent="0.35">
      <c r="A59" s="141"/>
      <c r="B59" s="481" t="s">
        <v>589</v>
      </c>
      <c r="C59" s="482"/>
      <c r="D59" s="191">
        <v>0</v>
      </c>
      <c r="E59" s="191"/>
      <c r="F59" s="191"/>
      <c r="G59" s="194">
        <v>0</v>
      </c>
      <c r="H59" s="195"/>
    </row>
    <row r="60" spans="1:10" x14ac:dyDescent="0.35">
      <c r="A60" s="141"/>
      <c r="B60" s="440" t="s">
        <v>590</v>
      </c>
      <c r="C60" s="441"/>
      <c r="D60" s="191">
        <v>0</v>
      </c>
      <c r="E60" s="191"/>
      <c r="F60" s="191"/>
      <c r="G60" s="194">
        <v>0</v>
      </c>
      <c r="H60" s="195"/>
    </row>
    <row r="61" spans="1:10" x14ac:dyDescent="0.35">
      <c r="A61" s="141"/>
      <c r="B61" s="440" t="s">
        <v>591</v>
      </c>
      <c r="C61" s="441"/>
      <c r="D61" s="191">
        <v>0</v>
      </c>
      <c r="E61" s="191"/>
      <c r="F61" s="191"/>
      <c r="G61" s="194">
        <v>0</v>
      </c>
      <c r="H61" s="195"/>
    </row>
    <row r="62" spans="1:10" x14ac:dyDescent="0.35">
      <c r="A62" s="141"/>
      <c r="B62" s="440" t="s">
        <v>592</v>
      </c>
      <c r="C62" s="441"/>
      <c r="D62" s="191">
        <v>1615.89</v>
      </c>
      <c r="E62" s="191"/>
      <c r="F62" s="191"/>
      <c r="G62" s="194">
        <v>1590.12</v>
      </c>
      <c r="H62" s="195"/>
    </row>
    <row r="63" spans="1:10" x14ac:dyDescent="0.35">
      <c r="A63" s="141"/>
      <c r="B63" s="440" t="s">
        <v>593</v>
      </c>
      <c r="C63" s="441"/>
      <c r="D63" s="191">
        <v>0</v>
      </c>
      <c r="E63" s="191"/>
      <c r="F63" s="191"/>
      <c r="G63" s="194">
        <v>0</v>
      </c>
      <c r="H63" s="195"/>
    </row>
    <row r="64" spans="1:10" x14ac:dyDescent="0.35">
      <c r="A64" s="141"/>
      <c r="B64" s="440" t="s">
        <v>594</v>
      </c>
      <c r="C64" s="441"/>
      <c r="D64" s="191"/>
      <c r="E64" s="191"/>
      <c r="F64" s="191"/>
      <c r="G64" s="194"/>
      <c r="H64" s="195"/>
    </row>
    <row r="65" spans="1:10" x14ac:dyDescent="0.35">
      <c r="A65" s="141"/>
      <c r="B65" s="481" t="s">
        <v>595</v>
      </c>
      <c r="C65" s="482"/>
      <c r="D65" s="191">
        <v>0</v>
      </c>
      <c r="E65" s="191"/>
      <c r="F65" s="191"/>
      <c r="G65" s="194">
        <v>0</v>
      </c>
      <c r="H65" s="195"/>
    </row>
    <row r="66" spans="1:10" x14ac:dyDescent="0.35">
      <c r="A66" s="141"/>
      <c r="B66" s="464"/>
      <c r="C66" s="466"/>
      <c r="D66" s="191"/>
      <c r="E66" s="191"/>
      <c r="F66" s="191"/>
      <c r="G66" s="194"/>
      <c r="H66" s="195"/>
    </row>
    <row r="67" spans="1:10" x14ac:dyDescent="0.35">
      <c r="A67" s="141"/>
      <c r="B67" s="463"/>
      <c r="C67" s="463"/>
      <c r="D67" s="191"/>
      <c r="E67" s="191"/>
      <c r="F67" s="191"/>
      <c r="G67" s="194"/>
      <c r="H67" s="195"/>
    </row>
    <row r="68" spans="1:10" x14ac:dyDescent="0.35">
      <c r="A68" s="141"/>
      <c r="B68" s="199"/>
      <c r="C68" s="158"/>
      <c r="D68" s="200">
        <f>SUM(D43:D67)</f>
        <v>112593.4</v>
      </c>
      <c r="E68" s="201">
        <f>SUM(E43:E67)</f>
        <v>0</v>
      </c>
      <c r="F68" s="201">
        <f>SUM(F43:F67)</f>
        <v>0</v>
      </c>
      <c r="G68" s="200">
        <f>SUM(G43:G67)</f>
        <v>81822.789999999994</v>
      </c>
      <c r="H68" s="202">
        <f>SUM(H43:H67)</f>
        <v>0</v>
      </c>
    </row>
    <row r="69" spans="1:10" x14ac:dyDescent="0.35">
      <c r="A69" s="95" t="s">
        <v>131</v>
      </c>
      <c r="B69" s="100" t="s">
        <v>297</v>
      </c>
      <c r="C69" s="158"/>
      <c r="D69" s="203"/>
      <c r="E69" s="203"/>
      <c r="F69" s="203"/>
      <c r="G69" s="197"/>
      <c r="H69" s="198"/>
    </row>
    <row r="70" spans="1:10" x14ac:dyDescent="0.35">
      <c r="A70" s="141"/>
      <c r="B70" s="97"/>
      <c r="C70" s="97" t="s">
        <v>283</v>
      </c>
      <c r="D70" s="200">
        <f>D68</f>
        <v>112593.4</v>
      </c>
      <c r="E70" s="201">
        <f t="shared" ref="E70:H70" si="0">E68</f>
        <v>0</v>
      </c>
      <c r="F70" s="201">
        <f t="shared" si="0"/>
        <v>0</v>
      </c>
      <c r="G70" s="200">
        <f t="shared" si="0"/>
        <v>81822.789999999994</v>
      </c>
      <c r="H70" s="206">
        <f t="shared" si="0"/>
        <v>0</v>
      </c>
    </row>
    <row r="71" spans="1:10" x14ac:dyDescent="0.35">
      <c r="A71" s="141"/>
      <c r="B71" s="97"/>
      <c r="C71" s="97" t="s">
        <v>284</v>
      </c>
      <c r="D71" s="97"/>
      <c r="E71" s="120">
        <f>E70/D70</f>
        <v>0</v>
      </c>
      <c r="F71" s="120">
        <f>F70/D70</f>
        <v>0</v>
      </c>
      <c r="G71" s="120">
        <f>G70/D70</f>
        <v>0.72671035780072368</v>
      </c>
      <c r="H71" s="207">
        <f>H70/D70</f>
        <v>0</v>
      </c>
    </row>
    <row r="72" spans="1:10" x14ac:dyDescent="0.35">
      <c r="A72" s="141"/>
      <c r="B72" s="97"/>
      <c r="C72" s="208" t="s">
        <v>298</v>
      </c>
      <c r="D72" s="97"/>
      <c r="E72" s="121" t="str">
        <f>IF(E71&gt;=(2/3),"Yes","No")</f>
        <v>No</v>
      </c>
      <c r="F72" s="121" t="str">
        <f>IF(F71&gt;=(2/3),"Yes","No")</f>
        <v>No</v>
      </c>
      <c r="G72" s="121" t="str">
        <f>IF(G71&gt;=(2/3),"Yes","No")</f>
        <v>Yes</v>
      </c>
      <c r="H72" s="209" t="str">
        <f>IF(H71&gt;=(2/3),"Yes","No")</f>
        <v>No</v>
      </c>
    </row>
    <row r="73" spans="1:10" x14ac:dyDescent="0.35">
      <c r="A73" s="141"/>
      <c r="B73" s="108"/>
      <c r="C73" s="108"/>
      <c r="D73" s="108"/>
      <c r="E73" s="210" t="str">
        <f>IF(E72="No", "Note A", "Note B")</f>
        <v>Note A</v>
      </c>
      <c r="F73" s="210" t="str">
        <f>IF(F72="No", "Note A", "Note B")</f>
        <v>Note A</v>
      </c>
      <c r="G73" s="210" t="str">
        <f>IF(G72="No", "Note A", "Note B")</f>
        <v>Note B</v>
      </c>
      <c r="H73" s="211" t="str">
        <f>IF(H72="No", "Note A", "Note B")</f>
        <v>Note A</v>
      </c>
    </row>
    <row r="74" spans="1:10" x14ac:dyDescent="0.35">
      <c r="A74" s="187" t="s">
        <v>463</v>
      </c>
      <c r="B74" s="97"/>
      <c r="C74" s="97"/>
      <c r="D74" s="212"/>
      <c r="E74" s="212"/>
      <c r="F74" s="212"/>
      <c r="G74" s="212"/>
      <c r="H74" s="98"/>
    </row>
    <row r="75" spans="1:10" x14ac:dyDescent="0.35">
      <c r="A75" s="141"/>
      <c r="B75" s="113" t="s">
        <v>287</v>
      </c>
      <c r="C75" s="103"/>
      <c r="D75" s="103"/>
      <c r="E75" s="103"/>
      <c r="F75" s="103"/>
      <c r="G75" s="103"/>
      <c r="H75" s="184"/>
      <c r="J75" s="189"/>
    </row>
    <row r="76" spans="1:10" x14ac:dyDescent="0.35">
      <c r="A76" s="141"/>
      <c r="B76" s="463"/>
      <c r="C76" s="463"/>
      <c r="D76" s="190"/>
      <c r="E76" s="191"/>
      <c r="F76" s="191"/>
      <c r="G76" s="192"/>
      <c r="H76" s="193"/>
      <c r="J76" s="175"/>
    </row>
    <row r="77" spans="1:10" x14ac:dyDescent="0.35">
      <c r="A77" s="141"/>
      <c r="B77" s="481"/>
      <c r="C77" s="482"/>
      <c r="D77" s="190"/>
      <c r="E77" s="191"/>
      <c r="F77" s="191"/>
      <c r="G77" s="192"/>
      <c r="H77" s="193"/>
      <c r="J77" s="175"/>
    </row>
    <row r="78" spans="1:10" x14ac:dyDescent="0.35">
      <c r="A78" s="141"/>
      <c r="B78" s="481"/>
      <c r="C78" s="482"/>
      <c r="D78" s="190"/>
      <c r="E78" s="191"/>
      <c r="F78" s="191"/>
      <c r="G78" s="192"/>
      <c r="H78" s="193"/>
      <c r="J78" s="175"/>
    </row>
    <row r="79" spans="1:10" x14ac:dyDescent="0.35">
      <c r="A79" s="141"/>
      <c r="B79" s="481"/>
      <c r="C79" s="482"/>
      <c r="D79" s="190"/>
      <c r="E79" s="191"/>
      <c r="F79" s="191"/>
      <c r="G79" s="192"/>
      <c r="H79" s="193"/>
      <c r="J79" s="175"/>
    </row>
    <row r="80" spans="1:10" x14ac:dyDescent="0.35">
      <c r="A80" s="141"/>
      <c r="B80" s="464" t="s">
        <v>153</v>
      </c>
      <c r="C80" s="466"/>
      <c r="D80" s="190"/>
      <c r="E80" s="191"/>
      <c r="F80" s="191"/>
      <c r="G80" s="192"/>
      <c r="H80" s="193"/>
      <c r="J80" s="175"/>
    </row>
    <row r="81" spans="1:8" x14ac:dyDescent="0.35">
      <c r="A81" s="141"/>
      <c r="B81" s="463"/>
      <c r="C81" s="463"/>
      <c r="D81" s="191"/>
      <c r="E81" s="191"/>
      <c r="F81" s="191"/>
      <c r="G81" s="194"/>
      <c r="H81" s="195"/>
    </row>
    <row r="82" spans="1:8" x14ac:dyDescent="0.35">
      <c r="A82" s="141"/>
      <c r="B82" s="113" t="s">
        <v>288</v>
      </c>
      <c r="C82" s="151"/>
      <c r="D82" s="196"/>
      <c r="E82" s="196"/>
      <c r="F82" s="196"/>
      <c r="G82" s="197"/>
      <c r="H82" s="198"/>
    </row>
    <row r="83" spans="1:8" x14ac:dyDescent="0.35">
      <c r="A83" s="141"/>
      <c r="B83" s="463"/>
      <c r="C83" s="463"/>
      <c r="D83" s="191"/>
      <c r="E83" s="191"/>
      <c r="F83" s="191"/>
      <c r="G83" s="194"/>
      <c r="H83" s="195"/>
    </row>
    <row r="84" spans="1:8" x14ac:dyDescent="0.35">
      <c r="A84" s="141"/>
      <c r="B84" s="481"/>
      <c r="C84" s="482"/>
      <c r="D84" s="191"/>
      <c r="E84" s="191"/>
      <c r="F84" s="191"/>
      <c r="G84" s="194"/>
      <c r="H84" s="195"/>
    </row>
    <row r="85" spans="1:8" x14ac:dyDescent="0.35">
      <c r="A85" s="141"/>
      <c r="B85" s="481"/>
      <c r="C85" s="482"/>
      <c r="D85" s="191"/>
      <c r="E85" s="191"/>
      <c r="F85" s="191"/>
      <c r="G85" s="194"/>
      <c r="H85" s="195"/>
    </row>
    <row r="86" spans="1:8" x14ac:dyDescent="0.35">
      <c r="A86" s="141"/>
      <c r="B86" s="481"/>
      <c r="C86" s="482"/>
      <c r="D86" s="191"/>
      <c r="E86" s="191"/>
      <c r="F86" s="191"/>
      <c r="G86" s="194"/>
      <c r="H86" s="195"/>
    </row>
    <row r="87" spans="1:8" x14ac:dyDescent="0.35">
      <c r="A87" s="141"/>
      <c r="B87" s="464" t="s">
        <v>153</v>
      </c>
      <c r="C87" s="466"/>
      <c r="D87" s="191"/>
      <c r="E87" s="191"/>
      <c r="F87" s="191"/>
      <c r="G87" s="194"/>
      <c r="H87" s="195"/>
    </row>
    <row r="88" spans="1:8" x14ac:dyDescent="0.35">
      <c r="A88" s="141"/>
      <c r="B88" s="463"/>
      <c r="C88" s="463"/>
      <c r="D88" s="191"/>
      <c r="E88" s="191"/>
      <c r="F88" s="191"/>
      <c r="G88" s="194"/>
      <c r="H88" s="195"/>
    </row>
    <row r="89" spans="1:8" x14ac:dyDescent="0.35">
      <c r="A89" s="141"/>
      <c r="B89" s="199"/>
      <c r="C89" s="158"/>
      <c r="D89" s="200">
        <f>SUM(D76:D88)</f>
        <v>0</v>
      </c>
      <c r="E89" s="201">
        <f>SUM(E76:E88)</f>
        <v>0</v>
      </c>
      <c r="F89" s="201">
        <f>SUM(F76:F88)</f>
        <v>0</v>
      </c>
      <c r="G89" s="200">
        <f>SUM(G76:G88)</f>
        <v>0</v>
      </c>
      <c r="H89" s="202">
        <f>SUM(H76:H88)</f>
        <v>0</v>
      </c>
    </row>
    <row r="90" spans="1:8" x14ac:dyDescent="0.35">
      <c r="A90" s="95" t="s">
        <v>131</v>
      </c>
      <c r="B90" s="100" t="s">
        <v>297</v>
      </c>
      <c r="C90" s="158"/>
      <c r="D90" s="203"/>
      <c r="E90" s="203"/>
      <c r="F90" s="203"/>
      <c r="G90" s="197"/>
      <c r="H90" s="198"/>
    </row>
    <row r="91" spans="1:8" x14ac:dyDescent="0.35">
      <c r="A91" s="141"/>
      <c r="B91" s="97"/>
      <c r="C91" s="97" t="s">
        <v>283</v>
      </c>
      <c r="D91" s="200">
        <f>D89</f>
        <v>0</v>
      </c>
      <c r="E91" s="201">
        <f t="shared" ref="E91:H91" si="1">E89</f>
        <v>0</v>
      </c>
      <c r="F91" s="201">
        <f t="shared" si="1"/>
        <v>0</v>
      </c>
      <c r="G91" s="200">
        <f t="shared" si="1"/>
        <v>0</v>
      </c>
      <c r="H91" s="206">
        <f t="shared" si="1"/>
        <v>0</v>
      </c>
    </row>
    <row r="92" spans="1:8" x14ac:dyDescent="0.35">
      <c r="A92" s="141"/>
      <c r="B92" s="97"/>
      <c r="C92" s="97" t="s">
        <v>284</v>
      </c>
      <c r="D92" s="97"/>
      <c r="E92" s="120" t="e">
        <f>E91/D91</f>
        <v>#DIV/0!</v>
      </c>
      <c r="F92" s="120" t="e">
        <f>F91/D91</f>
        <v>#DIV/0!</v>
      </c>
      <c r="G92" s="120" t="e">
        <f>G91/D91</f>
        <v>#DIV/0!</v>
      </c>
      <c r="H92" s="207" t="e">
        <f>H91/D91</f>
        <v>#DIV/0!</v>
      </c>
    </row>
    <row r="93" spans="1:8" x14ac:dyDescent="0.35">
      <c r="A93" s="141"/>
      <c r="B93" s="97"/>
      <c r="C93" s="208" t="s">
        <v>298</v>
      </c>
      <c r="D93" s="97"/>
      <c r="E93" s="121" t="e">
        <f>IF(E92&gt;=(2/3),"Yes","No")</f>
        <v>#DIV/0!</v>
      </c>
      <c r="F93" s="121" t="e">
        <f>IF(F92&gt;=(2/3),"Yes","No")</f>
        <v>#DIV/0!</v>
      </c>
      <c r="G93" s="121" t="e">
        <f>IF(G92&gt;=(2/3),"Yes","No")</f>
        <v>#DIV/0!</v>
      </c>
      <c r="H93" s="209" t="e">
        <f>IF(H92&gt;=(2/3),"Yes","No")</f>
        <v>#DIV/0!</v>
      </c>
    </row>
    <row r="94" spans="1:8" x14ac:dyDescent="0.35">
      <c r="A94" s="141"/>
      <c r="B94" s="108"/>
      <c r="C94" s="108"/>
      <c r="D94" s="108"/>
      <c r="E94" s="210" t="e">
        <f>IF(E93="No", "Note A", "Note B")</f>
        <v>#DIV/0!</v>
      </c>
      <c r="F94" s="210" t="e">
        <f>IF(F93="No", "Note A", "Note B")</f>
        <v>#DIV/0!</v>
      </c>
      <c r="G94" s="210" t="e">
        <f>IF(G93="No", "Note A", "Note B")</f>
        <v>#DIV/0!</v>
      </c>
      <c r="H94" s="211" t="e">
        <f>IF(H93="No", "Note A", "Note B")</f>
        <v>#DIV/0!</v>
      </c>
    </row>
    <row r="95" spans="1:8" x14ac:dyDescent="0.35">
      <c r="A95" s="187" t="s">
        <v>464</v>
      </c>
      <c r="B95" s="97"/>
      <c r="C95" s="97"/>
      <c r="D95" s="212"/>
      <c r="E95" s="212"/>
      <c r="F95" s="212"/>
      <c r="G95" s="212"/>
      <c r="H95" s="98"/>
    </row>
    <row r="96" spans="1:8" x14ac:dyDescent="0.35">
      <c r="A96" s="141"/>
      <c r="B96" s="113" t="s">
        <v>287</v>
      </c>
      <c r="C96" s="103"/>
      <c r="D96" s="103"/>
      <c r="E96" s="103"/>
      <c r="F96" s="103"/>
      <c r="G96" s="103"/>
      <c r="H96" s="184"/>
    </row>
    <row r="97" spans="1:10" x14ac:dyDescent="0.35">
      <c r="A97" s="141"/>
      <c r="B97" s="463"/>
      <c r="C97" s="463"/>
      <c r="D97" s="190"/>
      <c r="E97" s="191"/>
      <c r="F97" s="191"/>
      <c r="G97" s="192"/>
      <c r="H97" s="193"/>
      <c r="J97" s="189"/>
    </row>
    <row r="98" spans="1:10" x14ac:dyDescent="0.35">
      <c r="A98" s="141"/>
      <c r="B98" s="481"/>
      <c r="C98" s="482"/>
      <c r="D98" s="190"/>
      <c r="E98" s="191"/>
      <c r="F98" s="191"/>
      <c r="G98" s="192"/>
      <c r="H98" s="193"/>
      <c r="J98" s="189"/>
    </row>
    <row r="99" spans="1:10" x14ac:dyDescent="0.35">
      <c r="A99" s="141"/>
      <c r="B99" s="481"/>
      <c r="C99" s="482"/>
      <c r="D99" s="190"/>
      <c r="E99" s="191"/>
      <c r="F99" s="191"/>
      <c r="G99" s="192"/>
      <c r="H99" s="193"/>
      <c r="J99" s="189"/>
    </row>
    <row r="100" spans="1:10" x14ac:dyDescent="0.35">
      <c r="A100" s="141"/>
      <c r="B100" s="481"/>
      <c r="C100" s="482"/>
      <c r="D100" s="190"/>
      <c r="E100" s="191"/>
      <c r="F100" s="191"/>
      <c r="G100" s="192"/>
      <c r="H100" s="193"/>
      <c r="J100" s="189"/>
    </row>
    <row r="101" spans="1:10" x14ac:dyDescent="0.35">
      <c r="A101" s="141"/>
      <c r="B101" s="464" t="s">
        <v>153</v>
      </c>
      <c r="C101" s="466"/>
      <c r="D101" s="190"/>
      <c r="E101" s="191"/>
      <c r="F101" s="191"/>
      <c r="G101" s="192"/>
      <c r="H101" s="193"/>
      <c r="J101" s="189"/>
    </row>
    <row r="102" spans="1:10" x14ac:dyDescent="0.35">
      <c r="A102" s="141"/>
      <c r="B102" s="463"/>
      <c r="C102" s="463"/>
      <c r="D102" s="191"/>
      <c r="E102" s="191"/>
      <c r="F102" s="191"/>
      <c r="G102" s="194"/>
      <c r="H102" s="195"/>
    </row>
    <row r="103" spans="1:10" x14ac:dyDescent="0.35">
      <c r="A103" s="141"/>
      <c r="B103" s="113" t="s">
        <v>288</v>
      </c>
      <c r="C103" s="151"/>
      <c r="D103" s="196"/>
      <c r="E103" s="196"/>
      <c r="F103" s="196"/>
      <c r="G103" s="197"/>
      <c r="H103" s="198"/>
    </row>
    <row r="104" spans="1:10" x14ac:dyDescent="0.35">
      <c r="A104" s="141"/>
      <c r="B104" s="463"/>
      <c r="C104" s="463"/>
      <c r="D104" s="191"/>
      <c r="E104" s="191"/>
      <c r="F104" s="191"/>
      <c r="G104" s="194"/>
      <c r="H104" s="195"/>
    </row>
    <row r="105" spans="1:10" x14ac:dyDescent="0.35">
      <c r="A105" s="141"/>
      <c r="B105" s="481"/>
      <c r="C105" s="482"/>
      <c r="D105" s="191"/>
      <c r="E105" s="191"/>
      <c r="F105" s="191"/>
      <c r="G105" s="194"/>
      <c r="H105" s="195"/>
    </row>
    <row r="106" spans="1:10" x14ac:dyDescent="0.35">
      <c r="A106" s="141"/>
      <c r="B106" s="481"/>
      <c r="C106" s="482"/>
      <c r="D106" s="191"/>
      <c r="E106" s="191"/>
      <c r="F106" s="191"/>
      <c r="G106" s="194"/>
      <c r="H106" s="195"/>
    </row>
    <row r="107" spans="1:10" x14ac:dyDescent="0.35">
      <c r="A107" s="141"/>
      <c r="B107" s="481"/>
      <c r="C107" s="482"/>
      <c r="D107" s="191"/>
      <c r="E107" s="191"/>
      <c r="F107" s="191"/>
      <c r="G107" s="194"/>
      <c r="H107" s="195"/>
    </row>
    <row r="108" spans="1:10" x14ac:dyDescent="0.35">
      <c r="A108" s="141"/>
      <c r="B108" s="464" t="s">
        <v>153</v>
      </c>
      <c r="C108" s="466"/>
      <c r="D108" s="191"/>
      <c r="E108" s="191"/>
      <c r="F108" s="191"/>
      <c r="G108" s="194"/>
      <c r="H108" s="195"/>
    </row>
    <row r="109" spans="1:10" x14ac:dyDescent="0.35">
      <c r="A109" s="141"/>
      <c r="B109" s="463"/>
      <c r="C109" s="463"/>
      <c r="D109" s="191"/>
      <c r="E109" s="191"/>
      <c r="F109" s="191"/>
      <c r="G109" s="194"/>
      <c r="H109" s="195"/>
    </row>
    <row r="110" spans="1:10" x14ac:dyDescent="0.35">
      <c r="A110" s="141"/>
      <c r="B110" s="199"/>
      <c r="C110" s="158"/>
      <c r="D110" s="200">
        <f>SUM(D97:D109)</f>
        <v>0</v>
      </c>
      <c r="E110" s="201">
        <f>SUM(E97:E109)</f>
        <v>0</v>
      </c>
      <c r="F110" s="201">
        <f>SUM(F97:F109)</f>
        <v>0</v>
      </c>
      <c r="G110" s="200">
        <f>SUM(G97:G109)</f>
        <v>0</v>
      </c>
      <c r="H110" s="202">
        <f>SUM(H97:H109)</f>
        <v>0</v>
      </c>
    </row>
    <row r="111" spans="1:10" x14ac:dyDescent="0.35">
      <c r="A111" s="95" t="s">
        <v>131</v>
      </c>
      <c r="B111" s="100" t="s">
        <v>297</v>
      </c>
      <c r="C111" s="158"/>
      <c r="D111" s="203"/>
      <c r="E111" s="203"/>
      <c r="F111" s="203"/>
      <c r="G111" s="197"/>
      <c r="H111" s="198"/>
    </row>
    <row r="112" spans="1:10" x14ac:dyDescent="0.35">
      <c r="A112" s="141"/>
      <c r="B112" s="97"/>
      <c r="C112" s="97" t="s">
        <v>283</v>
      </c>
      <c r="D112" s="200">
        <f>D110</f>
        <v>0</v>
      </c>
      <c r="E112" s="201">
        <f t="shared" ref="E112:H112" si="2">E110</f>
        <v>0</v>
      </c>
      <c r="F112" s="201">
        <f t="shared" si="2"/>
        <v>0</v>
      </c>
      <c r="G112" s="200">
        <f t="shared" si="2"/>
        <v>0</v>
      </c>
      <c r="H112" s="206">
        <f t="shared" si="2"/>
        <v>0</v>
      </c>
    </row>
    <row r="113" spans="1:10" x14ac:dyDescent="0.35">
      <c r="A113" s="141"/>
      <c r="B113" s="97"/>
      <c r="C113" s="97" t="s">
        <v>284</v>
      </c>
      <c r="D113" s="97"/>
      <c r="E113" s="120" t="e">
        <f>E112/D112</f>
        <v>#DIV/0!</v>
      </c>
      <c r="F113" s="120" t="e">
        <f>F112/D112</f>
        <v>#DIV/0!</v>
      </c>
      <c r="G113" s="120" t="e">
        <f>G112/D112</f>
        <v>#DIV/0!</v>
      </c>
      <c r="H113" s="207" t="e">
        <f>H112/D112</f>
        <v>#DIV/0!</v>
      </c>
    </row>
    <row r="114" spans="1:10" x14ac:dyDescent="0.35">
      <c r="A114" s="141"/>
      <c r="B114" s="97"/>
      <c r="C114" s="208" t="s">
        <v>298</v>
      </c>
      <c r="D114" s="97"/>
      <c r="E114" s="121" t="e">
        <f>IF(E113&gt;=(2/3),"Yes","No")</f>
        <v>#DIV/0!</v>
      </c>
      <c r="F114" s="121" t="e">
        <f>IF(F113&gt;=(2/3),"Yes","No")</f>
        <v>#DIV/0!</v>
      </c>
      <c r="G114" s="121" t="e">
        <f>IF(G113&gt;=(2/3),"Yes","No")</f>
        <v>#DIV/0!</v>
      </c>
      <c r="H114" s="209" t="e">
        <f>IF(H113&gt;=(2/3),"Yes","No")</f>
        <v>#DIV/0!</v>
      </c>
    </row>
    <row r="115" spans="1:10" x14ac:dyDescent="0.35">
      <c r="A115" s="141"/>
      <c r="B115" s="108"/>
      <c r="C115" s="108"/>
      <c r="D115" s="108"/>
      <c r="E115" s="210" t="e">
        <f>IF(E114="No", "Note A", "Note B")</f>
        <v>#DIV/0!</v>
      </c>
      <c r="F115" s="210" t="e">
        <f>IF(F114="No", "Note A", "Note B")</f>
        <v>#DIV/0!</v>
      </c>
      <c r="G115" s="210" t="e">
        <f>IF(G114="No", "Note A", "Note B")</f>
        <v>#DIV/0!</v>
      </c>
      <c r="H115" s="211" t="e">
        <f>IF(H114="No", "Note A", "Note B")</f>
        <v>#DIV/0!</v>
      </c>
    </row>
    <row r="116" spans="1:10" x14ac:dyDescent="0.35">
      <c r="A116" s="187" t="s">
        <v>465</v>
      </c>
      <c r="B116" s="97"/>
      <c r="C116" s="97"/>
      <c r="D116" s="212"/>
      <c r="E116" s="212"/>
      <c r="F116" s="212"/>
      <c r="G116" s="212"/>
      <c r="H116" s="98"/>
    </row>
    <row r="117" spans="1:10" x14ac:dyDescent="0.35">
      <c r="A117" s="141"/>
      <c r="B117" s="113" t="s">
        <v>287</v>
      </c>
      <c r="C117" s="103"/>
      <c r="D117" s="103"/>
      <c r="E117" s="103"/>
      <c r="F117" s="103"/>
      <c r="G117" s="103"/>
      <c r="H117" s="184"/>
    </row>
    <row r="118" spans="1:10" x14ac:dyDescent="0.35">
      <c r="A118" s="141"/>
      <c r="B118" s="463"/>
      <c r="C118" s="463"/>
      <c r="D118" s="190"/>
      <c r="E118" s="191"/>
      <c r="F118" s="191"/>
      <c r="G118" s="192"/>
      <c r="H118" s="193"/>
      <c r="J118" s="189"/>
    </row>
    <row r="119" spans="1:10" x14ac:dyDescent="0.35">
      <c r="A119" s="141"/>
      <c r="B119" s="481"/>
      <c r="C119" s="482"/>
      <c r="D119" s="190"/>
      <c r="E119" s="191"/>
      <c r="F119" s="191"/>
      <c r="G119" s="192"/>
      <c r="H119" s="193"/>
      <c r="J119" s="189"/>
    </row>
    <row r="120" spans="1:10" x14ac:dyDescent="0.35">
      <c r="A120" s="141"/>
      <c r="B120" s="481"/>
      <c r="C120" s="482"/>
      <c r="D120" s="190"/>
      <c r="E120" s="191"/>
      <c r="F120" s="191"/>
      <c r="G120" s="192"/>
      <c r="H120" s="193"/>
      <c r="J120" s="189"/>
    </row>
    <row r="121" spans="1:10" x14ac:dyDescent="0.35">
      <c r="A121" s="141"/>
      <c r="B121" s="481"/>
      <c r="C121" s="482"/>
      <c r="D121" s="190"/>
      <c r="E121" s="191"/>
      <c r="F121" s="191"/>
      <c r="G121" s="192"/>
      <c r="H121" s="193"/>
      <c r="J121" s="189"/>
    </row>
    <row r="122" spans="1:10" x14ac:dyDescent="0.35">
      <c r="A122" s="141"/>
      <c r="B122" s="464" t="s">
        <v>153</v>
      </c>
      <c r="C122" s="466"/>
      <c r="D122" s="190"/>
      <c r="E122" s="191"/>
      <c r="F122" s="191"/>
      <c r="G122" s="192"/>
      <c r="H122" s="193"/>
      <c r="J122" s="189"/>
    </row>
    <row r="123" spans="1:10" x14ac:dyDescent="0.35">
      <c r="A123" s="141"/>
      <c r="B123" s="463"/>
      <c r="C123" s="463"/>
      <c r="D123" s="191"/>
      <c r="E123" s="191"/>
      <c r="F123" s="191"/>
      <c r="G123" s="194"/>
      <c r="H123" s="195"/>
    </row>
    <row r="124" spans="1:10" x14ac:dyDescent="0.35">
      <c r="A124" s="141"/>
      <c r="B124" s="113" t="s">
        <v>288</v>
      </c>
      <c r="C124" s="151"/>
      <c r="D124" s="196"/>
      <c r="E124" s="196"/>
      <c r="F124" s="196"/>
      <c r="G124" s="197"/>
      <c r="H124" s="198"/>
    </row>
    <row r="125" spans="1:10" x14ac:dyDescent="0.35">
      <c r="A125" s="141"/>
      <c r="B125" s="463"/>
      <c r="C125" s="463"/>
      <c r="D125" s="191"/>
      <c r="E125" s="191"/>
      <c r="F125" s="191"/>
      <c r="G125" s="194"/>
      <c r="H125" s="195"/>
    </row>
    <row r="126" spans="1:10" x14ac:dyDescent="0.35">
      <c r="A126" s="141"/>
      <c r="B126" s="481"/>
      <c r="C126" s="482"/>
      <c r="D126" s="191"/>
      <c r="E126" s="191"/>
      <c r="F126" s="191"/>
      <c r="G126" s="194"/>
      <c r="H126" s="195"/>
    </row>
    <row r="127" spans="1:10" x14ac:dyDescent="0.35">
      <c r="A127" s="141"/>
      <c r="B127" s="481"/>
      <c r="C127" s="482"/>
      <c r="D127" s="191"/>
      <c r="E127" s="191"/>
      <c r="F127" s="191"/>
      <c r="G127" s="194"/>
      <c r="H127" s="195"/>
    </row>
    <row r="128" spans="1:10" x14ac:dyDescent="0.35">
      <c r="A128" s="141"/>
      <c r="B128" s="481"/>
      <c r="C128" s="482"/>
      <c r="D128" s="191"/>
      <c r="E128" s="191"/>
      <c r="F128" s="191"/>
      <c r="G128" s="194"/>
      <c r="H128" s="195"/>
    </row>
    <row r="129" spans="1:8" x14ac:dyDescent="0.35">
      <c r="A129" s="141"/>
      <c r="B129" s="464" t="s">
        <v>153</v>
      </c>
      <c r="C129" s="466"/>
      <c r="D129" s="191"/>
      <c r="E129" s="191"/>
      <c r="F129" s="191"/>
      <c r="G129" s="194"/>
      <c r="H129" s="195"/>
    </row>
    <row r="130" spans="1:8" x14ac:dyDescent="0.35">
      <c r="A130" s="141"/>
      <c r="B130" s="463"/>
      <c r="C130" s="463"/>
      <c r="D130" s="191"/>
      <c r="E130" s="191"/>
      <c r="F130" s="191"/>
      <c r="G130" s="194"/>
      <c r="H130" s="195"/>
    </row>
    <row r="131" spans="1:8" x14ac:dyDescent="0.35">
      <c r="A131" s="141"/>
      <c r="B131" s="199"/>
      <c r="C131" s="158"/>
      <c r="D131" s="200">
        <f>SUM(D118:D130)</f>
        <v>0</v>
      </c>
      <c r="E131" s="201">
        <f>SUM(E118:E130)</f>
        <v>0</v>
      </c>
      <c r="F131" s="201">
        <f>SUM(F118:F130)</f>
        <v>0</v>
      </c>
      <c r="G131" s="200">
        <f>SUM(G118:G130)</f>
        <v>0</v>
      </c>
      <c r="H131" s="202">
        <f>SUM(H118:H130)</f>
        <v>0</v>
      </c>
    </row>
    <row r="132" spans="1:8" x14ac:dyDescent="0.35">
      <c r="A132" s="95" t="s">
        <v>131</v>
      </c>
      <c r="B132" s="100" t="s">
        <v>297</v>
      </c>
      <c r="C132" s="158"/>
      <c r="D132" s="203"/>
      <c r="E132" s="203"/>
      <c r="F132" s="203"/>
      <c r="G132" s="197"/>
      <c r="H132" s="198"/>
    </row>
    <row r="133" spans="1:8" x14ac:dyDescent="0.35">
      <c r="A133" s="141"/>
      <c r="B133" s="97"/>
      <c r="C133" s="97" t="s">
        <v>283</v>
      </c>
      <c r="D133" s="200">
        <f>D131</f>
        <v>0</v>
      </c>
      <c r="E133" s="201">
        <f t="shared" ref="E133:H133" si="3">E131</f>
        <v>0</v>
      </c>
      <c r="F133" s="201">
        <f t="shared" si="3"/>
        <v>0</v>
      </c>
      <c r="G133" s="200">
        <f t="shared" si="3"/>
        <v>0</v>
      </c>
      <c r="H133" s="206">
        <f t="shared" si="3"/>
        <v>0</v>
      </c>
    </row>
    <row r="134" spans="1:8" x14ac:dyDescent="0.35">
      <c r="A134" s="141"/>
      <c r="B134" s="97"/>
      <c r="C134" s="97" t="s">
        <v>284</v>
      </c>
      <c r="D134" s="97"/>
      <c r="E134" s="120" t="e">
        <f>E133/D133</f>
        <v>#DIV/0!</v>
      </c>
      <c r="F134" s="120" t="e">
        <f>F133/D133</f>
        <v>#DIV/0!</v>
      </c>
      <c r="G134" s="255" t="e">
        <f>G133/D133</f>
        <v>#DIV/0!</v>
      </c>
      <c r="H134" s="207" t="e">
        <f>H133/D133</f>
        <v>#DIV/0!</v>
      </c>
    </row>
    <row r="135" spans="1:8" x14ac:dyDescent="0.35">
      <c r="A135" s="141"/>
      <c r="B135" s="97"/>
      <c r="C135" s="208" t="s">
        <v>298</v>
      </c>
      <c r="D135" s="97"/>
      <c r="E135" s="121" t="e">
        <f>IF(E134&gt;=(2/3),"Yes","No")</f>
        <v>#DIV/0!</v>
      </c>
      <c r="F135" s="121" t="e">
        <f>IF(F134&gt;=(2/3),"Yes","No")</f>
        <v>#DIV/0!</v>
      </c>
      <c r="G135" s="121" t="e">
        <f>IF(G134&gt;=(2/3),"Yes","No")</f>
        <v>#DIV/0!</v>
      </c>
      <c r="H135" s="209" t="e">
        <f>IF(H134&gt;=(2/3),"Yes","No")</f>
        <v>#DIV/0!</v>
      </c>
    </row>
    <row r="136" spans="1:8" x14ac:dyDescent="0.35">
      <c r="A136" s="141"/>
      <c r="B136" s="108"/>
      <c r="C136" s="108"/>
      <c r="D136" s="108"/>
      <c r="E136" s="210" t="e">
        <f>IF(E135="No", "Note A", "Note B")</f>
        <v>#DIV/0!</v>
      </c>
      <c r="F136" s="210" t="e">
        <f>IF(F135="No", "Note A", "Note B")</f>
        <v>#DIV/0!</v>
      </c>
      <c r="G136" s="210" t="e">
        <f>IF(G135="No", "Note A", "Note B")</f>
        <v>#DIV/0!</v>
      </c>
      <c r="H136" s="211" t="e">
        <f>IF(H135="No", "Note A", "Note B")</f>
        <v>#DIV/0!</v>
      </c>
    </row>
    <row r="137" spans="1:8" x14ac:dyDescent="0.35">
      <c r="A137" s="141"/>
      <c r="B137" s="97"/>
      <c r="C137" s="97"/>
      <c r="D137" s="212"/>
      <c r="E137" s="212"/>
      <c r="F137" s="212"/>
      <c r="G137" s="212"/>
      <c r="H137" s="98"/>
    </row>
    <row r="138" spans="1:8" ht="15" customHeight="1" x14ac:dyDescent="0.35">
      <c r="A138" s="141"/>
      <c r="B138" s="213" t="s">
        <v>291</v>
      </c>
      <c r="C138" s="199" t="s">
        <v>317</v>
      </c>
      <c r="D138" s="199"/>
      <c r="E138" s="199"/>
      <c r="F138" s="199"/>
      <c r="G138" s="199"/>
      <c r="H138" s="214"/>
    </row>
    <row r="139" spans="1:8" ht="15" customHeight="1" x14ac:dyDescent="0.35">
      <c r="A139" s="141"/>
      <c r="B139" s="213" t="s">
        <v>292</v>
      </c>
      <c r="C139" s="498" t="s">
        <v>351</v>
      </c>
      <c r="D139" s="498"/>
      <c r="E139" s="498"/>
      <c r="F139" s="498"/>
      <c r="G139" s="498"/>
      <c r="H139" s="499"/>
    </row>
    <row r="140" spans="1:8" x14ac:dyDescent="0.35">
      <c r="A140" s="141"/>
      <c r="B140" s="215"/>
      <c r="C140" s="498"/>
      <c r="D140" s="498"/>
      <c r="E140" s="498"/>
      <c r="F140" s="498"/>
      <c r="G140" s="498"/>
      <c r="H140" s="499"/>
    </row>
    <row r="141" spans="1:8" x14ac:dyDescent="0.35">
      <c r="A141" s="141"/>
      <c r="B141" s="97"/>
      <c r="C141" s="97"/>
      <c r="D141" s="97"/>
      <c r="E141" s="121"/>
      <c r="F141" s="121"/>
      <c r="G141" s="121"/>
      <c r="H141" s="209"/>
    </row>
    <row r="142" spans="1:8" x14ac:dyDescent="0.35">
      <c r="A142" s="95" t="s">
        <v>132</v>
      </c>
      <c r="B142" s="100" t="s">
        <v>293</v>
      </c>
      <c r="C142" s="97"/>
      <c r="D142" s="97"/>
      <c r="E142" s="121"/>
      <c r="F142" s="121"/>
      <c r="G142" s="121"/>
      <c r="H142" s="209"/>
    </row>
    <row r="143" spans="1:8" x14ac:dyDescent="0.35">
      <c r="A143" s="141"/>
      <c r="B143" s="487" t="s">
        <v>301</v>
      </c>
      <c r="C143" s="487"/>
      <c r="D143" s="487"/>
      <c r="E143" s="487"/>
      <c r="F143" s="487"/>
      <c r="G143" s="487"/>
      <c r="H143" s="488"/>
    </row>
    <row r="144" spans="1:8" x14ac:dyDescent="0.35">
      <c r="A144" s="95"/>
      <c r="B144" s="487"/>
      <c r="C144" s="487"/>
      <c r="D144" s="487"/>
      <c r="E144" s="487"/>
      <c r="F144" s="487"/>
      <c r="G144" s="487"/>
      <c r="H144" s="488"/>
    </row>
    <row r="145" spans="1:10" x14ac:dyDescent="0.35">
      <c r="A145" s="95"/>
      <c r="B145" s="487"/>
      <c r="C145" s="487"/>
      <c r="D145" s="487"/>
      <c r="E145" s="487"/>
      <c r="F145" s="487"/>
      <c r="G145" s="487"/>
      <c r="H145" s="488"/>
    </row>
    <row r="146" spans="1:10" x14ac:dyDescent="0.35">
      <c r="A146" s="95"/>
      <c r="B146" s="97"/>
      <c r="C146" s="97"/>
      <c r="D146" s="97"/>
      <c r="E146" s="121"/>
      <c r="F146" s="121"/>
      <c r="G146" s="121"/>
      <c r="H146" s="209"/>
    </row>
    <row r="147" spans="1:10" x14ac:dyDescent="0.35">
      <c r="A147" s="95"/>
      <c r="B147" s="487" t="s">
        <v>334</v>
      </c>
      <c r="C147" s="487"/>
      <c r="D147" s="487"/>
      <c r="E147" s="487"/>
      <c r="F147" s="487"/>
      <c r="G147" s="487"/>
      <c r="H147" s="488"/>
    </row>
    <row r="148" spans="1:10" x14ac:dyDescent="0.35">
      <c r="A148" s="95"/>
      <c r="B148" s="487"/>
      <c r="C148" s="487"/>
      <c r="D148" s="487"/>
      <c r="E148" s="487"/>
      <c r="F148" s="487"/>
      <c r="G148" s="487"/>
      <c r="H148" s="488"/>
    </row>
    <row r="149" spans="1:10" x14ac:dyDescent="0.35">
      <c r="A149" s="95"/>
      <c r="B149" s="487"/>
      <c r="C149" s="487"/>
      <c r="D149" s="487"/>
      <c r="E149" s="487"/>
      <c r="F149" s="487"/>
      <c r="G149" s="487"/>
      <c r="H149" s="488"/>
    </row>
    <row r="150" spans="1:10" x14ac:dyDescent="0.35">
      <c r="A150" s="95"/>
      <c r="B150" s="487"/>
      <c r="C150" s="487"/>
      <c r="D150" s="487"/>
      <c r="E150" s="487"/>
      <c r="F150" s="487"/>
      <c r="G150" s="487"/>
      <c r="H150" s="488"/>
    </row>
    <row r="151" spans="1:10" x14ac:dyDescent="0.35">
      <c r="A151" s="95"/>
      <c r="B151" s="487"/>
      <c r="C151" s="487"/>
      <c r="D151" s="487"/>
      <c r="E151" s="487"/>
      <c r="F151" s="487"/>
      <c r="G151" s="487"/>
      <c r="H151" s="488"/>
    </row>
    <row r="152" spans="1:10" x14ac:dyDescent="0.35">
      <c r="A152" s="95"/>
      <c r="B152" s="97"/>
      <c r="C152" s="97"/>
      <c r="D152" s="97"/>
      <c r="E152" s="121"/>
      <c r="F152" s="121"/>
      <c r="G152" s="121"/>
      <c r="H152" s="209"/>
    </row>
    <row r="153" spans="1:10" x14ac:dyDescent="0.35">
      <c r="A153" s="95"/>
      <c r="B153" s="100" t="s">
        <v>413</v>
      </c>
      <c r="C153" s="97"/>
      <c r="D153" s="479" t="s">
        <v>694</v>
      </c>
      <c r="E153" s="479"/>
      <c r="F153" s="479"/>
      <c r="G153" s="479"/>
      <c r="H153" s="480"/>
      <c r="J153" s="175"/>
    </row>
    <row r="154" spans="1:10" x14ac:dyDescent="0.35">
      <c r="A154" s="95"/>
      <c r="B154" s="97"/>
      <c r="C154" s="97"/>
      <c r="D154" s="101"/>
      <c r="E154" s="216"/>
      <c r="F154" s="216"/>
      <c r="G154" s="216"/>
      <c r="H154" s="217"/>
    </row>
    <row r="155" spans="1:10" x14ac:dyDescent="0.35">
      <c r="A155" s="95"/>
      <c r="B155" s="97"/>
      <c r="C155" s="97"/>
      <c r="D155" s="101" t="s">
        <v>302</v>
      </c>
      <c r="E155" s="216" t="s">
        <v>295</v>
      </c>
      <c r="F155" s="216" t="s">
        <v>300</v>
      </c>
      <c r="G155" s="216"/>
      <c r="H155" s="217"/>
    </row>
    <row r="156" spans="1:10" x14ac:dyDescent="0.35">
      <c r="A156" s="95"/>
      <c r="B156" s="218" t="s">
        <v>294</v>
      </c>
      <c r="C156" s="108"/>
      <c r="D156" s="219" t="s">
        <v>303</v>
      </c>
      <c r="E156" s="220" t="s">
        <v>296</v>
      </c>
      <c r="F156" s="220" t="s">
        <v>299</v>
      </c>
      <c r="G156" s="500" t="s">
        <v>304</v>
      </c>
      <c r="H156" s="501"/>
    </row>
    <row r="157" spans="1:10" x14ac:dyDescent="0.35">
      <c r="A157" s="95"/>
      <c r="B157" s="208" t="s">
        <v>494</v>
      </c>
      <c r="C157" s="97" t="s">
        <v>350</v>
      </c>
      <c r="D157" s="97"/>
      <c r="E157" s="121"/>
      <c r="F157" s="97"/>
      <c r="G157" s="121"/>
      <c r="H157" s="209"/>
    </row>
    <row r="158" spans="1:10" x14ac:dyDescent="0.35">
      <c r="A158" s="95"/>
      <c r="B158" s="97"/>
      <c r="C158" s="221" t="str">
        <f>IF(E72="Yes", "Complete Analysis", "N/A - Do Not Complete")</f>
        <v>N/A - Do Not Complete</v>
      </c>
      <c r="D158" s="222"/>
      <c r="E158" s="191"/>
      <c r="F158" s="120" t="e">
        <f>E158/E164</f>
        <v>#DIV/0!</v>
      </c>
      <c r="G158" s="483"/>
      <c r="H158" s="484"/>
    </row>
    <row r="159" spans="1:10" x14ac:dyDescent="0.35">
      <c r="A159" s="95"/>
      <c r="B159" s="97"/>
      <c r="C159" s="97"/>
      <c r="D159" s="222"/>
      <c r="E159" s="191"/>
      <c r="F159" s="120" t="e">
        <f>E159/E164</f>
        <v>#DIV/0!</v>
      </c>
      <c r="G159" s="483"/>
      <c r="H159" s="484"/>
    </row>
    <row r="160" spans="1:10" x14ac:dyDescent="0.35">
      <c r="A160" s="95"/>
      <c r="B160" s="97"/>
      <c r="C160" s="97"/>
      <c r="D160" s="222"/>
      <c r="E160" s="191"/>
      <c r="F160" s="120" t="e">
        <f>E160/E164</f>
        <v>#DIV/0!</v>
      </c>
      <c r="G160" s="483"/>
      <c r="H160" s="484"/>
    </row>
    <row r="161" spans="1:10" x14ac:dyDescent="0.35">
      <c r="A161" s="95"/>
      <c r="B161" s="97"/>
      <c r="C161" s="97"/>
      <c r="D161" s="222"/>
      <c r="E161" s="191"/>
      <c r="F161" s="120" t="e">
        <f>E161/E164</f>
        <v>#DIV/0!</v>
      </c>
      <c r="G161" s="483"/>
      <c r="H161" s="484"/>
    </row>
    <row r="162" spans="1:10" x14ac:dyDescent="0.35">
      <c r="A162" s="95"/>
      <c r="B162" s="97"/>
      <c r="C162" s="97"/>
      <c r="D162" s="222"/>
      <c r="E162" s="191"/>
      <c r="F162" s="120" t="e">
        <f>E162/E164</f>
        <v>#DIV/0!</v>
      </c>
      <c r="G162" s="483"/>
      <c r="H162" s="484"/>
    </row>
    <row r="163" spans="1:10" x14ac:dyDescent="0.35">
      <c r="A163" s="95"/>
      <c r="B163" s="97"/>
      <c r="C163" s="97"/>
      <c r="D163" s="223"/>
      <c r="E163" s="224"/>
      <c r="F163" s="120" t="e">
        <f>E163/E164</f>
        <v>#DIV/0!</v>
      </c>
      <c r="G163" s="485"/>
      <c r="H163" s="486"/>
    </row>
    <row r="164" spans="1:10" x14ac:dyDescent="0.35">
      <c r="A164" s="95"/>
      <c r="B164" s="97"/>
      <c r="C164" s="225"/>
      <c r="D164" s="225" t="s">
        <v>352</v>
      </c>
      <c r="E164" s="226">
        <f>SUM(E158:E163)</f>
        <v>0</v>
      </c>
      <c r="F164" s="121"/>
      <c r="G164" s="227" t="s">
        <v>305</v>
      </c>
      <c r="H164" s="228"/>
    </row>
    <row r="165" spans="1:10" x14ac:dyDescent="0.35">
      <c r="A165" s="95"/>
      <c r="B165" s="97"/>
      <c r="C165" s="97"/>
      <c r="D165" s="97"/>
      <c r="E165" s="121"/>
      <c r="F165" s="121"/>
      <c r="G165" s="121"/>
      <c r="H165" s="209"/>
    </row>
    <row r="166" spans="1:10" x14ac:dyDescent="0.35">
      <c r="A166" s="95"/>
      <c r="B166" s="97" t="s">
        <v>494</v>
      </c>
      <c r="C166" s="97" t="s">
        <v>148</v>
      </c>
      <c r="D166" s="97"/>
      <c r="E166" s="121"/>
      <c r="F166" s="121"/>
      <c r="G166" s="121"/>
      <c r="H166" s="209"/>
    </row>
    <row r="167" spans="1:10" x14ac:dyDescent="0.35">
      <c r="A167" s="95"/>
      <c r="B167" s="97"/>
      <c r="C167" s="221" t="str">
        <f>IF(F72="Yes", "Complete Analysis", "N/A - Do Not Complete")</f>
        <v>N/A - Do Not Complete</v>
      </c>
      <c r="D167" s="222"/>
      <c r="E167" s="191"/>
      <c r="F167" s="120" t="e">
        <f>E167/E173</f>
        <v>#DIV/0!</v>
      </c>
      <c r="G167" s="483"/>
      <c r="H167" s="484"/>
    </row>
    <row r="168" spans="1:10" x14ac:dyDescent="0.35">
      <c r="A168" s="95"/>
      <c r="B168" s="97"/>
      <c r="C168" s="97"/>
      <c r="D168" s="222"/>
      <c r="E168" s="191"/>
      <c r="F168" s="120" t="e">
        <f>E168/E173</f>
        <v>#DIV/0!</v>
      </c>
      <c r="G168" s="483"/>
      <c r="H168" s="484"/>
    </row>
    <row r="169" spans="1:10" x14ac:dyDescent="0.35">
      <c r="A169" s="95"/>
      <c r="B169" s="97"/>
      <c r="C169" s="97"/>
      <c r="D169" s="222"/>
      <c r="E169" s="191"/>
      <c r="F169" s="120" t="e">
        <f>E169/E173</f>
        <v>#DIV/0!</v>
      </c>
      <c r="G169" s="483"/>
      <c r="H169" s="484"/>
    </row>
    <row r="170" spans="1:10" x14ac:dyDescent="0.35">
      <c r="A170" s="95"/>
      <c r="B170" s="97"/>
      <c r="C170" s="97"/>
      <c r="D170" s="222"/>
      <c r="E170" s="191"/>
      <c r="F170" s="120" t="e">
        <f>E170/E173</f>
        <v>#DIV/0!</v>
      </c>
      <c r="G170" s="483"/>
      <c r="H170" s="484"/>
    </row>
    <row r="171" spans="1:10" x14ac:dyDescent="0.35">
      <c r="A171" s="95"/>
      <c r="B171" s="97"/>
      <c r="C171" s="97"/>
      <c r="D171" s="222"/>
      <c r="E171" s="191"/>
      <c r="F171" s="120" t="e">
        <f>E171/E173</f>
        <v>#DIV/0!</v>
      </c>
      <c r="G171" s="483"/>
      <c r="H171" s="484"/>
    </row>
    <row r="172" spans="1:10" x14ac:dyDescent="0.35">
      <c r="A172" s="95"/>
      <c r="B172" s="97"/>
      <c r="C172" s="97"/>
      <c r="D172" s="223"/>
      <c r="E172" s="224"/>
      <c r="F172" s="120" t="e">
        <f>E172/E173</f>
        <v>#DIV/0!</v>
      </c>
      <c r="G172" s="485"/>
      <c r="H172" s="486"/>
    </row>
    <row r="173" spans="1:10" x14ac:dyDescent="0.35">
      <c r="A173" s="95"/>
      <c r="B173" s="97"/>
      <c r="C173" s="97"/>
      <c r="D173" s="225" t="s">
        <v>306</v>
      </c>
      <c r="E173" s="226">
        <f>SUM(E167:E172)</f>
        <v>0</v>
      </c>
      <c r="F173" s="121"/>
      <c r="G173" s="227" t="s">
        <v>305</v>
      </c>
      <c r="H173" s="229"/>
    </row>
    <row r="174" spans="1:10" x14ac:dyDescent="0.35">
      <c r="A174" s="95"/>
      <c r="B174" s="97"/>
      <c r="C174" s="97"/>
      <c r="D174" s="225"/>
      <c r="E174" s="196"/>
      <c r="F174" s="121"/>
      <c r="G174" s="227"/>
      <c r="H174" s="230"/>
    </row>
    <row r="175" spans="1:10" x14ac:dyDescent="0.35">
      <c r="A175" s="141"/>
      <c r="B175" s="97" t="s">
        <v>494</v>
      </c>
      <c r="C175" s="97" t="s">
        <v>495</v>
      </c>
      <c r="D175" s="97"/>
      <c r="E175" s="121"/>
      <c r="F175" s="121"/>
      <c r="G175" s="121"/>
      <c r="H175" s="209"/>
      <c r="I175" s="256"/>
      <c r="J175" s="175"/>
    </row>
    <row r="176" spans="1:10" x14ac:dyDescent="0.35">
      <c r="A176" s="141"/>
      <c r="B176" s="97"/>
      <c r="C176" s="221" t="str">
        <f>IF(G72="Yes", "Complete Analysis", "N/A - Do Not Complete")</f>
        <v>Complete Analysis</v>
      </c>
      <c r="D176" s="222"/>
      <c r="E176" s="190">
        <v>81822.789999999994</v>
      </c>
      <c r="F176" s="255">
        <f>E176/$E$180</f>
        <v>1</v>
      </c>
      <c r="G176" s="483"/>
      <c r="H176" s="484"/>
      <c r="J176" s="189"/>
    </row>
    <row r="177" spans="1:11" x14ac:dyDescent="0.35">
      <c r="A177" s="141"/>
      <c r="B177" s="97"/>
      <c r="C177" s="221"/>
      <c r="D177" s="222"/>
      <c r="E177" s="190"/>
      <c r="F177" s="255">
        <f>E177/$E$180</f>
        <v>0</v>
      </c>
      <c r="G177" s="257"/>
      <c r="H177" s="258"/>
      <c r="J177" s="189"/>
    </row>
    <row r="178" spans="1:11" x14ac:dyDescent="0.35">
      <c r="A178" s="141"/>
      <c r="B178" s="97"/>
      <c r="C178" s="97"/>
      <c r="D178" s="231"/>
      <c r="E178" s="190"/>
      <c r="F178" s="255">
        <f>E178/$E$180</f>
        <v>0</v>
      </c>
      <c r="G178" s="257"/>
      <c r="H178" s="258"/>
    </row>
    <row r="179" spans="1:11" x14ac:dyDescent="0.35">
      <c r="A179" s="141"/>
      <c r="C179" s="97"/>
      <c r="D179" s="223"/>
      <c r="E179" s="190"/>
      <c r="F179" s="255">
        <f>E179/$E$180</f>
        <v>0</v>
      </c>
      <c r="G179" s="235"/>
      <c r="H179" s="258"/>
    </row>
    <row r="180" spans="1:11" x14ac:dyDescent="0.35">
      <c r="A180" s="141"/>
      <c r="B180" s="97"/>
      <c r="C180" s="97"/>
      <c r="D180" s="225" t="s">
        <v>307</v>
      </c>
      <c r="E180" s="236">
        <f>SUM(E176:E179)</f>
        <v>81822.789999999994</v>
      </c>
      <c r="F180" s="121"/>
      <c r="G180" s="227" t="s">
        <v>305</v>
      </c>
      <c r="H180" s="229" t="s">
        <v>597</v>
      </c>
    </row>
    <row r="181" spans="1:11" x14ac:dyDescent="0.35">
      <c r="A181" s="141"/>
      <c r="B181" s="97"/>
      <c r="C181" s="97"/>
      <c r="D181" s="97"/>
      <c r="E181" s="121"/>
      <c r="F181" s="121"/>
      <c r="G181" s="121"/>
      <c r="H181" s="209"/>
    </row>
    <row r="182" spans="1:11" x14ac:dyDescent="0.35">
      <c r="A182" s="141"/>
      <c r="B182" s="97" t="s">
        <v>494</v>
      </c>
      <c r="C182" s="97" t="s">
        <v>516</v>
      </c>
      <c r="D182" s="97"/>
      <c r="E182" s="121"/>
      <c r="F182" s="121"/>
      <c r="G182" s="121"/>
      <c r="H182" s="209"/>
      <c r="I182" s="256"/>
      <c r="J182" s="189"/>
    </row>
    <row r="183" spans="1:11" x14ac:dyDescent="0.35">
      <c r="A183" s="141"/>
      <c r="B183" s="97"/>
      <c r="C183" s="221" t="e">
        <f>IF(G93 ="Yes", "Complete Analysis", "N/A - Do Not Complete")</f>
        <v>#DIV/0!</v>
      </c>
      <c r="D183" s="222"/>
      <c r="E183" s="190"/>
      <c r="F183" s="120" t="e">
        <f>E183/$E$188</f>
        <v>#DIV/0!</v>
      </c>
      <c r="G183" s="483"/>
      <c r="H183" s="484"/>
      <c r="J183" s="175"/>
    </row>
    <row r="184" spans="1:11" x14ac:dyDescent="0.35">
      <c r="A184" s="141"/>
      <c r="B184" s="97"/>
      <c r="C184" s="221"/>
      <c r="D184" s="222"/>
      <c r="E184" s="190"/>
      <c r="F184" s="120" t="e">
        <f>E184/$E$188</f>
        <v>#DIV/0!</v>
      </c>
      <c r="G184" s="257"/>
      <c r="H184" s="258"/>
      <c r="K184" s="175"/>
    </row>
    <row r="185" spans="1:11" x14ac:dyDescent="0.35">
      <c r="A185" s="141"/>
      <c r="B185" s="97"/>
      <c r="C185" s="97"/>
      <c r="D185" s="231"/>
      <c r="E185" s="190"/>
      <c r="F185" s="120" t="e">
        <f>E185/$E$188</f>
        <v>#DIV/0!</v>
      </c>
      <c r="G185" s="257"/>
      <c r="H185" s="258"/>
    </row>
    <row r="186" spans="1:11" x14ac:dyDescent="0.35">
      <c r="A186" s="141"/>
      <c r="B186" s="97"/>
      <c r="C186" s="97"/>
      <c r="D186" s="231"/>
      <c r="E186" s="190"/>
      <c r="F186" s="120" t="e">
        <f>E186/$E$188</f>
        <v>#DIV/0!</v>
      </c>
      <c r="G186" s="257"/>
      <c r="H186" s="258"/>
    </row>
    <row r="187" spans="1:11" x14ac:dyDescent="0.35">
      <c r="A187" s="141"/>
      <c r="B187" s="97"/>
      <c r="C187" s="97"/>
      <c r="D187" s="223"/>
      <c r="E187" s="190"/>
      <c r="F187" s="120" t="e">
        <f>E187/$E$188</f>
        <v>#DIV/0!</v>
      </c>
      <c r="G187" s="235"/>
      <c r="H187" s="258"/>
    </row>
    <row r="188" spans="1:11" x14ac:dyDescent="0.35">
      <c r="A188" s="141"/>
      <c r="B188" s="97"/>
      <c r="C188" s="97"/>
      <c r="D188" s="225" t="s">
        <v>307</v>
      </c>
      <c r="E188" s="236">
        <f>SUM(E183:E187)</f>
        <v>0</v>
      </c>
      <c r="F188" s="121"/>
      <c r="G188" s="227" t="s">
        <v>305</v>
      </c>
      <c r="H188" s="229"/>
    </row>
    <row r="189" spans="1:11" x14ac:dyDescent="0.35">
      <c r="A189" s="141"/>
      <c r="B189" s="97"/>
      <c r="C189" s="97"/>
      <c r="D189" s="97"/>
      <c r="E189" s="121"/>
      <c r="F189" s="121"/>
      <c r="G189" s="121"/>
      <c r="H189" s="209"/>
    </row>
    <row r="190" spans="1:11" x14ac:dyDescent="0.35">
      <c r="A190" s="141"/>
      <c r="B190" s="97" t="s">
        <v>494</v>
      </c>
      <c r="C190" s="97" t="s">
        <v>517</v>
      </c>
      <c r="D190" s="97"/>
      <c r="E190" s="121"/>
      <c r="F190" s="121"/>
      <c r="G190" s="121"/>
      <c r="H190" s="209"/>
      <c r="J190" s="189"/>
    </row>
    <row r="191" spans="1:11" x14ac:dyDescent="0.35">
      <c r="A191" s="141"/>
      <c r="C191" s="221" t="e">
        <f>IF(G114="Yes", "Complete Analysis", "N/A - Do Not Complete")</f>
        <v>#DIV/0!</v>
      </c>
      <c r="D191" s="222"/>
      <c r="E191" s="190"/>
      <c r="F191" s="120" t="e">
        <f>E191/$E$199</f>
        <v>#DIV/0!</v>
      </c>
      <c r="G191" s="483"/>
      <c r="H191" s="484"/>
      <c r="J191" s="175"/>
    </row>
    <row r="192" spans="1:11" x14ac:dyDescent="0.35">
      <c r="A192" s="141"/>
      <c r="B192" s="97"/>
      <c r="C192" s="221"/>
      <c r="D192" s="222"/>
      <c r="E192" s="190"/>
      <c r="F192" s="120" t="e">
        <f>E192/$E$199</f>
        <v>#DIV/0!</v>
      </c>
      <c r="G192" s="257"/>
      <c r="H192" s="258"/>
      <c r="K192" s="175"/>
    </row>
    <row r="193" spans="1:11" x14ac:dyDescent="0.35">
      <c r="A193" s="141"/>
      <c r="B193" s="97"/>
      <c r="C193" s="221"/>
      <c r="D193" s="231"/>
      <c r="E193" s="190"/>
      <c r="F193" s="120"/>
      <c r="G193" s="257"/>
      <c r="H193" s="258"/>
      <c r="K193" s="175"/>
    </row>
    <row r="194" spans="1:11" x14ac:dyDescent="0.35">
      <c r="A194" s="141"/>
      <c r="B194" s="97"/>
      <c r="C194" s="221"/>
      <c r="D194" s="231"/>
      <c r="E194" s="190"/>
      <c r="F194" s="120" t="e">
        <f>E194/$E$199</f>
        <v>#DIV/0!</v>
      </c>
      <c r="G194" s="257"/>
      <c r="H194" s="258"/>
      <c r="K194" s="175"/>
    </row>
    <row r="195" spans="1:11" x14ac:dyDescent="0.35">
      <c r="A195" s="141"/>
      <c r="B195" s="97"/>
      <c r="C195" s="221"/>
      <c r="D195" s="231"/>
      <c r="E195" s="190"/>
      <c r="F195" s="120" t="e">
        <f>E195/$E$199</f>
        <v>#DIV/0!</v>
      </c>
      <c r="G195" s="257"/>
      <c r="H195" s="258"/>
      <c r="K195" s="175"/>
    </row>
    <row r="196" spans="1:11" x14ac:dyDescent="0.35">
      <c r="A196" s="141"/>
      <c r="B196" s="97"/>
      <c r="C196" s="221"/>
      <c r="D196" s="231"/>
      <c r="E196" s="190"/>
      <c r="F196" s="120" t="e">
        <f>E196/$E$199</f>
        <v>#DIV/0!</v>
      </c>
      <c r="G196" s="257"/>
      <c r="H196" s="258"/>
      <c r="K196" s="175"/>
    </row>
    <row r="197" spans="1:11" x14ac:dyDescent="0.35">
      <c r="A197" s="141"/>
      <c r="B197" s="97"/>
      <c r="C197" s="97"/>
      <c r="D197" s="231"/>
      <c r="E197" s="190"/>
      <c r="F197" s="120" t="e">
        <f>E197/$E$199</f>
        <v>#DIV/0!</v>
      </c>
      <c r="G197" s="257"/>
      <c r="H197" s="258"/>
    </row>
    <row r="198" spans="1:11" x14ac:dyDescent="0.35">
      <c r="A198" s="141"/>
      <c r="B198" s="97"/>
      <c r="C198" s="97"/>
      <c r="D198" s="223"/>
      <c r="E198" s="190"/>
      <c r="F198" s="120" t="e">
        <f>E198/$E$199</f>
        <v>#DIV/0!</v>
      </c>
      <c r="G198" s="235"/>
      <c r="H198" s="258"/>
    </row>
    <row r="199" spans="1:11" x14ac:dyDescent="0.35">
      <c r="A199" s="141"/>
      <c r="B199" s="97"/>
      <c r="C199" s="97"/>
      <c r="D199" s="225" t="s">
        <v>307</v>
      </c>
      <c r="E199" s="236">
        <f>SUM(E191:E198)</f>
        <v>0</v>
      </c>
      <c r="F199" s="121"/>
      <c r="G199" s="227" t="s">
        <v>305</v>
      </c>
      <c r="H199" s="229"/>
    </row>
    <row r="200" spans="1:11" x14ac:dyDescent="0.35">
      <c r="A200" s="141"/>
      <c r="B200" s="97"/>
      <c r="C200" s="97"/>
      <c r="D200" s="97"/>
      <c r="E200" s="121"/>
      <c r="F200" s="121"/>
      <c r="G200" s="121"/>
      <c r="H200" s="209"/>
    </row>
    <row r="201" spans="1:11" x14ac:dyDescent="0.35">
      <c r="A201" s="141"/>
      <c r="B201" s="97" t="s">
        <v>494</v>
      </c>
      <c r="C201" s="97" t="s">
        <v>518</v>
      </c>
      <c r="D201" s="97"/>
      <c r="E201" s="121"/>
      <c r="F201" s="121"/>
      <c r="G201" s="121"/>
      <c r="H201" s="209"/>
      <c r="J201" s="189"/>
    </row>
    <row r="202" spans="1:11" x14ac:dyDescent="0.35">
      <c r="A202" s="141"/>
      <c r="B202" s="97"/>
      <c r="C202" s="221" t="e">
        <f>IF(G135="Yes", "Complete Analysis", "N/A - Do Not Complete")</f>
        <v>#DIV/0!</v>
      </c>
      <c r="D202" s="222"/>
      <c r="E202" s="190"/>
      <c r="F202" s="120" t="e">
        <f>E202/$E$206</f>
        <v>#DIV/0!</v>
      </c>
      <c r="G202" s="483"/>
      <c r="H202" s="484"/>
      <c r="J202" s="175"/>
    </row>
    <row r="203" spans="1:11" x14ac:dyDescent="0.35">
      <c r="A203" s="141"/>
      <c r="C203" s="221"/>
      <c r="D203" s="222"/>
      <c r="E203" s="190"/>
      <c r="F203" s="120" t="e">
        <f>E203/$E$206</f>
        <v>#DIV/0!</v>
      </c>
      <c r="G203" s="257"/>
      <c r="H203" s="258"/>
      <c r="K203" s="175"/>
    </row>
    <row r="204" spans="1:11" x14ac:dyDescent="0.35">
      <c r="A204" s="141"/>
      <c r="B204" s="97"/>
      <c r="C204" s="97"/>
      <c r="D204" s="231"/>
      <c r="E204" s="190"/>
      <c r="F204" s="120" t="e">
        <f>E204/$E$206</f>
        <v>#DIV/0!</v>
      </c>
      <c r="G204" s="257"/>
      <c r="H204" s="258"/>
    </row>
    <row r="205" spans="1:11" x14ac:dyDescent="0.35">
      <c r="A205" s="141"/>
      <c r="B205" s="97"/>
      <c r="C205" s="97"/>
      <c r="D205" s="223"/>
      <c r="E205" s="190"/>
      <c r="F205" s="120" t="e">
        <f>E205/$E$206</f>
        <v>#DIV/0!</v>
      </c>
      <c r="G205" s="235"/>
      <c r="H205" s="258"/>
    </row>
    <row r="206" spans="1:11" x14ac:dyDescent="0.35">
      <c r="A206" s="141"/>
      <c r="B206" s="97"/>
      <c r="C206" s="97"/>
      <c r="D206" s="225" t="s">
        <v>307</v>
      </c>
      <c r="E206" s="236">
        <f>SUM(E202:E205)</f>
        <v>0</v>
      </c>
      <c r="F206" s="121"/>
      <c r="G206" s="227" t="s">
        <v>305</v>
      </c>
      <c r="H206" s="229"/>
    </row>
    <row r="207" spans="1:11" x14ac:dyDescent="0.35">
      <c r="A207" s="141"/>
      <c r="B207" s="97"/>
      <c r="C207" s="97"/>
      <c r="D207" s="97"/>
      <c r="E207" s="121"/>
      <c r="F207" s="121"/>
      <c r="G207" s="121"/>
      <c r="H207" s="209"/>
    </row>
    <row r="208" spans="1:11" x14ac:dyDescent="0.35">
      <c r="A208" s="141"/>
      <c r="B208" s="97" t="s">
        <v>494</v>
      </c>
      <c r="C208" s="97" t="s">
        <v>496</v>
      </c>
      <c r="D208" s="97"/>
      <c r="E208" s="121"/>
      <c r="F208" s="121"/>
      <c r="G208" s="121"/>
      <c r="H208" s="209"/>
    </row>
    <row r="209" spans="1:10" x14ac:dyDescent="0.35">
      <c r="A209" s="141"/>
      <c r="B209" s="97"/>
      <c r="C209" s="221" t="str">
        <f>IF(H72="Yes", "Complete Analysis", "N/A - Do Not Complete")</f>
        <v>N/A - Do Not Complete</v>
      </c>
      <c r="D209" s="237"/>
      <c r="E209" s="190"/>
      <c r="F209" s="120" t="e">
        <f>E209/E211</f>
        <v>#DIV/0!</v>
      </c>
      <c r="G209" s="483"/>
      <c r="H209" s="484"/>
    </row>
    <row r="210" spans="1:10" x14ac:dyDescent="0.35">
      <c r="A210" s="141"/>
      <c r="B210" s="97"/>
      <c r="C210" s="221"/>
      <c r="D210" s="223"/>
      <c r="E210" s="232"/>
      <c r="F210" s="120" t="e">
        <f>E210/E211</f>
        <v>#DIV/0!</v>
      </c>
      <c r="G210" s="485"/>
      <c r="H210" s="486"/>
    </row>
    <row r="211" spans="1:10" x14ac:dyDescent="0.35">
      <c r="A211" s="141"/>
      <c r="C211" s="221"/>
      <c r="D211" s="225" t="s">
        <v>308</v>
      </c>
      <c r="E211" s="236">
        <f>SUM(E209:E210)</f>
        <v>0</v>
      </c>
      <c r="F211" s="120"/>
      <c r="G211" s="227" t="s">
        <v>305</v>
      </c>
      <c r="H211" s="238"/>
    </row>
    <row r="212" spans="1:10" ht="15" thickBot="1" x14ac:dyDescent="0.4">
      <c r="A212" s="159"/>
      <c r="B212" s="125"/>
      <c r="C212" s="239"/>
      <c r="D212" s="240"/>
      <c r="E212" s="240"/>
      <c r="F212" s="241"/>
      <c r="G212" s="126"/>
      <c r="H212" s="242"/>
    </row>
    <row r="213" spans="1:10" ht="15" thickBot="1" x14ac:dyDescent="0.4">
      <c r="A213" s="97"/>
      <c r="B213" s="97"/>
      <c r="C213" s="221"/>
      <c r="D213" s="97"/>
      <c r="E213" s="196"/>
      <c r="F213" s="121"/>
      <c r="G213" s="121"/>
      <c r="H213" s="121"/>
    </row>
    <row r="214" spans="1:10" ht="16" thickBot="1" x14ac:dyDescent="0.4">
      <c r="A214" s="475" t="s">
        <v>390</v>
      </c>
      <c r="B214" s="476"/>
      <c r="C214" s="476"/>
      <c r="D214" s="476"/>
      <c r="E214" s="476"/>
      <c r="F214" s="476"/>
      <c r="G214" s="476"/>
      <c r="H214" s="477"/>
    </row>
    <row r="215" spans="1:10" x14ac:dyDescent="0.35">
      <c r="A215" s="95" t="s">
        <v>134</v>
      </c>
      <c r="B215" s="492" t="s">
        <v>335</v>
      </c>
      <c r="C215" s="492"/>
      <c r="D215" s="492"/>
      <c r="E215" s="492"/>
      <c r="F215" s="492"/>
      <c r="G215" s="492"/>
      <c r="H215" s="493"/>
    </row>
    <row r="216" spans="1:10" x14ac:dyDescent="0.35">
      <c r="A216" s="95"/>
      <c r="B216" s="487"/>
      <c r="C216" s="487"/>
      <c r="D216" s="487"/>
      <c r="E216" s="487"/>
      <c r="F216" s="487"/>
      <c r="G216" s="487"/>
      <c r="H216" s="488"/>
    </row>
    <row r="217" spans="1:10" x14ac:dyDescent="0.35">
      <c r="A217" s="141"/>
      <c r="B217" s="97"/>
      <c r="C217" s="97"/>
      <c r="D217" s="97"/>
      <c r="E217" s="97"/>
      <c r="F217" s="97"/>
      <c r="G217" s="97"/>
      <c r="H217" s="98"/>
    </row>
    <row r="218" spans="1:10" x14ac:dyDescent="0.35">
      <c r="A218" s="95"/>
      <c r="B218" s="100" t="s">
        <v>413</v>
      </c>
      <c r="C218" s="97"/>
      <c r="D218" s="479" t="s">
        <v>693</v>
      </c>
      <c r="E218" s="479"/>
      <c r="F218" s="479"/>
      <c r="G218" s="479"/>
      <c r="H218" s="480"/>
      <c r="J218" s="175"/>
    </row>
    <row r="219" spans="1:10" x14ac:dyDescent="0.35">
      <c r="A219" s="95"/>
      <c r="B219" s="97"/>
      <c r="C219" s="182"/>
      <c r="D219" s="182"/>
      <c r="E219" s="182"/>
      <c r="F219" s="182"/>
      <c r="G219" s="182"/>
      <c r="H219" s="183"/>
      <c r="J219" s="70"/>
    </row>
    <row r="220" spans="1:10" x14ac:dyDescent="0.35">
      <c r="A220" s="141"/>
      <c r="B220" s="97"/>
      <c r="C220" s="97"/>
      <c r="D220" s="97"/>
      <c r="E220" s="494" t="s">
        <v>290</v>
      </c>
      <c r="F220" s="494"/>
      <c r="G220" s="494"/>
      <c r="H220" s="495"/>
      <c r="J220" s="70"/>
    </row>
    <row r="221" spans="1:10" x14ac:dyDescent="0.35">
      <c r="A221" s="141"/>
      <c r="B221" s="97"/>
      <c r="C221" s="97"/>
      <c r="E221" s="103" t="s">
        <v>138</v>
      </c>
      <c r="F221" s="103" t="s">
        <v>138</v>
      </c>
      <c r="G221" s="103" t="s">
        <v>138</v>
      </c>
      <c r="H221" s="184" t="s">
        <v>138</v>
      </c>
      <c r="J221" s="70"/>
    </row>
    <row r="222" spans="1:10" x14ac:dyDescent="0.35">
      <c r="A222" s="141"/>
      <c r="B222" s="106" t="s">
        <v>199</v>
      </c>
      <c r="C222" s="107"/>
      <c r="D222" s="108"/>
      <c r="E222" s="107" t="s">
        <v>350</v>
      </c>
      <c r="F222" s="107" t="s">
        <v>148</v>
      </c>
      <c r="G222" s="107" t="s">
        <v>285</v>
      </c>
      <c r="H222" s="185" t="s">
        <v>286</v>
      </c>
      <c r="J222" s="70"/>
    </row>
    <row r="223" spans="1:10" ht="22" customHeight="1" x14ac:dyDescent="0.35">
      <c r="A223" s="141"/>
      <c r="B223" s="113" t="s">
        <v>287</v>
      </c>
      <c r="C223" s="103"/>
      <c r="D223" s="103"/>
      <c r="E223" s="103"/>
      <c r="F223" s="103"/>
      <c r="G223" s="103"/>
      <c r="H223" s="184"/>
      <c r="J223" s="175"/>
    </row>
    <row r="224" spans="1:10" x14ac:dyDescent="0.35">
      <c r="A224" s="141"/>
      <c r="B224" s="496" t="s">
        <v>578</v>
      </c>
      <c r="C224" s="496"/>
      <c r="D224" s="496"/>
      <c r="E224" s="243"/>
      <c r="F224" s="243"/>
      <c r="G224" s="244">
        <v>3</v>
      </c>
      <c r="H224" s="245"/>
    </row>
    <row r="225" spans="1:8" x14ac:dyDescent="0.35">
      <c r="A225" s="141"/>
      <c r="B225" s="481" t="s">
        <v>579</v>
      </c>
      <c r="C225" s="482"/>
      <c r="D225" s="442"/>
      <c r="E225" s="243"/>
      <c r="F225" s="243"/>
      <c r="G225" s="244">
        <v>2</v>
      </c>
      <c r="H225" s="245"/>
    </row>
    <row r="226" spans="1:8" x14ac:dyDescent="0.35">
      <c r="A226" s="141"/>
      <c r="B226" s="442"/>
      <c r="C226" s="442"/>
      <c r="D226" s="442"/>
      <c r="E226" s="243"/>
      <c r="F226" s="243"/>
      <c r="G226" s="244"/>
      <c r="H226" s="245"/>
    </row>
    <row r="227" spans="1:8" x14ac:dyDescent="0.35">
      <c r="A227" s="141"/>
      <c r="B227" s="442"/>
      <c r="C227" s="442"/>
      <c r="D227" s="442"/>
      <c r="E227" s="243"/>
      <c r="F227" s="243"/>
      <c r="G227" s="244"/>
      <c r="H227" s="245"/>
    </row>
    <row r="228" spans="1:8" x14ac:dyDescent="0.35">
      <c r="A228" s="141"/>
      <c r="B228" s="442"/>
      <c r="C228" s="442"/>
      <c r="D228" s="442"/>
      <c r="E228" s="243"/>
      <c r="F228" s="243"/>
      <c r="G228" s="244"/>
      <c r="H228" s="245"/>
    </row>
    <row r="229" spans="1:8" x14ac:dyDescent="0.35">
      <c r="A229" s="141"/>
      <c r="B229" s="442"/>
      <c r="C229" s="442"/>
      <c r="D229" s="442"/>
      <c r="E229" s="243"/>
      <c r="F229" s="243"/>
      <c r="G229" s="244"/>
      <c r="H229" s="245"/>
    </row>
    <row r="230" spans="1:8" x14ac:dyDescent="0.35">
      <c r="A230" s="141"/>
      <c r="B230" s="442"/>
      <c r="C230" s="442"/>
      <c r="D230" s="442"/>
      <c r="E230" s="243"/>
      <c r="F230" s="243"/>
      <c r="G230" s="244"/>
      <c r="H230" s="245"/>
    </row>
    <row r="231" spans="1:8" x14ac:dyDescent="0.35">
      <c r="A231" s="141"/>
      <c r="B231" s="442"/>
      <c r="C231" s="442"/>
      <c r="D231" s="442"/>
      <c r="E231" s="243"/>
      <c r="F231" s="243"/>
      <c r="G231" s="244"/>
      <c r="H231" s="245"/>
    </row>
    <row r="232" spans="1:8" x14ac:dyDescent="0.35">
      <c r="A232" s="141"/>
      <c r="B232" s="442"/>
      <c r="C232" s="442"/>
      <c r="D232" s="442"/>
      <c r="E232" s="243"/>
      <c r="F232" s="243"/>
      <c r="G232" s="244"/>
      <c r="H232" s="245"/>
    </row>
    <row r="233" spans="1:8" x14ac:dyDescent="0.35">
      <c r="A233" s="141"/>
      <c r="B233" s="442"/>
      <c r="C233" s="442"/>
      <c r="D233" s="442"/>
      <c r="E233" s="243"/>
      <c r="F233" s="243"/>
      <c r="G233" s="244"/>
      <c r="H233" s="245"/>
    </row>
    <row r="234" spans="1:8" x14ac:dyDescent="0.35">
      <c r="A234" s="141"/>
      <c r="B234" s="442"/>
      <c r="C234" s="442"/>
      <c r="D234" s="442"/>
      <c r="E234" s="243"/>
      <c r="F234" s="243"/>
      <c r="G234" s="244"/>
      <c r="H234" s="245"/>
    </row>
    <row r="235" spans="1:8" x14ac:dyDescent="0.35">
      <c r="A235" s="141"/>
      <c r="B235" s="442"/>
      <c r="C235" s="442"/>
      <c r="D235" s="442"/>
      <c r="E235" s="243"/>
      <c r="F235" s="243"/>
      <c r="G235" s="244"/>
      <c r="H235" s="245"/>
    </row>
    <row r="236" spans="1:8" x14ac:dyDescent="0.35">
      <c r="A236" s="141"/>
      <c r="B236" s="463"/>
      <c r="C236" s="463"/>
      <c r="D236" s="463"/>
      <c r="E236" s="246"/>
      <c r="F236" s="246"/>
      <c r="G236" s="244"/>
      <c r="H236" s="245"/>
    </row>
    <row r="237" spans="1:8" x14ac:dyDescent="0.35">
      <c r="A237" s="141"/>
      <c r="B237" s="463"/>
      <c r="C237" s="463"/>
      <c r="D237" s="463"/>
      <c r="E237" s="246"/>
      <c r="F237" s="246"/>
      <c r="G237" s="244"/>
      <c r="H237" s="245"/>
    </row>
    <row r="238" spans="1:8" x14ac:dyDescent="0.35">
      <c r="A238" s="141"/>
      <c r="B238" s="463"/>
      <c r="C238" s="463"/>
      <c r="D238" s="463"/>
      <c r="E238" s="246"/>
      <c r="F238" s="246"/>
      <c r="G238" s="244"/>
      <c r="H238" s="245"/>
    </row>
    <row r="239" spans="1:8" x14ac:dyDescent="0.35">
      <c r="A239" s="141"/>
      <c r="B239" s="491" t="s">
        <v>153</v>
      </c>
      <c r="C239" s="491"/>
      <c r="D239" s="491"/>
      <c r="E239" s="246"/>
      <c r="F239" s="246"/>
      <c r="G239" s="246"/>
      <c r="H239" s="247"/>
    </row>
    <row r="240" spans="1:8" x14ac:dyDescent="0.35">
      <c r="A240" s="141"/>
      <c r="B240" s="463"/>
      <c r="C240" s="463"/>
      <c r="D240" s="463"/>
      <c r="E240" s="246"/>
      <c r="F240" s="246"/>
      <c r="G240" s="246"/>
      <c r="H240" s="247"/>
    </row>
    <row r="241" spans="1:10" ht="22" customHeight="1" x14ac:dyDescent="0.35">
      <c r="A241" s="141"/>
      <c r="B241" s="113" t="s">
        <v>288</v>
      </c>
      <c r="C241" s="151"/>
      <c r="D241" s="196"/>
      <c r="E241" s="196"/>
      <c r="F241" s="196"/>
      <c r="G241" s="197"/>
      <c r="H241" s="198"/>
    </row>
    <row r="242" spans="1:10" ht="22" customHeight="1" x14ac:dyDescent="0.35">
      <c r="A242" s="141"/>
      <c r="B242" s="113"/>
      <c r="C242" s="151"/>
      <c r="D242" s="196"/>
      <c r="E242" s="196"/>
      <c r="F242" s="196"/>
      <c r="G242" s="197"/>
      <c r="H242" s="198"/>
    </row>
    <row r="243" spans="1:10" x14ac:dyDescent="0.35">
      <c r="A243" s="141"/>
      <c r="B243" s="496" t="s">
        <v>578</v>
      </c>
      <c r="C243" s="496"/>
      <c r="D243" s="496"/>
      <c r="E243" s="246"/>
      <c r="F243" s="246"/>
      <c r="G243" s="246">
        <v>3</v>
      </c>
      <c r="H243" s="247"/>
    </row>
    <row r="244" spans="1:10" x14ac:dyDescent="0.35">
      <c r="A244" s="141"/>
      <c r="B244" s="481" t="s">
        <v>579</v>
      </c>
      <c r="C244" s="482"/>
      <c r="D244" s="442"/>
      <c r="E244" s="246"/>
      <c r="F244" s="246"/>
      <c r="G244" s="246">
        <v>2</v>
      </c>
      <c r="H244" s="247"/>
    </row>
    <row r="245" spans="1:10" x14ac:dyDescent="0.35">
      <c r="A245" s="141"/>
      <c r="B245" s="481"/>
      <c r="C245" s="497"/>
      <c r="D245" s="482"/>
      <c r="E245" s="246"/>
      <c r="F245" s="246"/>
      <c r="G245" s="246"/>
      <c r="H245" s="247"/>
    </row>
    <row r="246" spans="1:10" x14ac:dyDescent="0.35">
      <c r="A246" s="141"/>
      <c r="B246" s="481"/>
      <c r="C246" s="497"/>
      <c r="D246" s="482"/>
      <c r="E246" s="246"/>
      <c r="F246" s="246"/>
      <c r="G246" s="246"/>
      <c r="H246" s="247"/>
    </row>
    <row r="247" spans="1:10" x14ac:dyDescent="0.35">
      <c r="A247" s="141"/>
      <c r="B247" s="464" t="s">
        <v>153</v>
      </c>
      <c r="C247" s="465"/>
      <c r="D247" s="466"/>
      <c r="E247" s="246"/>
      <c r="F247" s="246"/>
      <c r="G247" s="246"/>
      <c r="H247" s="247"/>
    </row>
    <row r="248" spans="1:10" x14ac:dyDescent="0.35">
      <c r="A248" s="141"/>
      <c r="B248" s="463"/>
      <c r="C248" s="463"/>
      <c r="D248" s="463"/>
      <c r="E248" s="246"/>
      <c r="F248" s="246"/>
      <c r="G248" s="246"/>
      <c r="H248" s="247"/>
    </row>
    <row r="249" spans="1:10" x14ac:dyDescent="0.35">
      <c r="A249" s="141"/>
      <c r="B249" s="157"/>
      <c r="C249" s="157"/>
      <c r="D249" s="157"/>
      <c r="E249" s="158"/>
      <c r="F249" s="158"/>
      <c r="G249" s="158"/>
      <c r="H249" s="248"/>
    </row>
    <row r="250" spans="1:10" x14ac:dyDescent="0.35">
      <c r="A250" s="95" t="s">
        <v>135</v>
      </c>
      <c r="B250" s="156" t="s">
        <v>336</v>
      </c>
      <c r="C250" s="157"/>
      <c r="D250" s="157"/>
      <c r="E250" s="158"/>
      <c r="F250" s="158"/>
      <c r="G250" s="158"/>
      <c r="H250" s="248"/>
      <c r="J250" s="249"/>
    </row>
    <row r="251" spans="1:10" x14ac:dyDescent="0.35">
      <c r="A251" s="141"/>
      <c r="B251" s="467"/>
      <c r="C251" s="467"/>
      <c r="D251" s="467"/>
      <c r="E251" s="467"/>
      <c r="F251" s="467"/>
      <c r="G251" s="467"/>
      <c r="H251" s="468"/>
      <c r="J251" s="175"/>
    </row>
    <row r="252" spans="1:10" ht="43.15" customHeight="1" x14ac:dyDescent="0.35">
      <c r="A252" s="141"/>
      <c r="B252" s="467"/>
      <c r="C252" s="467"/>
      <c r="D252" s="467"/>
      <c r="E252" s="467"/>
      <c r="F252" s="467"/>
      <c r="G252" s="467"/>
      <c r="H252" s="468"/>
      <c r="J252" s="189"/>
    </row>
    <row r="253" spans="1:10" ht="15" thickBot="1" x14ac:dyDescent="0.4">
      <c r="A253" s="159"/>
      <c r="B253" s="250"/>
      <c r="C253" s="251"/>
      <c r="D253" s="251"/>
      <c r="E253" s="251"/>
      <c r="F253" s="251"/>
      <c r="G253" s="251"/>
      <c r="H253" s="252"/>
    </row>
    <row r="254" spans="1:10" x14ac:dyDescent="0.35">
      <c r="A254" s="97"/>
      <c r="B254" s="97"/>
      <c r="C254" s="221"/>
      <c r="D254" s="97"/>
      <c r="E254" s="196"/>
      <c r="F254" s="121"/>
      <c r="G254" s="121"/>
      <c r="H254" s="121"/>
      <c r="I254" s="97"/>
    </row>
  </sheetData>
  <sheetProtection algorithmName="SHA-512" hashValue="tv7xv4ovMxXJASnGGGrEVMrwhAjc2aAUwJkwRsrToUWYcST8OcDtMB86Ww0mEF7DXyu4BQe2uU8T0A0vCGveXA==" saltValue="2hzsP8gHt9zub7k5VE1xZg==" spinCount="100000" sheet="1" objects="1" scenarios="1" insertRows="0"/>
  <mergeCells count="96">
    <mergeCell ref="B17:E18"/>
    <mergeCell ref="B88:C88"/>
    <mergeCell ref="A28:H28"/>
    <mergeCell ref="B29:H30"/>
    <mergeCell ref="D33:H33"/>
    <mergeCell ref="E37:H37"/>
    <mergeCell ref="B43:C43"/>
    <mergeCell ref="B54:C54"/>
    <mergeCell ref="B56:C56"/>
    <mergeCell ref="B67:C67"/>
    <mergeCell ref="B76:C76"/>
    <mergeCell ref="B81:C81"/>
    <mergeCell ref="B83:C83"/>
    <mergeCell ref="D34:H35"/>
    <mergeCell ref="B65:C65"/>
    <mergeCell ref="B44:C44"/>
    <mergeCell ref="B102:C102"/>
    <mergeCell ref="B104:C104"/>
    <mergeCell ref="B109:C109"/>
    <mergeCell ref="B118:C118"/>
    <mergeCell ref="B147:H151"/>
    <mergeCell ref="B119:C119"/>
    <mergeCell ref="B120:C120"/>
    <mergeCell ref="B121:C121"/>
    <mergeCell ref="B122:C122"/>
    <mergeCell ref="B123:C123"/>
    <mergeCell ref="B125:C125"/>
    <mergeCell ref="B130:C130"/>
    <mergeCell ref="C139:H140"/>
    <mergeCell ref="B143:H145"/>
    <mergeCell ref="E220:H220"/>
    <mergeCell ref="G171:H171"/>
    <mergeCell ref="G156:H156"/>
    <mergeCell ref="G158:H158"/>
    <mergeCell ref="G159:H159"/>
    <mergeCell ref="G160:H160"/>
    <mergeCell ref="G161:H161"/>
    <mergeCell ref="G162:H162"/>
    <mergeCell ref="G163:H163"/>
    <mergeCell ref="G167:H167"/>
    <mergeCell ref="G168:H168"/>
    <mergeCell ref="G169:H169"/>
    <mergeCell ref="G170:H170"/>
    <mergeCell ref="G209:H209"/>
    <mergeCell ref="G210:H210"/>
    <mergeCell ref="A214:H214"/>
    <mergeCell ref="B215:H216"/>
    <mergeCell ref="D218:H218"/>
    <mergeCell ref="G172:H172"/>
    <mergeCell ref="G176:H176"/>
    <mergeCell ref="G183:H183"/>
    <mergeCell ref="G191:H191"/>
    <mergeCell ref="G202:H202"/>
    <mergeCell ref="B248:D248"/>
    <mergeCell ref="B251:H252"/>
    <mergeCell ref="B236:D236"/>
    <mergeCell ref="B237:D237"/>
    <mergeCell ref="B238:D238"/>
    <mergeCell ref="B239:D239"/>
    <mergeCell ref="B240:D240"/>
    <mergeCell ref="B243:D243"/>
    <mergeCell ref="B245:D245"/>
    <mergeCell ref="B246:D246"/>
    <mergeCell ref="B247:D247"/>
    <mergeCell ref="B57:C57"/>
    <mergeCell ref="B58:C58"/>
    <mergeCell ref="B59:C59"/>
    <mergeCell ref="B105:C105"/>
    <mergeCell ref="B66:C66"/>
    <mergeCell ref="B77:C77"/>
    <mergeCell ref="B78:C78"/>
    <mergeCell ref="B79:C79"/>
    <mergeCell ref="B80:C80"/>
    <mergeCell ref="B84:C84"/>
    <mergeCell ref="B85:C85"/>
    <mergeCell ref="B86:C86"/>
    <mergeCell ref="B87:C87"/>
    <mergeCell ref="B98:C98"/>
    <mergeCell ref="B99:C99"/>
    <mergeCell ref="B97:C97"/>
    <mergeCell ref="B225:C225"/>
    <mergeCell ref="B244:C244"/>
    <mergeCell ref="B53:C53"/>
    <mergeCell ref="B46:C46"/>
    <mergeCell ref="B45:C45"/>
    <mergeCell ref="B106:C106"/>
    <mergeCell ref="B107:C107"/>
    <mergeCell ref="B108:C108"/>
    <mergeCell ref="B126:C126"/>
    <mergeCell ref="B127:C127"/>
    <mergeCell ref="B128:C128"/>
    <mergeCell ref="B129:C129"/>
    <mergeCell ref="B100:C100"/>
    <mergeCell ref="B101:C101"/>
    <mergeCell ref="B224:D224"/>
    <mergeCell ref="D153:H153"/>
  </mergeCells>
  <conditionalFormatting sqref="E43:E54 E70:E73 B157:H164 E56:E68 E239:E240 E243:E248 E91:E94 E83:E89 E112:E115 E104:E110 E133:E136 E125:E131">
    <cfRule type="expression" dxfId="187" priority="77">
      <formula>$F$11="no"</formula>
    </cfRule>
  </conditionalFormatting>
  <conditionalFormatting sqref="F43:F54 F70:F73 B166:H173 F56:F68 F239:F240 F243:F248 F91:F94 F83:F89 F112:F115 F104:F110 F133:F136 F125:F131">
    <cfRule type="expression" dxfId="186" priority="76">
      <formula>$F$13="no"</formula>
    </cfRule>
  </conditionalFormatting>
  <conditionalFormatting sqref="G43:G54 G56:G68 G70:G73 G76:G81 G83:G89 G91:G94 G97:G102 G104:G110 G112:G115 G118:G123 G125:G131 G133:G136 B175:H206 G224:G240 G243:G248">
    <cfRule type="expression" dxfId="185" priority="75">
      <formula>$F$15="no"</formula>
    </cfRule>
  </conditionalFormatting>
  <conditionalFormatting sqref="H43:H54 H70:H73 H56:H68 C208:H211 H239:H240 H243:H248 H91:H94 H83:H89 H112:H115 H104:H110 H133:H136 H125:H131">
    <cfRule type="expression" dxfId="184" priority="74">
      <formula>$F$20="no"</formula>
    </cfRule>
  </conditionalFormatting>
  <conditionalFormatting sqref="E76:E81">
    <cfRule type="expression" dxfId="183" priority="52">
      <formula>$F$11="no"</formula>
    </cfRule>
  </conditionalFormatting>
  <conditionalFormatting sqref="F76:F81">
    <cfRule type="expression" dxfId="182" priority="51">
      <formula>$F$13="no"</formula>
    </cfRule>
  </conditionalFormatting>
  <conditionalFormatting sqref="H76:H81">
    <cfRule type="expression" dxfId="181" priority="49">
      <formula>$F$20="no"</formula>
    </cfRule>
  </conditionalFormatting>
  <conditionalFormatting sqref="E97:E102">
    <cfRule type="expression" dxfId="180" priority="40">
      <formula>$F$11="no"</formula>
    </cfRule>
  </conditionalFormatting>
  <conditionalFormatting sqref="F97:F102">
    <cfRule type="expression" dxfId="179" priority="39">
      <formula>$F$13="no"</formula>
    </cfRule>
  </conditionalFormatting>
  <conditionalFormatting sqref="H97:H102">
    <cfRule type="expression" dxfId="178" priority="37">
      <formula>$F$20="no"</formula>
    </cfRule>
  </conditionalFormatting>
  <conditionalFormatting sqref="E118:E123">
    <cfRule type="expression" dxfId="177" priority="28">
      <formula>$F$11="no"</formula>
    </cfRule>
  </conditionalFormatting>
  <conditionalFormatting sqref="F118:F123">
    <cfRule type="expression" dxfId="176" priority="27">
      <formula>$F$13="no"</formula>
    </cfRule>
  </conditionalFormatting>
  <conditionalFormatting sqref="H118:H123">
    <cfRule type="expression" dxfId="175" priority="25">
      <formula>$F$20="no"</formula>
    </cfRule>
  </conditionalFormatting>
  <conditionalFormatting sqref="B208">
    <cfRule type="expression" dxfId="174" priority="24">
      <formula>$F$20="no"</formula>
    </cfRule>
  </conditionalFormatting>
  <conditionalFormatting sqref="E236:E238">
    <cfRule type="expression" dxfId="173" priority="18">
      <formula>$F$11="no"</formula>
    </cfRule>
  </conditionalFormatting>
  <conditionalFormatting sqref="F236:F238">
    <cfRule type="expression" dxfId="172" priority="17">
      <formula>$F$13="no"</formula>
    </cfRule>
  </conditionalFormatting>
  <conditionalFormatting sqref="E224:E235">
    <cfRule type="expression" dxfId="171" priority="11">
      <formula>$F$11="no"</formula>
    </cfRule>
  </conditionalFormatting>
  <conditionalFormatting sqref="F224:F235">
    <cfRule type="expression" dxfId="170" priority="10">
      <formula>$F$13="no"</formula>
    </cfRule>
  </conditionalFormatting>
  <conditionalFormatting sqref="H224:H238">
    <cfRule type="expression" dxfId="169" priority="8">
      <formula>$F$20="no"</formula>
    </cfRule>
  </conditionalFormatting>
  <conditionalFormatting sqref="A74:H76 A182:H206 A123:H125 A119:B122 D119:H122 A130:H136 A126:B129 D126:H129 A81:H83 A77:B80 D77:H80 A88:H97 A84:B87 D84:H87 A102:H104 A98:B101 D98:H101 A109:H118 A105:B108 D105:H108">
    <cfRule type="expression" dxfId="168" priority="7">
      <formula>$F$17="no"</formula>
    </cfRule>
  </conditionalFormatting>
  <conditionalFormatting sqref="A41">
    <cfRule type="expression" dxfId="167" priority="6">
      <formula>$F$17="no"</formula>
    </cfRule>
  </conditionalFormatting>
  <conditionalFormatting sqref="C175">
    <cfRule type="expression" dxfId="166" priority="5">
      <formula>$F$17="no"</formula>
    </cfRule>
  </conditionalFormatting>
  <conditionalFormatting sqref="C208">
    <cfRule type="expression" dxfId="165" priority="4">
      <formula>$F$17="no"</formula>
    </cfRule>
  </conditionalFormatting>
  <conditionalFormatting sqref="A28:H55 A56:A64 D56:H64 A65:H253">
    <cfRule type="expression" dxfId="164" priority="3">
      <formula>AND($F$11="no",$F$13="no",$F$15="no",$F$20="no")</formula>
    </cfRule>
  </conditionalFormatting>
  <conditionalFormatting sqref="B56:C64">
    <cfRule type="expression" dxfId="163" priority="1">
      <formula>AND($F$11="no",$F$13="no",$F$15="no",$F$20="no")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J230"/>
  <sheetViews>
    <sheetView showGridLines="0" zoomScaleNormal="100" workbookViewId="0"/>
  </sheetViews>
  <sheetFormatPr defaultColWidth="9.1796875" defaultRowHeight="14.5" x14ac:dyDescent="0.35"/>
  <cols>
    <col min="1" max="1" width="3" style="64" customWidth="1"/>
    <col min="2" max="2" width="12.26953125" style="64" customWidth="1"/>
    <col min="3" max="3" width="43.54296875" style="64" customWidth="1"/>
    <col min="4" max="4" width="19.26953125" style="64" customWidth="1"/>
    <col min="5" max="8" width="17.453125" style="64" customWidth="1"/>
    <col min="9" max="9" width="3.1796875" style="64" customWidth="1"/>
    <col min="10" max="16384" width="9.1796875" style="64"/>
  </cols>
  <sheetData>
    <row r="1" spans="1:8" ht="18.75" customHeight="1" x14ac:dyDescent="0.45">
      <c r="A1" s="63" t="str">
        <f>'Cover and Instructions'!A1</f>
        <v>Georgia Families MHPAEA Parity</v>
      </c>
      <c r="H1" s="65" t="s">
        <v>572</v>
      </c>
    </row>
    <row r="2" spans="1:8" ht="26" x14ac:dyDescent="0.6">
      <c r="A2" s="66" t="s">
        <v>16</v>
      </c>
    </row>
    <row r="3" spans="1:8" ht="21" x14ac:dyDescent="0.5">
      <c r="A3" s="68" t="s">
        <v>310</v>
      </c>
    </row>
    <row r="5" spans="1:8" x14ac:dyDescent="0.35">
      <c r="A5" s="70" t="s">
        <v>0</v>
      </c>
      <c r="C5" s="71" t="str">
        <f>'Cover and Instructions'!$D$4</f>
        <v>WellCare of Georgia</v>
      </c>
      <c r="D5" s="71"/>
      <c r="E5" s="71"/>
      <c r="F5" s="71"/>
      <c r="G5" s="71"/>
    </row>
    <row r="6" spans="1:8" x14ac:dyDescent="0.35">
      <c r="A6" s="70" t="s">
        <v>515</v>
      </c>
      <c r="C6" s="71" t="str">
        <f>'Cover and Instructions'!D5</f>
        <v>Title XXI</v>
      </c>
      <c r="D6" s="71"/>
      <c r="E6" s="71"/>
      <c r="F6" s="71"/>
      <c r="G6" s="71"/>
    </row>
    <row r="7" spans="1:8" ht="15" thickBot="1" x14ac:dyDescent="0.4"/>
    <row r="8" spans="1:8" x14ac:dyDescent="0.35">
      <c r="A8" s="73" t="s">
        <v>375</v>
      </c>
      <c r="B8" s="74"/>
      <c r="C8" s="74"/>
      <c r="D8" s="74"/>
      <c r="E8" s="74"/>
      <c r="F8" s="74"/>
      <c r="G8" s="74"/>
      <c r="H8" s="75"/>
    </row>
    <row r="9" spans="1:8" ht="15" customHeight="1" x14ac:dyDescent="0.35">
      <c r="A9" s="76" t="s">
        <v>374</v>
      </c>
      <c r="B9" s="166"/>
      <c r="C9" s="166"/>
      <c r="D9" s="166"/>
      <c r="E9" s="166"/>
      <c r="F9" s="166"/>
      <c r="G9" s="166"/>
      <c r="H9" s="167"/>
    </row>
    <row r="10" spans="1:8" x14ac:dyDescent="0.35">
      <c r="A10" s="79"/>
      <c r="B10" s="80"/>
      <c r="C10" s="80"/>
      <c r="D10" s="80"/>
      <c r="E10" s="80"/>
      <c r="F10" s="80"/>
      <c r="G10" s="80"/>
      <c r="H10" s="81"/>
    </row>
    <row r="11" spans="1:8" x14ac:dyDescent="0.35">
      <c r="A11" s="82" t="s">
        <v>370</v>
      </c>
      <c r="B11" s="83" t="s">
        <v>392</v>
      </c>
      <c r="C11" s="80"/>
      <c r="D11" s="80"/>
      <c r="E11" s="80"/>
      <c r="F11" s="168"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393</v>
      </c>
      <c r="C13" s="80"/>
      <c r="D13" s="80"/>
      <c r="E13" s="80"/>
      <c r="F13" s="168"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394</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10" x14ac:dyDescent="0.35">
      <c r="A17" s="82" t="s">
        <v>379</v>
      </c>
      <c r="B17" s="502" t="s">
        <v>502</v>
      </c>
      <c r="C17" s="502"/>
      <c r="D17" s="502"/>
      <c r="E17" s="502"/>
      <c r="F17" s="168" t="s">
        <v>372</v>
      </c>
      <c r="G17" s="86" t="str">
        <f>IF(F17="yes","  Report each income level in separate tiers in Section 1 and Section 2","")</f>
        <v/>
      </c>
      <c r="H17" s="81"/>
    </row>
    <row r="18" spans="1:10" x14ac:dyDescent="0.35">
      <c r="A18" s="82"/>
      <c r="B18" s="502"/>
      <c r="C18" s="502"/>
      <c r="D18" s="502"/>
      <c r="E18" s="502"/>
      <c r="F18" s="80"/>
      <c r="G18" s="86"/>
      <c r="H18" s="81"/>
    </row>
    <row r="19" spans="1:10" ht="6" customHeight="1" x14ac:dyDescent="0.35">
      <c r="A19" s="82"/>
      <c r="B19" s="83"/>
      <c r="C19" s="80"/>
      <c r="D19" s="80"/>
      <c r="E19" s="80"/>
      <c r="F19" s="80"/>
      <c r="G19" s="86"/>
      <c r="H19" s="81"/>
    </row>
    <row r="20" spans="1:10" x14ac:dyDescent="0.35">
      <c r="A20" s="82" t="s">
        <v>493</v>
      </c>
      <c r="B20" s="83" t="s">
        <v>395</v>
      </c>
      <c r="C20" s="80"/>
      <c r="D20" s="80"/>
      <c r="E20" s="80"/>
      <c r="F20" s="168" t="s">
        <v>372</v>
      </c>
      <c r="G20" s="86" t="str">
        <f>IF(F20="yes","  Complete Section 1 and Section 2","")</f>
        <v/>
      </c>
      <c r="H20" s="81"/>
    </row>
    <row r="21" spans="1:10" ht="6" customHeight="1" x14ac:dyDescent="0.35">
      <c r="A21" s="82"/>
      <c r="B21" s="83"/>
      <c r="C21" s="80"/>
      <c r="D21" s="80"/>
      <c r="E21" s="80"/>
      <c r="F21" s="80"/>
      <c r="G21" s="86"/>
      <c r="H21" s="169"/>
    </row>
    <row r="22" spans="1:10" x14ac:dyDescent="0.35">
      <c r="A22" s="82" t="s">
        <v>466</v>
      </c>
      <c r="B22" s="83"/>
      <c r="C22" s="80"/>
      <c r="D22" s="80"/>
      <c r="E22" s="80"/>
      <c r="F22" s="88"/>
      <c r="G22" s="86"/>
      <c r="H22" s="169"/>
    </row>
    <row r="23" spans="1:10" x14ac:dyDescent="0.35">
      <c r="A23" s="82"/>
      <c r="B23" s="83" t="s">
        <v>467</v>
      </c>
      <c r="C23" s="80"/>
      <c r="D23" s="80"/>
      <c r="E23" s="80"/>
      <c r="F23" s="88"/>
      <c r="G23" s="86"/>
      <c r="H23" s="169"/>
    </row>
    <row r="24" spans="1:10" x14ac:dyDescent="0.35">
      <c r="A24" s="82"/>
      <c r="B24" s="171"/>
      <c r="C24" s="172"/>
      <c r="D24" s="172"/>
      <c r="E24" s="172"/>
      <c r="F24" s="173"/>
      <c r="G24" s="174"/>
      <c r="H24" s="169"/>
      <c r="J24" s="175"/>
    </row>
    <row r="25" spans="1:10" x14ac:dyDescent="0.35">
      <c r="A25" s="82"/>
      <c r="B25" s="176"/>
      <c r="C25" s="177"/>
      <c r="D25" s="177"/>
      <c r="E25" s="177"/>
      <c r="F25" s="178"/>
      <c r="G25" s="179"/>
      <c r="H25" s="169"/>
      <c r="J25" s="180"/>
    </row>
    <row r="26" spans="1:10" ht="15" thickBot="1" x14ac:dyDescent="0.4">
      <c r="A26" s="89"/>
      <c r="B26" s="90"/>
      <c r="C26" s="91"/>
      <c r="D26" s="91"/>
      <c r="E26" s="91"/>
      <c r="F26" s="91"/>
      <c r="G26" s="91"/>
      <c r="H26" s="181"/>
    </row>
    <row r="27" spans="1:10" s="140" customFormat="1" ht="15" thickBot="1" x14ac:dyDescent="0.4">
      <c r="A27" s="262"/>
      <c r="B27" s="262"/>
      <c r="C27" s="262"/>
      <c r="D27" s="262"/>
      <c r="E27" s="262"/>
      <c r="F27" s="262"/>
      <c r="G27" s="262"/>
      <c r="H27" s="263"/>
      <c r="I27" s="137"/>
    </row>
    <row r="28" spans="1:10" ht="16" thickBot="1" x14ac:dyDescent="0.4">
      <c r="A28" s="475" t="s">
        <v>397</v>
      </c>
      <c r="B28" s="476"/>
      <c r="C28" s="476"/>
      <c r="D28" s="476"/>
      <c r="E28" s="476"/>
      <c r="F28" s="476"/>
      <c r="G28" s="476"/>
      <c r="H28" s="477"/>
    </row>
    <row r="29" spans="1:10" x14ac:dyDescent="0.35">
      <c r="A29" s="95" t="s">
        <v>130</v>
      </c>
      <c r="B29" s="492" t="s">
        <v>368</v>
      </c>
      <c r="C29" s="492"/>
      <c r="D29" s="492"/>
      <c r="E29" s="492"/>
      <c r="F29" s="492"/>
      <c r="G29" s="492"/>
      <c r="H29" s="493"/>
    </row>
    <row r="30" spans="1:10" x14ac:dyDescent="0.35">
      <c r="A30" s="95"/>
      <c r="B30" s="487"/>
      <c r="C30" s="487"/>
      <c r="D30" s="487"/>
      <c r="E30" s="487"/>
      <c r="F30" s="487"/>
      <c r="G30" s="487"/>
      <c r="H30" s="488"/>
    </row>
    <row r="31" spans="1:10" x14ac:dyDescent="0.35">
      <c r="A31" s="95"/>
      <c r="B31" s="99" t="s">
        <v>309</v>
      </c>
      <c r="C31" s="182"/>
      <c r="D31" s="182"/>
      <c r="E31" s="182"/>
      <c r="F31" s="182"/>
      <c r="G31" s="182"/>
      <c r="H31" s="183"/>
    </row>
    <row r="32" spans="1:10" x14ac:dyDescent="0.35">
      <c r="A32" s="95"/>
      <c r="B32" s="97"/>
      <c r="C32" s="182"/>
      <c r="D32" s="182"/>
      <c r="E32" s="182"/>
      <c r="F32" s="182"/>
      <c r="G32" s="182"/>
      <c r="H32" s="183"/>
    </row>
    <row r="33" spans="1:10" x14ac:dyDescent="0.35">
      <c r="A33" s="95"/>
      <c r="B33" s="100" t="s">
        <v>413</v>
      </c>
      <c r="C33" s="97"/>
      <c r="D33" s="479"/>
      <c r="E33" s="479"/>
      <c r="F33" s="479"/>
      <c r="G33" s="479"/>
      <c r="H33" s="480"/>
    </row>
    <row r="34" spans="1:10" x14ac:dyDescent="0.35">
      <c r="A34" s="95"/>
      <c r="B34" s="100"/>
      <c r="C34" s="97"/>
      <c r="D34" s="467" t="s">
        <v>491</v>
      </c>
      <c r="E34" s="467"/>
      <c r="F34" s="467"/>
      <c r="G34" s="467"/>
      <c r="H34" s="468"/>
    </row>
    <row r="35" spans="1:10" x14ac:dyDescent="0.35">
      <c r="A35" s="95"/>
      <c r="B35" s="100"/>
      <c r="C35" s="97"/>
      <c r="D35" s="467"/>
      <c r="E35" s="467"/>
      <c r="F35" s="467"/>
      <c r="G35" s="467"/>
      <c r="H35" s="468"/>
    </row>
    <row r="36" spans="1:10" x14ac:dyDescent="0.35">
      <c r="A36" s="95"/>
      <c r="B36" s="97"/>
      <c r="C36" s="182"/>
      <c r="D36" s="182"/>
      <c r="E36" s="182"/>
      <c r="F36" s="182"/>
      <c r="G36" s="182"/>
      <c r="H36" s="183"/>
    </row>
    <row r="37" spans="1:10" ht="15" customHeight="1" x14ac:dyDescent="0.35">
      <c r="A37" s="141"/>
      <c r="B37" s="182"/>
      <c r="C37" s="182"/>
      <c r="D37" s="182"/>
      <c r="E37" s="494" t="s">
        <v>290</v>
      </c>
      <c r="F37" s="494"/>
      <c r="G37" s="494"/>
      <c r="H37" s="495"/>
    </row>
    <row r="38" spans="1:10" x14ac:dyDescent="0.35">
      <c r="A38" s="141"/>
      <c r="B38" s="97"/>
      <c r="C38" s="97"/>
      <c r="D38" s="97"/>
      <c r="E38" s="103" t="s">
        <v>158</v>
      </c>
      <c r="F38" s="103" t="s">
        <v>158</v>
      </c>
      <c r="G38" s="103" t="s">
        <v>158</v>
      </c>
      <c r="H38" s="184" t="s">
        <v>158</v>
      </c>
    </row>
    <row r="39" spans="1:10" x14ac:dyDescent="0.35">
      <c r="A39" s="141"/>
      <c r="B39" s="103"/>
      <c r="C39" s="103"/>
      <c r="D39" s="103" t="s">
        <v>165</v>
      </c>
      <c r="E39" s="103" t="s">
        <v>161</v>
      </c>
      <c r="F39" s="103" t="s">
        <v>161</v>
      </c>
      <c r="G39" s="103" t="s">
        <v>161</v>
      </c>
      <c r="H39" s="184" t="s">
        <v>161</v>
      </c>
    </row>
    <row r="40" spans="1:10" x14ac:dyDescent="0.35">
      <c r="A40" s="141"/>
      <c r="B40" s="106" t="s">
        <v>192</v>
      </c>
      <c r="C40" s="107"/>
      <c r="D40" s="107" t="s">
        <v>158</v>
      </c>
      <c r="E40" s="107" t="s">
        <v>350</v>
      </c>
      <c r="F40" s="107" t="s">
        <v>148</v>
      </c>
      <c r="G40" s="107" t="s">
        <v>285</v>
      </c>
      <c r="H40" s="185" t="s">
        <v>286</v>
      </c>
    </row>
    <row r="41" spans="1:10" x14ac:dyDescent="0.35">
      <c r="A41" s="187" t="s">
        <v>462</v>
      </c>
      <c r="B41" s="188"/>
      <c r="C41" s="103"/>
      <c r="D41" s="103"/>
      <c r="E41" s="103"/>
      <c r="F41" s="103"/>
      <c r="G41" s="103"/>
      <c r="H41" s="184"/>
    </row>
    <row r="42" spans="1:10" ht="22" customHeight="1" x14ac:dyDescent="0.35">
      <c r="A42" s="141"/>
      <c r="B42" s="113" t="s">
        <v>287</v>
      </c>
      <c r="C42" s="103"/>
      <c r="D42" s="103"/>
      <c r="E42" s="103"/>
      <c r="F42" s="103"/>
      <c r="G42" s="103"/>
      <c r="H42" s="184"/>
      <c r="J42" s="186"/>
    </row>
    <row r="43" spans="1:10" ht="15" customHeight="1" x14ac:dyDescent="0.35">
      <c r="A43" s="141"/>
      <c r="B43" s="463"/>
      <c r="C43" s="463"/>
      <c r="D43" s="190"/>
      <c r="E43" s="191"/>
      <c r="F43" s="191"/>
      <c r="G43" s="192"/>
      <c r="H43" s="193"/>
      <c r="J43" s="189"/>
    </row>
    <row r="44" spans="1:10" ht="15" customHeight="1" x14ac:dyDescent="0.35">
      <c r="A44" s="141"/>
      <c r="B44" s="481"/>
      <c r="C44" s="482"/>
      <c r="D44" s="190"/>
      <c r="E44" s="191"/>
      <c r="F44" s="191"/>
      <c r="G44" s="192"/>
      <c r="H44" s="193"/>
      <c r="J44" s="189"/>
    </row>
    <row r="45" spans="1:10" ht="15" customHeight="1" x14ac:dyDescent="0.35">
      <c r="A45" s="141"/>
      <c r="B45" s="481"/>
      <c r="C45" s="482"/>
      <c r="D45" s="190"/>
      <c r="E45" s="191"/>
      <c r="F45" s="191"/>
      <c r="G45" s="192"/>
      <c r="H45" s="193"/>
      <c r="J45" s="189"/>
    </row>
    <row r="46" spans="1:10" ht="15" customHeight="1" x14ac:dyDescent="0.35">
      <c r="A46" s="141"/>
      <c r="B46" s="481"/>
      <c r="C46" s="482"/>
      <c r="D46" s="190"/>
      <c r="E46" s="191"/>
      <c r="F46" s="191"/>
      <c r="G46" s="192"/>
      <c r="H46" s="193"/>
      <c r="J46" s="189"/>
    </row>
    <row r="47" spans="1:10" ht="15" customHeight="1" x14ac:dyDescent="0.35">
      <c r="A47" s="141"/>
      <c r="B47" s="464" t="s">
        <v>153</v>
      </c>
      <c r="C47" s="466"/>
      <c r="D47" s="190"/>
      <c r="E47" s="191"/>
      <c r="F47" s="191"/>
      <c r="G47" s="192"/>
      <c r="H47" s="193"/>
      <c r="J47" s="189"/>
    </row>
    <row r="48" spans="1:10" x14ac:dyDescent="0.35">
      <c r="A48" s="141"/>
      <c r="B48" s="463"/>
      <c r="C48" s="463"/>
      <c r="D48" s="191"/>
      <c r="E48" s="191"/>
      <c r="F48" s="191"/>
      <c r="G48" s="194"/>
      <c r="H48" s="195"/>
    </row>
    <row r="49" spans="1:8" ht="22" customHeight="1" x14ac:dyDescent="0.35">
      <c r="A49" s="141"/>
      <c r="B49" s="113" t="s">
        <v>288</v>
      </c>
      <c r="C49" s="151"/>
      <c r="D49" s="196"/>
      <c r="E49" s="196"/>
      <c r="F49" s="196"/>
      <c r="G49" s="197"/>
      <c r="H49" s="198"/>
    </row>
    <row r="50" spans="1:8" x14ac:dyDescent="0.35">
      <c r="A50" s="141"/>
      <c r="B50" s="463"/>
      <c r="C50" s="463"/>
      <c r="D50" s="191"/>
      <c r="E50" s="191"/>
      <c r="F50" s="191"/>
      <c r="G50" s="194"/>
      <c r="H50" s="195"/>
    </row>
    <row r="51" spans="1:8" x14ac:dyDescent="0.35">
      <c r="A51" s="141"/>
      <c r="B51" s="481"/>
      <c r="C51" s="482"/>
      <c r="D51" s="191"/>
      <c r="E51" s="191"/>
      <c r="F51" s="191"/>
      <c r="G51" s="194"/>
      <c r="H51" s="195"/>
    </row>
    <row r="52" spans="1:8" x14ac:dyDescent="0.35">
      <c r="A52" s="141"/>
      <c r="B52" s="481"/>
      <c r="C52" s="482"/>
      <c r="D52" s="191"/>
      <c r="E52" s="191"/>
      <c r="F52" s="191"/>
      <c r="G52" s="194"/>
      <c r="H52" s="195"/>
    </row>
    <row r="53" spans="1:8" x14ac:dyDescent="0.35">
      <c r="A53" s="141"/>
      <c r="B53" s="481"/>
      <c r="C53" s="482"/>
      <c r="D53" s="191"/>
      <c r="E53" s="191"/>
      <c r="F53" s="191"/>
      <c r="G53" s="194"/>
      <c r="H53" s="195"/>
    </row>
    <row r="54" spans="1:8" x14ac:dyDescent="0.35">
      <c r="A54" s="141"/>
      <c r="B54" s="464" t="s">
        <v>153</v>
      </c>
      <c r="C54" s="466"/>
      <c r="D54" s="191"/>
      <c r="E54" s="191"/>
      <c r="F54" s="191"/>
      <c r="G54" s="194"/>
      <c r="H54" s="195"/>
    </row>
    <row r="55" spans="1:8" x14ac:dyDescent="0.35">
      <c r="A55" s="141"/>
      <c r="B55" s="463"/>
      <c r="C55" s="463"/>
      <c r="D55" s="191"/>
      <c r="E55" s="191"/>
      <c r="F55" s="191"/>
      <c r="G55" s="194"/>
      <c r="H55" s="195"/>
    </row>
    <row r="56" spans="1:8" x14ac:dyDescent="0.35">
      <c r="A56" s="141"/>
      <c r="B56" s="199"/>
      <c r="C56" s="158"/>
      <c r="D56" s="200">
        <f>SUM(D43:D55)</f>
        <v>0</v>
      </c>
      <c r="E56" s="201">
        <f>SUM(E43:E55)</f>
        <v>0</v>
      </c>
      <c r="F56" s="201">
        <f>SUM(F43:F55)</f>
        <v>0</v>
      </c>
      <c r="G56" s="200">
        <f>SUM(G43:G55)</f>
        <v>0</v>
      </c>
      <c r="H56" s="202">
        <f>SUM(H43:H55)</f>
        <v>0</v>
      </c>
    </row>
    <row r="57" spans="1:8" x14ac:dyDescent="0.35">
      <c r="A57" s="95" t="s">
        <v>131</v>
      </c>
      <c r="B57" s="100" t="s">
        <v>297</v>
      </c>
      <c r="C57" s="158"/>
      <c r="D57" s="203"/>
      <c r="E57" s="203"/>
      <c r="F57" s="203"/>
      <c r="G57" s="197"/>
      <c r="H57" s="198"/>
    </row>
    <row r="58" spans="1:8" x14ac:dyDescent="0.35">
      <c r="A58" s="141"/>
      <c r="B58" s="97"/>
      <c r="C58" s="97" t="s">
        <v>283</v>
      </c>
      <c r="D58" s="200">
        <f>D56</f>
        <v>0</v>
      </c>
      <c r="E58" s="201">
        <f t="shared" ref="E58:H58" si="0">E56</f>
        <v>0</v>
      </c>
      <c r="F58" s="201">
        <f t="shared" si="0"/>
        <v>0</v>
      </c>
      <c r="G58" s="200">
        <f t="shared" si="0"/>
        <v>0</v>
      </c>
      <c r="H58" s="206">
        <f t="shared" si="0"/>
        <v>0</v>
      </c>
    </row>
    <row r="59" spans="1:8" x14ac:dyDescent="0.35">
      <c r="A59" s="141"/>
      <c r="B59" s="97"/>
      <c r="C59" s="97" t="s">
        <v>284</v>
      </c>
      <c r="D59" s="97"/>
      <c r="E59" s="120" t="e">
        <f>E58/D58</f>
        <v>#DIV/0!</v>
      </c>
      <c r="F59" s="120" t="e">
        <f>F58/D58</f>
        <v>#DIV/0!</v>
      </c>
      <c r="G59" s="120" t="e">
        <f>G58/D58</f>
        <v>#DIV/0!</v>
      </c>
      <c r="H59" s="207" t="e">
        <f>H58/D58</f>
        <v>#DIV/0!</v>
      </c>
    </row>
    <row r="60" spans="1:8" x14ac:dyDescent="0.35">
      <c r="A60" s="141"/>
      <c r="B60" s="97"/>
      <c r="C60" s="208" t="s">
        <v>298</v>
      </c>
      <c r="D60" s="97"/>
      <c r="E60" s="121" t="e">
        <f>IF(E59&gt;=(2/3),"Yes","No")</f>
        <v>#DIV/0!</v>
      </c>
      <c r="F60" s="121" t="e">
        <f>IF(F59&gt;=(2/3),"Yes","No")</f>
        <v>#DIV/0!</v>
      </c>
      <c r="G60" s="121" t="e">
        <f>IF(G59&gt;=(2/3),"Yes","No")</f>
        <v>#DIV/0!</v>
      </c>
      <c r="H60" s="209" t="e">
        <f>IF(H59&gt;=(2/3),"Yes","No")</f>
        <v>#DIV/0!</v>
      </c>
    </row>
    <row r="61" spans="1:8" x14ac:dyDescent="0.35">
      <c r="A61" s="141"/>
      <c r="B61" s="108"/>
      <c r="C61" s="108"/>
      <c r="D61" s="108"/>
      <c r="E61" s="210" t="e">
        <f>IF(E60="No", "Note A", "Note B")</f>
        <v>#DIV/0!</v>
      </c>
      <c r="F61" s="210" t="e">
        <f>IF(F60="No", "Note A", "Note B")</f>
        <v>#DIV/0!</v>
      </c>
      <c r="G61" s="210" t="e">
        <f>IF(G60="No", "Note A", "Note B")</f>
        <v>#DIV/0!</v>
      </c>
      <c r="H61" s="211" t="e">
        <f>IF(H60="No", "Note A", "Note B")</f>
        <v>#DIV/0!</v>
      </c>
    </row>
    <row r="62" spans="1:8" x14ac:dyDescent="0.35">
      <c r="A62" s="187" t="s">
        <v>463</v>
      </c>
      <c r="B62" s="188"/>
      <c r="C62" s="103"/>
      <c r="D62" s="103"/>
      <c r="E62" s="103"/>
      <c r="F62" s="103"/>
      <c r="G62" s="103"/>
      <c r="H62" s="184"/>
    </row>
    <row r="63" spans="1:8" ht="19.5" customHeight="1" x14ac:dyDescent="0.35">
      <c r="A63" s="141"/>
      <c r="B63" s="113" t="s">
        <v>287</v>
      </c>
      <c r="C63" s="103"/>
      <c r="D63" s="103"/>
      <c r="E63" s="103"/>
      <c r="F63" s="103"/>
      <c r="G63" s="103"/>
      <c r="H63" s="184"/>
    </row>
    <row r="64" spans="1:8" x14ac:dyDescent="0.35">
      <c r="A64" s="141"/>
      <c r="B64" s="463"/>
      <c r="C64" s="463"/>
      <c r="D64" s="190"/>
      <c r="E64" s="191"/>
      <c r="F64" s="191"/>
      <c r="G64" s="192"/>
      <c r="H64" s="193"/>
    </row>
    <row r="65" spans="1:8" x14ac:dyDescent="0.35">
      <c r="A65" s="141"/>
      <c r="B65" s="481"/>
      <c r="C65" s="482"/>
      <c r="D65" s="190"/>
      <c r="E65" s="191"/>
      <c r="F65" s="191"/>
      <c r="G65" s="192"/>
      <c r="H65" s="193"/>
    </row>
    <row r="66" spans="1:8" x14ac:dyDescent="0.35">
      <c r="A66" s="141"/>
      <c r="B66" s="481"/>
      <c r="C66" s="482"/>
      <c r="D66" s="190"/>
      <c r="E66" s="191"/>
      <c r="F66" s="191"/>
      <c r="G66" s="192"/>
      <c r="H66" s="193"/>
    </row>
    <row r="67" spans="1:8" x14ac:dyDescent="0.35">
      <c r="A67" s="141"/>
      <c r="B67" s="481"/>
      <c r="C67" s="482"/>
      <c r="D67" s="190"/>
      <c r="E67" s="191"/>
      <c r="F67" s="191"/>
      <c r="G67" s="192"/>
      <c r="H67" s="193"/>
    </row>
    <row r="68" spans="1:8" x14ac:dyDescent="0.35">
      <c r="A68" s="141"/>
      <c r="B68" s="464" t="s">
        <v>153</v>
      </c>
      <c r="C68" s="466"/>
      <c r="D68" s="190"/>
      <c r="E68" s="191"/>
      <c r="F68" s="191"/>
      <c r="G68" s="192"/>
      <c r="H68" s="193"/>
    </row>
    <row r="69" spans="1:8" x14ac:dyDescent="0.35">
      <c r="A69" s="141"/>
      <c r="B69" s="463"/>
      <c r="C69" s="463"/>
      <c r="D69" s="191"/>
      <c r="E69" s="191"/>
      <c r="F69" s="191"/>
      <c r="G69" s="194"/>
      <c r="H69" s="195"/>
    </row>
    <row r="70" spans="1:8" ht="19.5" customHeight="1" x14ac:dyDescent="0.35">
      <c r="A70" s="141"/>
      <c r="B70" s="113" t="s">
        <v>288</v>
      </c>
      <c r="C70" s="151"/>
      <c r="D70" s="196"/>
      <c r="E70" s="196"/>
      <c r="F70" s="196"/>
      <c r="G70" s="197"/>
      <c r="H70" s="198"/>
    </row>
    <row r="71" spans="1:8" x14ac:dyDescent="0.35">
      <c r="A71" s="141"/>
      <c r="B71" s="463"/>
      <c r="C71" s="463"/>
      <c r="D71" s="191"/>
      <c r="E71" s="191"/>
      <c r="F71" s="191"/>
      <c r="G71" s="194"/>
      <c r="H71" s="195"/>
    </row>
    <row r="72" spans="1:8" x14ac:dyDescent="0.35">
      <c r="A72" s="141"/>
      <c r="B72" s="481"/>
      <c r="C72" s="482"/>
      <c r="D72" s="191"/>
      <c r="E72" s="191"/>
      <c r="F72" s="191"/>
      <c r="G72" s="194"/>
      <c r="H72" s="195"/>
    </row>
    <row r="73" spans="1:8" x14ac:dyDescent="0.35">
      <c r="A73" s="141"/>
      <c r="B73" s="481"/>
      <c r="C73" s="482"/>
      <c r="D73" s="191"/>
      <c r="E73" s="191"/>
      <c r="F73" s="191"/>
      <c r="G73" s="194"/>
      <c r="H73" s="195"/>
    </row>
    <row r="74" spans="1:8" x14ac:dyDescent="0.35">
      <c r="A74" s="141"/>
      <c r="B74" s="481"/>
      <c r="C74" s="482"/>
      <c r="D74" s="191"/>
      <c r="E74" s="191"/>
      <c r="F74" s="191"/>
      <c r="G74" s="194"/>
      <c r="H74" s="195"/>
    </row>
    <row r="75" spans="1:8" x14ac:dyDescent="0.35">
      <c r="A75" s="141"/>
      <c r="B75" s="464" t="s">
        <v>153</v>
      </c>
      <c r="C75" s="466"/>
      <c r="D75" s="191"/>
      <c r="E75" s="191"/>
      <c r="F75" s="191"/>
      <c r="G75" s="194"/>
      <c r="H75" s="195"/>
    </row>
    <row r="76" spans="1:8" x14ac:dyDescent="0.35">
      <c r="A76" s="141"/>
      <c r="B76" s="463"/>
      <c r="C76" s="463"/>
      <c r="D76" s="191"/>
      <c r="E76" s="191"/>
      <c r="F76" s="191"/>
      <c r="G76" s="194"/>
      <c r="H76" s="195"/>
    </row>
    <row r="77" spans="1:8" x14ac:dyDescent="0.35">
      <c r="A77" s="141"/>
      <c r="B77" s="199"/>
      <c r="C77" s="158"/>
      <c r="D77" s="200">
        <f>SUM(D64:D76)</f>
        <v>0</v>
      </c>
      <c r="E77" s="201">
        <f>SUM(E64:E76)</f>
        <v>0</v>
      </c>
      <c r="F77" s="201">
        <f>SUM(F64:F76)</f>
        <v>0</v>
      </c>
      <c r="G77" s="200">
        <f>SUM(G64:G76)</f>
        <v>0</v>
      </c>
      <c r="H77" s="202">
        <f>SUM(H64:H76)</f>
        <v>0</v>
      </c>
    </row>
    <row r="78" spans="1:8" x14ac:dyDescent="0.35">
      <c r="A78" s="95" t="s">
        <v>131</v>
      </c>
      <c r="B78" s="100" t="s">
        <v>297</v>
      </c>
      <c r="C78" s="158"/>
      <c r="D78" s="203"/>
      <c r="E78" s="203"/>
      <c r="F78" s="203"/>
      <c r="G78" s="197"/>
      <c r="H78" s="198"/>
    </row>
    <row r="79" spans="1:8" x14ac:dyDescent="0.35">
      <c r="A79" s="141"/>
      <c r="B79" s="97"/>
      <c r="C79" s="97" t="s">
        <v>283</v>
      </c>
      <c r="D79" s="200">
        <f>D77</f>
        <v>0</v>
      </c>
      <c r="E79" s="201">
        <f t="shared" ref="E79:H79" si="1">E77</f>
        <v>0</v>
      </c>
      <c r="F79" s="201">
        <f t="shared" si="1"/>
        <v>0</v>
      </c>
      <c r="G79" s="200">
        <f t="shared" si="1"/>
        <v>0</v>
      </c>
      <c r="H79" s="206">
        <f t="shared" si="1"/>
        <v>0</v>
      </c>
    </row>
    <row r="80" spans="1:8" x14ac:dyDescent="0.35">
      <c r="A80" s="141"/>
      <c r="B80" s="97"/>
      <c r="C80" s="97" t="s">
        <v>284</v>
      </c>
      <c r="D80" s="97"/>
      <c r="E80" s="120" t="e">
        <f>E79/D79</f>
        <v>#DIV/0!</v>
      </c>
      <c r="F80" s="120" t="e">
        <f>F79/D79</f>
        <v>#DIV/0!</v>
      </c>
      <c r="G80" s="120" t="e">
        <f>G79/D79</f>
        <v>#DIV/0!</v>
      </c>
      <c r="H80" s="207" t="e">
        <f>H79/D79</f>
        <v>#DIV/0!</v>
      </c>
    </row>
    <row r="81" spans="1:8" x14ac:dyDescent="0.35">
      <c r="A81" s="141"/>
      <c r="B81" s="97"/>
      <c r="C81" s="208" t="s">
        <v>298</v>
      </c>
      <c r="D81" s="97"/>
      <c r="E81" s="121" t="e">
        <f>IF(E80&gt;=(2/3),"Yes","No")</f>
        <v>#DIV/0!</v>
      </c>
      <c r="F81" s="121" t="e">
        <f>IF(F80&gt;=(2/3),"Yes","No")</f>
        <v>#DIV/0!</v>
      </c>
      <c r="G81" s="121" t="e">
        <f>IF(G80&gt;=(2/3),"Yes","No")</f>
        <v>#DIV/0!</v>
      </c>
      <c r="H81" s="209" t="e">
        <f>IF(H80&gt;=(2/3),"Yes","No")</f>
        <v>#DIV/0!</v>
      </c>
    </row>
    <row r="82" spans="1:8" x14ac:dyDescent="0.35">
      <c r="A82" s="141"/>
      <c r="B82" s="108"/>
      <c r="C82" s="108"/>
      <c r="D82" s="108"/>
      <c r="E82" s="210" t="e">
        <f>IF(E81="No", "Note A", "Note B")</f>
        <v>#DIV/0!</v>
      </c>
      <c r="F82" s="210" t="e">
        <f>IF(F81="No", "Note A", "Note B")</f>
        <v>#DIV/0!</v>
      </c>
      <c r="G82" s="210" t="e">
        <f>IF(G81="No", "Note A", "Note B")</f>
        <v>#DIV/0!</v>
      </c>
      <c r="H82" s="211" t="e">
        <f>IF(H81="No", "Note A", "Note B")</f>
        <v>#DIV/0!</v>
      </c>
    </row>
    <row r="83" spans="1:8" x14ac:dyDescent="0.35">
      <c r="A83" s="187" t="s">
        <v>464</v>
      </c>
      <c r="B83" s="188"/>
      <c r="C83" s="103"/>
      <c r="D83" s="103"/>
      <c r="E83" s="103"/>
      <c r="F83" s="103"/>
      <c r="G83" s="103"/>
      <c r="H83" s="184"/>
    </row>
    <row r="84" spans="1:8" ht="19.5" customHeight="1" x14ac:dyDescent="0.35">
      <c r="A84" s="141"/>
      <c r="B84" s="113" t="s">
        <v>287</v>
      </c>
      <c r="C84" s="103"/>
      <c r="D84" s="103"/>
      <c r="E84" s="103"/>
      <c r="F84" s="103"/>
      <c r="G84" s="103"/>
      <c r="H84" s="184"/>
    </row>
    <row r="85" spans="1:8" x14ac:dyDescent="0.35">
      <c r="A85" s="141"/>
      <c r="B85" s="463"/>
      <c r="C85" s="463"/>
      <c r="D85" s="190"/>
      <c r="E85" s="191"/>
      <c r="F85" s="191"/>
      <c r="G85" s="192"/>
      <c r="H85" s="193"/>
    </row>
    <row r="86" spans="1:8" x14ac:dyDescent="0.35">
      <c r="A86" s="141"/>
      <c r="B86" s="481"/>
      <c r="C86" s="482"/>
      <c r="D86" s="190"/>
      <c r="E86" s="191"/>
      <c r="F86" s="191"/>
      <c r="G86" s="192"/>
      <c r="H86" s="193"/>
    </row>
    <row r="87" spans="1:8" x14ac:dyDescent="0.35">
      <c r="A87" s="141"/>
      <c r="B87" s="481"/>
      <c r="C87" s="482"/>
      <c r="D87" s="190"/>
      <c r="E87" s="191"/>
      <c r="F87" s="191"/>
      <c r="G87" s="192"/>
      <c r="H87" s="193"/>
    </row>
    <row r="88" spans="1:8" x14ac:dyDescent="0.35">
      <c r="A88" s="141"/>
      <c r="B88" s="481"/>
      <c r="C88" s="482"/>
      <c r="D88" s="190"/>
      <c r="E88" s="191"/>
      <c r="F88" s="191"/>
      <c r="G88" s="192"/>
      <c r="H88" s="193"/>
    </row>
    <row r="89" spans="1:8" x14ac:dyDescent="0.35">
      <c r="A89" s="141"/>
      <c r="B89" s="464" t="s">
        <v>153</v>
      </c>
      <c r="C89" s="466"/>
      <c r="D89" s="190"/>
      <c r="E89" s="191"/>
      <c r="F89" s="191"/>
      <c r="G89" s="192"/>
      <c r="H89" s="193"/>
    </row>
    <row r="90" spans="1:8" x14ac:dyDescent="0.35">
      <c r="A90" s="141"/>
      <c r="B90" s="463"/>
      <c r="C90" s="463"/>
      <c r="D90" s="191"/>
      <c r="E90" s="191"/>
      <c r="F90" s="191"/>
      <c r="G90" s="194"/>
      <c r="H90" s="195"/>
    </row>
    <row r="91" spans="1:8" ht="19.5" customHeight="1" x14ac:dyDescent="0.35">
      <c r="A91" s="141"/>
      <c r="B91" s="113" t="s">
        <v>288</v>
      </c>
      <c r="C91" s="151"/>
      <c r="D91" s="196"/>
      <c r="E91" s="196"/>
      <c r="F91" s="196"/>
      <c r="G91" s="197"/>
      <c r="H91" s="198"/>
    </row>
    <row r="92" spans="1:8" x14ac:dyDescent="0.35">
      <c r="A92" s="141"/>
      <c r="B92" s="463"/>
      <c r="C92" s="463"/>
      <c r="D92" s="191"/>
      <c r="E92" s="191"/>
      <c r="F92" s="191"/>
      <c r="G92" s="194"/>
      <c r="H92" s="195"/>
    </row>
    <row r="93" spans="1:8" x14ac:dyDescent="0.35">
      <c r="A93" s="141"/>
      <c r="B93" s="481"/>
      <c r="C93" s="482"/>
      <c r="D93" s="191"/>
      <c r="E93" s="191"/>
      <c r="F93" s="191"/>
      <c r="G93" s="194"/>
      <c r="H93" s="195"/>
    </row>
    <row r="94" spans="1:8" x14ac:dyDescent="0.35">
      <c r="A94" s="141"/>
      <c r="B94" s="481"/>
      <c r="C94" s="482"/>
      <c r="D94" s="191"/>
      <c r="E94" s="191"/>
      <c r="F94" s="191"/>
      <c r="G94" s="194"/>
      <c r="H94" s="195"/>
    </row>
    <row r="95" spans="1:8" x14ac:dyDescent="0.35">
      <c r="A95" s="141"/>
      <c r="B95" s="481"/>
      <c r="C95" s="482"/>
      <c r="D95" s="191"/>
      <c r="E95" s="191"/>
      <c r="F95" s="191"/>
      <c r="G95" s="194"/>
      <c r="H95" s="195"/>
    </row>
    <row r="96" spans="1:8" x14ac:dyDescent="0.35">
      <c r="A96" s="141"/>
      <c r="B96" s="464" t="s">
        <v>153</v>
      </c>
      <c r="C96" s="466"/>
      <c r="D96" s="191"/>
      <c r="E96" s="191"/>
      <c r="F96" s="191"/>
      <c r="G96" s="194"/>
      <c r="H96" s="195"/>
    </row>
    <row r="97" spans="1:8" x14ac:dyDescent="0.35">
      <c r="A97" s="141"/>
      <c r="B97" s="463"/>
      <c r="C97" s="463"/>
      <c r="D97" s="191"/>
      <c r="E97" s="191"/>
      <c r="F97" s="191"/>
      <c r="G97" s="194"/>
      <c r="H97" s="195"/>
    </row>
    <row r="98" spans="1:8" x14ac:dyDescent="0.35">
      <c r="A98" s="141"/>
      <c r="B98" s="199"/>
      <c r="C98" s="158"/>
      <c r="D98" s="200">
        <f>SUM(D85:D97)</f>
        <v>0</v>
      </c>
      <c r="E98" s="201">
        <f>SUM(E85:E97)</f>
        <v>0</v>
      </c>
      <c r="F98" s="201">
        <f>SUM(F85:F97)</f>
        <v>0</v>
      </c>
      <c r="G98" s="200">
        <f>SUM(G85:G97)</f>
        <v>0</v>
      </c>
      <c r="H98" s="202">
        <f>SUM(H85:H97)</f>
        <v>0</v>
      </c>
    </row>
    <row r="99" spans="1:8" x14ac:dyDescent="0.35">
      <c r="A99" s="95" t="s">
        <v>131</v>
      </c>
      <c r="B99" s="100" t="s">
        <v>297</v>
      </c>
      <c r="C99" s="158"/>
      <c r="D99" s="203"/>
      <c r="E99" s="203"/>
      <c r="F99" s="203"/>
      <c r="G99" s="197"/>
      <c r="H99" s="198"/>
    </row>
    <row r="100" spans="1:8" x14ac:dyDescent="0.35">
      <c r="A100" s="141"/>
      <c r="B100" s="97"/>
      <c r="C100" s="97" t="s">
        <v>283</v>
      </c>
      <c r="D100" s="200">
        <f>D98</f>
        <v>0</v>
      </c>
      <c r="E100" s="201">
        <f t="shared" ref="E100:H100" si="2">E98</f>
        <v>0</v>
      </c>
      <c r="F100" s="201">
        <f t="shared" si="2"/>
        <v>0</v>
      </c>
      <c r="G100" s="200">
        <f t="shared" si="2"/>
        <v>0</v>
      </c>
      <c r="H100" s="206">
        <f t="shared" si="2"/>
        <v>0</v>
      </c>
    </row>
    <row r="101" spans="1:8" x14ac:dyDescent="0.35">
      <c r="A101" s="141"/>
      <c r="B101" s="97"/>
      <c r="C101" s="97" t="s">
        <v>284</v>
      </c>
      <c r="D101" s="97"/>
      <c r="E101" s="120" t="e">
        <f>E100/D100</f>
        <v>#DIV/0!</v>
      </c>
      <c r="F101" s="120" t="e">
        <f>F100/D100</f>
        <v>#DIV/0!</v>
      </c>
      <c r="G101" s="120" t="e">
        <f>G100/D100</f>
        <v>#DIV/0!</v>
      </c>
      <c r="H101" s="207" t="e">
        <f>H100/D100</f>
        <v>#DIV/0!</v>
      </c>
    </row>
    <row r="102" spans="1:8" x14ac:dyDescent="0.35">
      <c r="A102" s="141"/>
      <c r="B102" s="97"/>
      <c r="C102" s="208" t="s">
        <v>298</v>
      </c>
      <c r="D102" s="97"/>
      <c r="E102" s="121" t="e">
        <f>IF(E101&gt;=(2/3),"Yes","No")</f>
        <v>#DIV/0!</v>
      </c>
      <c r="F102" s="121" t="e">
        <f>IF(F101&gt;=(2/3),"Yes","No")</f>
        <v>#DIV/0!</v>
      </c>
      <c r="G102" s="121" t="e">
        <f>IF(G101&gt;=(2/3),"Yes","No")</f>
        <v>#DIV/0!</v>
      </c>
      <c r="H102" s="209" t="e">
        <f>IF(H101&gt;=(2/3),"Yes","No")</f>
        <v>#DIV/0!</v>
      </c>
    </row>
    <row r="103" spans="1:8" x14ac:dyDescent="0.35">
      <c r="A103" s="141"/>
      <c r="B103" s="108"/>
      <c r="C103" s="108"/>
      <c r="D103" s="108"/>
      <c r="E103" s="210" t="e">
        <f>IF(E102="No", "Note A", "Note B")</f>
        <v>#DIV/0!</v>
      </c>
      <c r="F103" s="210" t="e">
        <f>IF(F102="No", "Note A", "Note B")</f>
        <v>#DIV/0!</v>
      </c>
      <c r="G103" s="210" t="e">
        <f>IF(G102="No", "Note A", "Note B")</f>
        <v>#DIV/0!</v>
      </c>
      <c r="H103" s="211" t="e">
        <f>IF(H102="No", "Note A", "Note B")</f>
        <v>#DIV/0!</v>
      </c>
    </row>
    <row r="104" spans="1:8" x14ac:dyDescent="0.35">
      <c r="A104" s="187" t="s">
        <v>465</v>
      </c>
      <c r="B104" s="188"/>
      <c r="C104" s="103"/>
      <c r="D104" s="103"/>
      <c r="E104" s="103"/>
      <c r="F104" s="103"/>
      <c r="G104" s="103"/>
      <c r="H104" s="184"/>
    </row>
    <row r="105" spans="1:8" ht="19.5" customHeight="1" x14ac:dyDescent="0.35">
      <c r="A105" s="141"/>
      <c r="B105" s="113" t="s">
        <v>287</v>
      </c>
      <c r="C105" s="103"/>
      <c r="D105" s="103"/>
      <c r="E105" s="103"/>
      <c r="F105" s="103"/>
      <c r="G105" s="103"/>
      <c r="H105" s="184"/>
    </row>
    <row r="106" spans="1:8" x14ac:dyDescent="0.35">
      <c r="A106" s="141"/>
      <c r="B106" s="463"/>
      <c r="C106" s="463"/>
      <c r="D106" s="190"/>
      <c r="E106" s="191"/>
      <c r="F106" s="191"/>
      <c r="G106" s="192"/>
      <c r="H106" s="193"/>
    </row>
    <row r="107" spans="1:8" x14ac:dyDescent="0.35">
      <c r="A107" s="141"/>
      <c r="B107" s="481"/>
      <c r="C107" s="482"/>
      <c r="D107" s="190"/>
      <c r="E107" s="191"/>
      <c r="F107" s="191"/>
      <c r="G107" s="192"/>
      <c r="H107" s="193"/>
    </row>
    <row r="108" spans="1:8" x14ac:dyDescent="0.35">
      <c r="A108" s="141"/>
      <c r="B108" s="481"/>
      <c r="C108" s="482"/>
      <c r="D108" s="190"/>
      <c r="E108" s="191"/>
      <c r="F108" s="191"/>
      <c r="G108" s="192"/>
      <c r="H108" s="193"/>
    </row>
    <row r="109" spans="1:8" x14ac:dyDescent="0.35">
      <c r="A109" s="141"/>
      <c r="B109" s="481"/>
      <c r="C109" s="482"/>
      <c r="D109" s="190"/>
      <c r="E109" s="191"/>
      <c r="F109" s="191"/>
      <c r="G109" s="192"/>
      <c r="H109" s="193"/>
    </row>
    <row r="110" spans="1:8" x14ac:dyDescent="0.35">
      <c r="A110" s="141"/>
      <c r="B110" s="464" t="s">
        <v>153</v>
      </c>
      <c r="C110" s="466"/>
      <c r="D110" s="190"/>
      <c r="E110" s="191"/>
      <c r="F110" s="191"/>
      <c r="G110" s="192"/>
      <c r="H110" s="193"/>
    </row>
    <row r="111" spans="1:8" x14ac:dyDescent="0.35">
      <c r="A111" s="141"/>
      <c r="B111" s="463"/>
      <c r="C111" s="463"/>
      <c r="D111" s="191"/>
      <c r="E111" s="191"/>
      <c r="F111" s="191"/>
      <c r="G111" s="194"/>
      <c r="H111" s="195"/>
    </row>
    <row r="112" spans="1:8" ht="19.5" customHeight="1" x14ac:dyDescent="0.35">
      <c r="A112" s="141"/>
      <c r="B112" s="113" t="s">
        <v>288</v>
      </c>
      <c r="C112" s="151"/>
      <c r="D112" s="196"/>
      <c r="E112" s="196"/>
      <c r="F112" s="196"/>
      <c r="G112" s="197"/>
      <c r="H112" s="198"/>
    </row>
    <row r="113" spans="1:8" x14ac:dyDescent="0.35">
      <c r="A113" s="141"/>
      <c r="B113" s="463"/>
      <c r="C113" s="463"/>
      <c r="D113" s="191"/>
      <c r="E113" s="191"/>
      <c r="F113" s="191"/>
      <c r="G113" s="194"/>
      <c r="H113" s="195"/>
    </row>
    <row r="114" spans="1:8" x14ac:dyDescent="0.35">
      <c r="A114" s="141"/>
      <c r="B114" s="481"/>
      <c r="C114" s="482"/>
      <c r="D114" s="191"/>
      <c r="E114" s="191"/>
      <c r="F114" s="191"/>
      <c r="G114" s="194"/>
      <c r="H114" s="195"/>
    </row>
    <row r="115" spans="1:8" x14ac:dyDescent="0.35">
      <c r="A115" s="141"/>
      <c r="B115" s="481"/>
      <c r="C115" s="482"/>
      <c r="D115" s="191"/>
      <c r="E115" s="191"/>
      <c r="F115" s="191"/>
      <c r="G115" s="194"/>
      <c r="H115" s="195"/>
    </row>
    <row r="116" spans="1:8" x14ac:dyDescent="0.35">
      <c r="A116" s="141"/>
      <c r="B116" s="481"/>
      <c r="C116" s="482"/>
      <c r="D116" s="191"/>
      <c r="E116" s="191"/>
      <c r="F116" s="191"/>
      <c r="G116" s="194"/>
      <c r="H116" s="195"/>
    </row>
    <row r="117" spans="1:8" x14ac:dyDescent="0.35">
      <c r="A117" s="141"/>
      <c r="B117" s="464" t="s">
        <v>153</v>
      </c>
      <c r="C117" s="466"/>
      <c r="D117" s="191"/>
      <c r="E117" s="191"/>
      <c r="F117" s="191"/>
      <c r="G117" s="194"/>
      <c r="H117" s="195"/>
    </row>
    <row r="118" spans="1:8" x14ac:dyDescent="0.35">
      <c r="A118" s="141"/>
      <c r="B118" s="463"/>
      <c r="C118" s="463"/>
      <c r="D118" s="191"/>
      <c r="E118" s="191"/>
      <c r="F118" s="191"/>
      <c r="G118" s="194"/>
      <c r="H118" s="195"/>
    </row>
    <row r="119" spans="1:8" x14ac:dyDescent="0.35">
      <c r="A119" s="141"/>
      <c r="B119" s="199"/>
      <c r="C119" s="158"/>
      <c r="D119" s="200">
        <f>SUM(D106:D118)</f>
        <v>0</v>
      </c>
      <c r="E119" s="201">
        <f>SUM(E106:E118)</f>
        <v>0</v>
      </c>
      <c r="F119" s="201">
        <f>SUM(F106:F118)</f>
        <v>0</v>
      </c>
      <c r="G119" s="200">
        <f>SUM(G106:G118)</f>
        <v>0</v>
      </c>
      <c r="H119" s="202">
        <f>SUM(H106:H118)</f>
        <v>0</v>
      </c>
    </row>
    <row r="120" spans="1:8" x14ac:dyDescent="0.35">
      <c r="A120" s="95" t="s">
        <v>131</v>
      </c>
      <c r="B120" s="100" t="s">
        <v>297</v>
      </c>
      <c r="C120" s="158"/>
      <c r="D120" s="203"/>
      <c r="E120" s="203"/>
      <c r="F120" s="203"/>
      <c r="G120" s="197"/>
      <c r="H120" s="198"/>
    </row>
    <row r="121" spans="1:8" x14ac:dyDescent="0.35">
      <c r="A121" s="141"/>
      <c r="B121" s="97"/>
      <c r="C121" s="97" t="s">
        <v>283</v>
      </c>
      <c r="D121" s="200">
        <f>D119</f>
        <v>0</v>
      </c>
      <c r="E121" s="201">
        <f t="shared" ref="E121:H121" si="3">E119</f>
        <v>0</v>
      </c>
      <c r="F121" s="201">
        <f t="shared" si="3"/>
        <v>0</v>
      </c>
      <c r="G121" s="200">
        <f t="shared" si="3"/>
        <v>0</v>
      </c>
      <c r="H121" s="206">
        <f t="shared" si="3"/>
        <v>0</v>
      </c>
    </row>
    <row r="122" spans="1:8" x14ac:dyDescent="0.35">
      <c r="A122" s="141"/>
      <c r="B122" s="97"/>
      <c r="C122" s="97" t="s">
        <v>284</v>
      </c>
      <c r="D122" s="97"/>
      <c r="E122" s="120" t="e">
        <f>E121/D121</f>
        <v>#DIV/0!</v>
      </c>
      <c r="F122" s="120" t="e">
        <f>F121/D121</f>
        <v>#DIV/0!</v>
      </c>
      <c r="G122" s="120" t="e">
        <f>G121/D121</f>
        <v>#DIV/0!</v>
      </c>
      <c r="H122" s="207" t="e">
        <f>H121/D121</f>
        <v>#DIV/0!</v>
      </c>
    </row>
    <row r="123" spans="1:8" x14ac:dyDescent="0.35">
      <c r="A123" s="141"/>
      <c r="B123" s="97"/>
      <c r="C123" s="208" t="s">
        <v>298</v>
      </c>
      <c r="D123" s="97"/>
      <c r="E123" s="121" t="e">
        <f>IF(E122&gt;=(2/3),"Yes","No")</f>
        <v>#DIV/0!</v>
      </c>
      <c r="F123" s="121" t="e">
        <f>IF(F122&gt;=(2/3),"Yes","No")</f>
        <v>#DIV/0!</v>
      </c>
      <c r="G123" s="121" t="e">
        <f>IF(G122&gt;=(2/3),"Yes","No")</f>
        <v>#DIV/0!</v>
      </c>
      <c r="H123" s="209" t="e">
        <f>IF(H122&gt;=(2/3),"Yes","No")</f>
        <v>#DIV/0!</v>
      </c>
    </row>
    <row r="124" spans="1:8" x14ac:dyDescent="0.35">
      <c r="A124" s="141"/>
      <c r="B124" s="108"/>
      <c r="C124" s="108"/>
      <c r="D124" s="108"/>
      <c r="E124" s="210" t="e">
        <f>IF(E123="No", "Note A", "Note B")</f>
        <v>#DIV/0!</v>
      </c>
      <c r="F124" s="210" t="e">
        <f>IF(F123="No", "Note A", "Note B")</f>
        <v>#DIV/0!</v>
      </c>
      <c r="G124" s="210" t="e">
        <f>IF(G123="No", "Note A", "Note B")</f>
        <v>#DIV/0!</v>
      </c>
      <c r="H124" s="211" t="e">
        <f>IF(H123="No", "Note A", "Note B")</f>
        <v>#DIV/0!</v>
      </c>
    </row>
    <row r="125" spans="1:8" x14ac:dyDescent="0.35">
      <c r="A125" s="141"/>
      <c r="B125" s="97"/>
      <c r="C125" s="97"/>
      <c r="D125" s="97"/>
      <c r="E125" s="212"/>
      <c r="F125" s="212"/>
      <c r="G125" s="212"/>
      <c r="H125" s="264"/>
    </row>
    <row r="126" spans="1:8" ht="15" customHeight="1" x14ac:dyDescent="0.35">
      <c r="A126" s="141"/>
      <c r="B126" s="213" t="s">
        <v>291</v>
      </c>
      <c r="C126" s="199" t="s">
        <v>317</v>
      </c>
      <c r="D126" s="199"/>
      <c r="E126" s="199"/>
      <c r="F126" s="199"/>
      <c r="G126" s="199"/>
      <c r="H126" s="214"/>
    </row>
    <row r="127" spans="1:8" ht="15" customHeight="1" x14ac:dyDescent="0.35">
      <c r="A127" s="141"/>
      <c r="B127" s="213" t="s">
        <v>292</v>
      </c>
      <c r="C127" s="498" t="s">
        <v>351</v>
      </c>
      <c r="D127" s="498"/>
      <c r="E127" s="498"/>
      <c r="F127" s="498"/>
      <c r="G127" s="498"/>
      <c r="H127" s="499"/>
    </row>
    <row r="128" spans="1:8" x14ac:dyDescent="0.35">
      <c r="A128" s="141"/>
      <c r="B128" s="215"/>
      <c r="C128" s="498"/>
      <c r="D128" s="498"/>
      <c r="E128" s="498"/>
      <c r="F128" s="498"/>
      <c r="G128" s="498"/>
      <c r="H128" s="499"/>
    </row>
    <row r="129" spans="1:8" x14ac:dyDescent="0.35">
      <c r="A129" s="141"/>
      <c r="B129" s="97"/>
      <c r="C129" s="97"/>
      <c r="D129" s="97"/>
      <c r="E129" s="121"/>
      <c r="F129" s="121"/>
      <c r="G129" s="121"/>
      <c r="H129" s="209"/>
    </row>
    <row r="130" spans="1:8" x14ac:dyDescent="0.35">
      <c r="A130" s="95" t="s">
        <v>132</v>
      </c>
      <c r="B130" s="100" t="s">
        <v>293</v>
      </c>
      <c r="C130" s="97"/>
      <c r="D130" s="97"/>
      <c r="E130" s="121"/>
      <c r="F130" s="121"/>
      <c r="G130" s="121"/>
      <c r="H130" s="209"/>
    </row>
    <row r="131" spans="1:8" x14ac:dyDescent="0.35">
      <c r="A131" s="141"/>
      <c r="B131" s="487" t="s">
        <v>301</v>
      </c>
      <c r="C131" s="487"/>
      <c r="D131" s="487"/>
      <c r="E131" s="487"/>
      <c r="F131" s="487"/>
      <c r="G131" s="487"/>
      <c r="H131" s="488"/>
    </row>
    <row r="132" spans="1:8" x14ac:dyDescent="0.35">
      <c r="A132" s="95"/>
      <c r="B132" s="487"/>
      <c r="C132" s="487"/>
      <c r="D132" s="487"/>
      <c r="E132" s="487"/>
      <c r="F132" s="487"/>
      <c r="G132" s="487"/>
      <c r="H132" s="488"/>
    </row>
    <row r="133" spans="1:8" x14ac:dyDescent="0.35">
      <c r="A133" s="95"/>
      <c r="B133" s="487"/>
      <c r="C133" s="487"/>
      <c r="D133" s="487"/>
      <c r="E133" s="487"/>
      <c r="F133" s="487"/>
      <c r="G133" s="487"/>
      <c r="H133" s="488"/>
    </row>
    <row r="134" spans="1:8" x14ac:dyDescent="0.35">
      <c r="A134" s="95"/>
      <c r="B134" s="97"/>
      <c r="C134" s="97"/>
      <c r="D134" s="97"/>
      <c r="E134" s="121"/>
      <c r="F134" s="121"/>
      <c r="G134" s="121"/>
      <c r="H134" s="209"/>
    </row>
    <row r="135" spans="1:8" x14ac:dyDescent="0.35">
      <c r="A135" s="95"/>
      <c r="B135" s="487" t="s">
        <v>334</v>
      </c>
      <c r="C135" s="487"/>
      <c r="D135" s="487"/>
      <c r="E135" s="487"/>
      <c r="F135" s="487"/>
      <c r="G135" s="487"/>
      <c r="H135" s="488"/>
    </row>
    <row r="136" spans="1:8" x14ac:dyDescent="0.35">
      <c r="A136" s="95"/>
      <c r="B136" s="487"/>
      <c r="C136" s="487"/>
      <c r="D136" s="487"/>
      <c r="E136" s="487"/>
      <c r="F136" s="487"/>
      <c r="G136" s="487"/>
      <c r="H136" s="488"/>
    </row>
    <row r="137" spans="1:8" x14ac:dyDescent="0.35">
      <c r="A137" s="95"/>
      <c r="B137" s="487"/>
      <c r="C137" s="487"/>
      <c r="D137" s="487"/>
      <c r="E137" s="487"/>
      <c r="F137" s="487"/>
      <c r="G137" s="487"/>
      <c r="H137" s="488"/>
    </row>
    <row r="138" spans="1:8" x14ac:dyDescent="0.35">
      <c r="A138" s="95"/>
      <c r="B138" s="487"/>
      <c r="C138" s="487"/>
      <c r="D138" s="487"/>
      <c r="E138" s="487"/>
      <c r="F138" s="487"/>
      <c r="G138" s="487"/>
      <c r="H138" s="488"/>
    </row>
    <row r="139" spans="1:8" x14ac:dyDescent="0.35">
      <c r="A139" s="95"/>
      <c r="B139" s="487"/>
      <c r="C139" s="487"/>
      <c r="D139" s="487"/>
      <c r="E139" s="487"/>
      <c r="F139" s="487"/>
      <c r="G139" s="487"/>
      <c r="H139" s="488"/>
    </row>
    <row r="140" spans="1:8" x14ac:dyDescent="0.35">
      <c r="A140" s="95"/>
      <c r="B140" s="97"/>
      <c r="C140" s="97"/>
      <c r="D140" s="97"/>
      <c r="E140" s="121"/>
      <c r="F140" s="121"/>
      <c r="G140" s="121"/>
      <c r="H140" s="209"/>
    </row>
    <row r="141" spans="1:8" x14ac:dyDescent="0.35">
      <c r="A141" s="95"/>
      <c r="B141" s="100" t="s">
        <v>413</v>
      </c>
      <c r="C141" s="97"/>
      <c r="D141" s="489"/>
      <c r="E141" s="489"/>
      <c r="F141" s="489"/>
      <c r="G141" s="489"/>
      <c r="H141" s="490"/>
    </row>
    <row r="142" spans="1:8" x14ac:dyDescent="0.35">
      <c r="A142" s="95"/>
      <c r="B142" s="97"/>
      <c r="C142" s="97"/>
      <c r="D142" s="265"/>
      <c r="E142" s="216"/>
      <c r="F142" s="216"/>
      <c r="G142" s="216"/>
      <c r="H142" s="217"/>
    </row>
    <row r="143" spans="1:8" x14ac:dyDescent="0.35">
      <c r="A143" s="95"/>
      <c r="B143" s="97"/>
      <c r="C143" s="97"/>
      <c r="D143" s="101" t="s">
        <v>302</v>
      </c>
      <c r="E143" s="216" t="s">
        <v>295</v>
      </c>
      <c r="F143" s="216" t="s">
        <v>300</v>
      </c>
      <c r="G143" s="216"/>
      <c r="H143" s="217"/>
    </row>
    <row r="144" spans="1:8" x14ac:dyDescent="0.35">
      <c r="A144" s="95"/>
      <c r="B144" s="218" t="s">
        <v>294</v>
      </c>
      <c r="C144" s="108"/>
      <c r="D144" s="219" t="s">
        <v>303</v>
      </c>
      <c r="E144" s="220" t="s">
        <v>296</v>
      </c>
      <c r="F144" s="220" t="s">
        <v>299</v>
      </c>
      <c r="G144" s="500" t="s">
        <v>304</v>
      </c>
      <c r="H144" s="501"/>
    </row>
    <row r="145" spans="1:8" x14ac:dyDescent="0.35">
      <c r="A145" s="95"/>
      <c r="B145" s="208" t="s">
        <v>494</v>
      </c>
      <c r="C145" s="97" t="s">
        <v>350</v>
      </c>
      <c r="D145" s="97"/>
      <c r="E145" s="121"/>
      <c r="F145" s="97"/>
      <c r="G145" s="121"/>
      <c r="H145" s="209"/>
    </row>
    <row r="146" spans="1:8" x14ac:dyDescent="0.35">
      <c r="A146" s="95"/>
      <c r="B146" s="97"/>
      <c r="C146" s="221" t="e">
        <f>IF(E60="Yes", "Complete Analysis", "N/A - Do Not Complete")</f>
        <v>#DIV/0!</v>
      </c>
      <c r="D146" s="222"/>
      <c r="E146" s="191"/>
      <c r="F146" s="120" t="e">
        <f>E146/E152</f>
        <v>#DIV/0!</v>
      </c>
      <c r="G146" s="483"/>
      <c r="H146" s="484"/>
    </row>
    <row r="147" spans="1:8" x14ac:dyDescent="0.35">
      <c r="A147" s="95"/>
      <c r="B147" s="97"/>
      <c r="C147" s="97"/>
      <c r="D147" s="222"/>
      <c r="E147" s="191"/>
      <c r="F147" s="120" t="e">
        <f>E147/E152</f>
        <v>#DIV/0!</v>
      </c>
      <c r="G147" s="483"/>
      <c r="H147" s="484"/>
    </row>
    <row r="148" spans="1:8" x14ac:dyDescent="0.35">
      <c r="A148" s="95"/>
      <c r="B148" s="97"/>
      <c r="C148" s="97"/>
      <c r="D148" s="222"/>
      <c r="E148" s="191"/>
      <c r="F148" s="120" t="e">
        <f>E148/E152</f>
        <v>#DIV/0!</v>
      </c>
      <c r="G148" s="483"/>
      <c r="H148" s="484"/>
    </row>
    <row r="149" spans="1:8" x14ac:dyDescent="0.35">
      <c r="A149" s="95"/>
      <c r="B149" s="97"/>
      <c r="C149" s="97"/>
      <c r="D149" s="222"/>
      <c r="E149" s="191"/>
      <c r="F149" s="120" t="e">
        <f>E149/E152</f>
        <v>#DIV/0!</v>
      </c>
      <c r="G149" s="483"/>
      <c r="H149" s="484"/>
    </row>
    <row r="150" spans="1:8" x14ac:dyDescent="0.35">
      <c r="A150" s="95"/>
      <c r="B150" s="97"/>
      <c r="C150" s="97"/>
      <c r="D150" s="222"/>
      <c r="E150" s="191"/>
      <c r="F150" s="120" t="e">
        <f>E150/E152</f>
        <v>#DIV/0!</v>
      </c>
      <c r="G150" s="483"/>
      <c r="H150" s="484"/>
    </row>
    <row r="151" spans="1:8" x14ac:dyDescent="0.35">
      <c r="A151" s="95"/>
      <c r="B151" s="97"/>
      <c r="C151" s="97"/>
      <c r="D151" s="223"/>
      <c r="E151" s="224"/>
      <c r="F151" s="120" t="e">
        <f>E151/E152</f>
        <v>#DIV/0!</v>
      </c>
      <c r="G151" s="485"/>
      <c r="H151" s="486"/>
    </row>
    <row r="152" spans="1:8" x14ac:dyDescent="0.35">
      <c r="A152" s="95"/>
      <c r="B152" s="97"/>
      <c r="C152" s="225"/>
      <c r="D152" s="225" t="s">
        <v>352</v>
      </c>
      <c r="E152" s="226">
        <f>SUM(E146:E151)</f>
        <v>0</v>
      </c>
      <c r="F152" s="121"/>
      <c r="G152" s="227" t="s">
        <v>305</v>
      </c>
      <c r="H152" s="228"/>
    </row>
    <row r="153" spans="1:8" x14ac:dyDescent="0.35">
      <c r="A153" s="95"/>
      <c r="B153" s="97"/>
      <c r="C153" s="97"/>
      <c r="D153" s="97"/>
      <c r="E153" s="121"/>
      <c r="F153" s="121"/>
      <c r="G153" s="121"/>
      <c r="H153" s="209"/>
    </row>
    <row r="154" spans="1:8" x14ac:dyDescent="0.35">
      <c r="A154" s="95"/>
      <c r="B154" s="97" t="s">
        <v>494</v>
      </c>
      <c r="C154" s="97" t="s">
        <v>148</v>
      </c>
      <c r="D154" s="97"/>
      <c r="E154" s="121"/>
      <c r="F154" s="121"/>
      <c r="G154" s="121"/>
      <c r="H154" s="209"/>
    </row>
    <row r="155" spans="1:8" x14ac:dyDescent="0.35">
      <c r="A155" s="95"/>
      <c r="B155" s="97"/>
      <c r="C155" s="221" t="e">
        <f>IF(F60="Yes", "Complete Analysis", "N/A - Do Not Complete")</f>
        <v>#DIV/0!</v>
      </c>
      <c r="D155" s="222"/>
      <c r="E155" s="191"/>
      <c r="F155" s="120" t="e">
        <f>E155/E161</f>
        <v>#DIV/0!</v>
      </c>
      <c r="G155" s="483"/>
      <c r="H155" s="484"/>
    </row>
    <row r="156" spans="1:8" x14ac:dyDescent="0.35">
      <c r="A156" s="95"/>
      <c r="B156" s="97"/>
      <c r="C156" s="97"/>
      <c r="D156" s="222"/>
      <c r="E156" s="191"/>
      <c r="F156" s="120" t="e">
        <f>E156/E161</f>
        <v>#DIV/0!</v>
      </c>
      <c r="G156" s="483"/>
      <c r="H156" s="484"/>
    </row>
    <row r="157" spans="1:8" x14ac:dyDescent="0.35">
      <c r="A157" s="95"/>
      <c r="B157" s="97"/>
      <c r="C157" s="97"/>
      <c r="D157" s="222"/>
      <c r="E157" s="191"/>
      <c r="F157" s="120" t="e">
        <f>E157/E161</f>
        <v>#DIV/0!</v>
      </c>
      <c r="G157" s="483"/>
      <c r="H157" s="484"/>
    </row>
    <row r="158" spans="1:8" x14ac:dyDescent="0.35">
      <c r="A158" s="95"/>
      <c r="B158" s="97"/>
      <c r="C158" s="97"/>
      <c r="D158" s="222"/>
      <c r="E158" s="191"/>
      <c r="F158" s="120" t="e">
        <f>E158/E161</f>
        <v>#DIV/0!</v>
      </c>
      <c r="G158" s="483"/>
      <c r="H158" s="484"/>
    </row>
    <row r="159" spans="1:8" x14ac:dyDescent="0.35">
      <c r="A159" s="95"/>
      <c r="B159" s="97"/>
      <c r="C159" s="97"/>
      <c r="D159" s="222"/>
      <c r="E159" s="191"/>
      <c r="F159" s="120" t="e">
        <f>E159/E161</f>
        <v>#DIV/0!</v>
      </c>
      <c r="G159" s="483"/>
      <c r="H159" s="484"/>
    </row>
    <row r="160" spans="1:8" x14ac:dyDescent="0.35">
      <c r="A160" s="95"/>
      <c r="B160" s="97"/>
      <c r="C160" s="97"/>
      <c r="D160" s="223"/>
      <c r="E160" s="224"/>
      <c r="F160" s="120" t="e">
        <f>E160/E161</f>
        <v>#DIV/0!</v>
      </c>
      <c r="G160" s="485"/>
      <c r="H160" s="486"/>
    </row>
    <row r="161" spans="1:10" x14ac:dyDescent="0.35">
      <c r="A161" s="95"/>
      <c r="B161" s="97"/>
      <c r="C161" s="97"/>
      <c r="D161" s="225" t="s">
        <v>306</v>
      </c>
      <c r="E161" s="226">
        <f>SUM(E155:E160)</f>
        <v>0</v>
      </c>
      <c r="F161" s="121"/>
      <c r="G161" s="227" t="s">
        <v>305</v>
      </c>
      <c r="H161" s="229"/>
    </row>
    <row r="162" spans="1:10" x14ac:dyDescent="0.35">
      <c r="A162" s="95"/>
      <c r="B162" s="97"/>
      <c r="C162" s="97"/>
      <c r="D162" s="225"/>
      <c r="E162" s="196"/>
      <c r="F162" s="121"/>
      <c r="G162" s="227"/>
      <c r="H162" s="230"/>
    </row>
    <row r="163" spans="1:10" x14ac:dyDescent="0.35">
      <c r="A163" s="141"/>
      <c r="B163" s="97" t="s">
        <v>494</v>
      </c>
      <c r="C163" s="97" t="s">
        <v>495</v>
      </c>
      <c r="D163" s="97"/>
      <c r="E163" s="121"/>
      <c r="F163" s="121"/>
      <c r="G163" s="121"/>
      <c r="H163" s="209"/>
      <c r="I163" s="256"/>
      <c r="J163" s="189"/>
    </row>
    <row r="164" spans="1:10" x14ac:dyDescent="0.35">
      <c r="A164" s="141"/>
      <c r="B164" s="97"/>
      <c r="C164" s="221" t="e">
        <f>IF(G60="Yes", "Complete Analysis", "N/A - Do Not Complete")</f>
        <v>#DIV/0!</v>
      </c>
      <c r="D164" s="222"/>
      <c r="E164" s="190"/>
      <c r="F164" s="120" t="e">
        <f>E164/$E$169</f>
        <v>#DIV/0!</v>
      </c>
      <c r="G164" s="483"/>
      <c r="H164" s="484"/>
      <c r="J164" s="189"/>
    </row>
    <row r="165" spans="1:10" x14ac:dyDescent="0.35">
      <c r="A165" s="141"/>
      <c r="B165" s="97"/>
      <c r="C165" s="97"/>
      <c r="D165" s="222"/>
      <c r="E165" s="190"/>
      <c r="F165" s="120" t="e">
        <f>E165/$E$169</f>
        <v>#DIV/0!</v>
      </c>
      <c r="G165" s="483"/>
      <c r="H165" s="484"/>
      <c r="J165" s="189"/>
    </row>
    <row r="166" spans="1:10" x14ac:dyDescent="0.35">
      <c r="A166" s="141"/>
      <c r="B166" s="97"/>
      <c r="C166" s="97"/>
      <c r="D166" s="222"/>
      <c r="E166" s="190"/>
      <c r="F166" s="120" t="e">
        <f>E166/$E$169</f>
        <v>#DIV/0!</v>
      </c>
      <c r="G166" s="483"/>
      <c r="H166" s="484"/>
    </row>
    <row r="167" spans="1:10" x14ac:dyDescent="0.35">
      <c r="A167" s="141"/>
      <c r="B167" s="97"/>
      <c r="C167" s="97"/>
      <c r="D167" s="231"/>
      <c r="E167" s="190"/>
      <c r="F167" s="120" t="e">
        <f>E167/E169</f>
        <v>#DIV/0!</v>
      </c>
      <c r="G167" s="483"/>
      <c r="H167" s="484"/>
    </row>
    <row r="168" spans="1:10" x14ac:dyDescent="0.35">
      <c r="A168" s="141"/>
      <c r="B168" s="97"/>
      <c r="C168" s="97"/>
      <c r="D168" s="223"/>
      <c r="E168" s="232"/>
      <c r="F168" s="120" t="e">
        <f>E168/E169</f>
        <v>#DIV/0!</v>
      </c>
      <c r="G168" s="485"/>
      <c r="H168" s="486"/>
    </row>
    <row r="169" spans="1:10" x14ac:dyDescent="0.35">
      <c r="A169" s="141"/>
      <c r="B169" s="97"/>
      <c r="C169" s="97"/>
      <c r="D169" s="225" t="s">
        <v>307</v>
      </c>
      <c r="E169" s="236">
        <f>SUM(E164:E168)</f>
        <v>0</v>
      </c>
      <c r="F169" s="121"/>
      <c r="G169" s="227" t="s">
        <v>305</v>
      </c>
      <c r="H169" s="229"/>
    </row>
    <row r="170" spans="1:10" x14ac:dyDescent="0.35">
      <c r="A170" s="141"/>
      <c r="B170" s="97"/>
      <c r="C170" s="97"/>
      <c r="D170" s="97"/>
      <c r="E170" s="121"/>
      <c r="F170" s="121"/>
      <c r="G170" s="121"/>
      <c r="H170" s="209"/>
    </row>
    <row r="171" spans="1:10" x14ac:dyDescent="0.35">
      <c r="A171" s="141"/>
      <c r="B171" s="97" t="s">
        <v>494</v>
      </c>
      <c r="C171" s="97" t="s">
        <v>516</v>
      </c>
      <c r="D171" s="97"/>
      <c r="E171" s="121"/>
      <c r="F171" s="121"/>
      <c r="G171" s="121"/>
      <c r="H171" s="209"/>
      <c r="J171" s="189"/>
    </row>
    <row r="172" spans="1:10" x14ac:dyDescent="0.35">
      <c r="A172" s="141"/>
      <c r="B172" s="97"/>
      <c r="C172" s="221" t="e">
        <f>IF(G82="Yes", "Complete Analysis", "N/A - Do Not Complete")</f>
        <v>#DIV/0!</v>
      </c>
      <c r="D172" s="222"/>
      <c r="E172" s="190"/>
      <c r="F172" s="120" t="e">
        <f>E172/$E$177</f>
        <v>#DIV/0!</v>
      </c>
      <c r="G172" s="483"/>
      <c r="H172" s="484"/>
      <c r="J172" s="189"/>
    </row>
    <row r="173" spans="1:10" x14ac:dyDescent="0.35">
      <c r="A173" s="141"/>
      <c r="B173" s="97"/>
      <c r="C173" s="97"/>
      <c r="D173" s="222"/>
      <c r="E173" s="190"/>
      <c r="F173" s="120" t="e">
        <f>E173/$E$177</f>
        <v>#DIV/0!</v>
      </c>
      <c r="G173" s="483"/>
      <c r="H173" s="484"/>
    </row>
    <row r="174" spans="1:10" x14ac:dyDescent="0.35">
      <c r="A174" s="141"/>
      <c r="B174" s="97"/>
      <c r="C174" s="97"/>
      <c r="D174" s="222"/>
      <c r="E174" s="190"/>
      <c r="F174" s="120" t="e">
        <f>E174/$E$177</f>
        <v>#DIV/0!</v>
      </c>
      <c r="G174" s="483"/>
      <c r="H174" s="484"/>
    </row>
    <row r="175" spans="1:10" x14ac:dyDescent="0.35">
      <c r="A175" s="141"/>
      <c r="B175" s="97"/>
      <c r="C175" s="97"/>
      <c r="D175" s="222"/>
      <c r="E175" s="190"/>
      <c r="F175" s="120" t="e">
        <f>E175/$E$177</f>
        <v>#DIV/0!</v>
      </c>
      <c r="G175" s="257"/>
      <c r="H175" s="258"/>
    </row>
    <row r="176" spans="1:10" x14ac:dyDescent="0.35">
      <c r="A176" s="141"/>
      <c r="B176" s="97"/>
      <c r="C176" s="97"/>
      <c r="D176" s="223"/>
      <c r="E176" s="232"/>
      <c r="F176" s="120" t="e">
        <f>E176/$E$177</f>
        <v>#DIV/0!</v>
      </c>
      <c r="G176" s="485"/>
      <c r="H176" s="486"/>
    </row>
    <row r="177" spans="1:10" x14ac:dyDescent="0.35">
      <c r="A177" s="141"/>
      <c r="C177" s="97"/>
      <c r="D177" s="225" t="s">
        <v>307</v>
      </c>
      <c r="E177" s="236">
        <f>SUM(E172:E176)</f>
        <v>0</v>
      </c>
      <c r="F177" s="121"/>
      <c r="G177" s="227" t="s">
        <v>305</v>
      </c>
      <c r="H177" s="229"/>
    </row>
    <row r="178" spans="1:10" x14ac:dyDescent="0.35">
      <c r="A178" s="141"/>
      <c r="B178" s="97"/>
      <c r="C178" s="97"/>
      <c r="D178" s="97"/>
      <c r="E178" s="121"/>
      <c r="F178" s="121"/>
      <c r="G178" s="121"/>
      <c r="H178" s="209"/>
    </row>
    <row r="179" spans="1:10" x14ac:dyDescent="0.35">
      <c r="A179" s="141"/>
      <c r="B179" s="97" t="s">
        <v>494</v>
      </c>
      <c r="C179" s="97" t="s">
        <v>517</v>
      </c>
      <c r="D179" s="97"/>
      <c r="E179" s="121"/>
      <c r="F179" s="121"/>
      <c r="G179" s="121"/>
      <c r="H179" s="209"/>
      <c r="J179" s="189"/>
    </row>
    <row r="180" spans="1:10" x14ac:dyDescent="0.35">
      <c r="A180" s="141"/>
      <c r="B180" s="97"/>
      <c r="C180" s="221" t="e">
        <f>IF(G103="Yes", "Complete Analysis", "N/A - Do Not Complete")</f>
        <v>#DIV/0!</v>
      </c>
      <c r="D180" s="222"/>
      <c r="E180" s="190"/>
      <c r="F180" s="120" t="e">
        <f>E180/$E$185</f>
        <v>#DIV/0!</v>
      </c>
      <c r="G180" s="483"/>
      <c r="H180" s="484"/>
      <c r="J180" s="189"/>
    </row>
    <row r="181" spans="1:10" x14ac:dyDescent="0.35">
      <c r="A181" s="141"/>
      <c r="B181" s="97"/>
      <c r="C181" s="97"/>
      <c r="D181" s="222"/>
      <c r="E181" s="190"/>
      <c r="F181" s="120" t="e">
        <f>E181/$E$185</f>
        <v>#DIV/0!</v>
      </c>
      <c r="G181" s="483"/>
      <c r="H181" s="484"/>
    </row>
    <row r="182" spans="1:10" x14ac:dyDescent="0.35">
      <c r="A182" s="141"/>
      <c r="B182" s="97"/>
      <c r="C182" s="97"/>
      <c r="D182" s="222"/>
      <c r="E182" s="190"/>
      <c r="F182" s="120" t="e">
        <f>E182/$E$185</f>
        <v>#DIV/0!</v>
      </c>
      <c r="G182" s="483"/>
      <c r="H182" s="484"/>
    </row>
    <row r="183" spans="1:10" x14ac:dyDescent="0.35">
      <c r="A183" s="141"/>
      <c r="B183" s="97"/>
      <c r="C183" s="97"/>
      <c r="D183" s="222"/>
      <c r="E183" s="190"/>
      <c r="F183" s="120" t="e">
        <f>E183/$E$185</f>
        <v>#DIV/0!</v>
      </c>
      <c r="G183" s="257"/>
      <c r="H183" s="258"/>
    </row>
    <row r="184" spans="1:10" x14ac:dyDescent="0.35">
      <c r="A184" s="141"/>
      <c r="B184" s="97"/>
      <c r="C184" s="97"/>
      <c r="D184" s="223"/>
      <c r="E184" s="232"/>
      <c r="F184" s="120" t="e">
        <f>E184/$E$185</f>
        <v>#DIV/0!</v>
      </c>
      <c r="G184" s="485"/>
      <c r="H184" s="486"/>
    </row>
    <row r="185" spans="1:10" x14ac:dyDescent="0.35">
      <c r="A185" s="141"/>
      <c r="B185" s="97"/>
      <c r="C185" s="97"/>
      <c r="D185" s="225" t="s">
        <v>307</v>
      </c>
      <c r="E185" s="236">
        <f>SUM(E180:E184)</f>
        <v>0</v>
      </c>
      <c r="F185" s="121"/>
      <c r="G185" s="227" t="s">
        <v>305</v>
      </c>
      <c r="H185" s="229"/>
    </row>
    <row r="186" spans="1:10" x14ac:dyDescent="0.35">
      <c r="A186" s="141"/>
      <c r="C186" s="97"/>
      <c r="D186" s="97"/>
      <c r="E186" s="121"/>
      <c r="F186" s="121"/>
      <c r="G186" s="121"/>
      <c r="H186" s="209"/>
    </row>
    <row r="187" spans="1:10" x14ac:dyDescent="0.35">
      <c r="A187" s="141"/>
      <c r="B187" s="97" t="s">
        <v>494</v>
      </c>
      <c r="C187" s="97" t="s">
        <v>518</v>
      </c>
      <c r="D187" s="97"/>
      <c r="E187" s="121"/>
      <c r="F187" s="121"/>
      <c r="G187" s="121"/>
      <c r="H187" s="209"/>
      <c r="J187" s="189"/>
    </row>
    <row r="188" spans="1:10" x14ac:dyDescent="0.35">
      <c r="A188" s="141"/>
      <c r="B188" s="97"/>
      <c r="C188" s="221" t="e">
        <f>IF(G124="Yes", "Complete Analysis", "N/A - Do Not Complete")</f>
        <v>#DIV/0!</v>
      </c>
      <c r="D188" s="222"/>
      <c r="E188" s="190"/>
      <c r="F188" s="120" t="e">
        <f>E188/$E$193</f>
        <v>#DIV/0!</v>
      </c>
      <c r="G188" s="483"/>
      <c r="H188" s="484"/>
      <c r="J188" s="189"/>
    </row>
    <row r="189" spans="1:10" x14ac:dyDescent="0.35">
      <c r="A189" s="141"/>
      <c r="B189" s="97"/>
      <c r="C189" s="97"/>
      <c r="D189" s="222"/>
      <c r="E189" s="190"/>
      <c r="F189" s="120" t="e">
        <f>E189/$E$193</f>
        <v>#DIV/0!</v>
      </c>
      <c r="G189" s="483"/>
      <c r="H189" s="484"/>
    </row>
    <row r="190" spans="1:10" x14ac:dyDescent="0.35">
      <c r="A190" s="141"/>
      <c r="B190" s="97"/>
      <c r="C190" s="97"/>
      <c r="D190" s="222"/>
      <c r="E190" s="190"/>
      <c r="F190" s="120" t="e">
        <f>E190/$E$193</f>
        <v>#DIV/0!</v>
      </c>
      <c r="G190" s="483"/>
      <c r="H190" s="484"/>
    </row>
    <row r="191" spans="1:10" x14ac:dyDescent="0.35">
      <c r="A191" s="141"/>
      <c r="B191" s="97"/>
      <c r="C191" s="97"/>
      <c r="D191" s="222"/>
      <c r="E191" s="190"/>
      <c r="F191" s="120" t="e">
        <f>E191/$E$193</f>
        <v>#DIV/0!</v>
      </c>
      <c r="G191" s="257"/>
      <c r="H191" s="258"/>
    </row>
    <row r="192" spans="1:10" x14ac:dyDescent="0.35">
      <c r="A192" s="141"/>
      <c r="B192" s="97"/>
      <c r="C192" s="97"/>
      <c r="D192" s="223"/>
      <c r="E192" s="266"/>
      <c r="F192" s="120" t="e">
        <f>E192/$E$193</f>
        <v>#DIV/0!</v>
      </c>
      <c r="G192" s="485"/>
      <c r="H192" s="486"/>
    </row>
    <row r="193" spans="1:8" x14ac:dyDescent="0.35">
      <c r="A193" s="141"/>
      <c r="B193" s="97"/>
      <c r="C193" s="97"/>
      <c r="D193" s="225" t="s">
        <v>307</v>
      </c>
      <c r="E193" s="267">
        <f>SUM(E188:E192)</f>
        <v>0</v>
      </c>
      <c r="F193" s="121"/>
      <c r="G193" s="227" t="s">
        <v>305</v>
      </c>
      <c r="H193" s="229"/>
    </row>
    <row r="194" spans="1:8" x14ac:dyDescent="0.35">
      <c r="A194" s="141"/>
      <c r="B194" s="97"/>
      <c r="C194" s="97"/>
      <c r="D194" s="225"/>
      <c r="E194" s="268"/>
      <c r="F194" s="121"/>
      <c r="G194" s="227"/>
      <c r="H194" s="230"/>
    </row>
    <row r="195" spans="1:8" x14ac:dyDescent="0.35">
      <c r="A195" s="141"/>
      <c r="B195" s="97" t="s">
        <v>494</v>
      </c>
      <c r="C195" s="97" t="s">
        <v>496</v>
      </c>
      <c r="D195" s="97"/>
      <c r="E195" s="121"/>
      <c r="F195" s="121"/>
      <c r="G195" s="121"/>
      <c r="H195" s="209"/>
    </row>
    <row r="196" spans="1:8" x14ac:dyDescent="0.35">
      <c r="A196" s="141"/>
      <c r="B196" s="97"/>
      <c r="C196" s="221" t="e">
        <f>IF(H60="Yes", "Complete Analysis", "N/A - Do Not Complete")</f>
        <v>#DIV/0!</v>
      </c>
      <c r="D196" s="269"/>
      <c r="E196" s="270"/>
      <c r="F196" s="120" t="e">
        <f>E196/E198</f>
        <v>#DIV/0!</v>
      </c>
      <c r="G196" s="509"/>
      <c r="H196" s="510"/>
    </row>
    <row r="197" spans="1:8" x14ac:dyDescent="0.35">
      <c r="A197" s="141"/>
      <c r="B197" s="97"/>
      <c r="C197" s="221"/>
      <c r="D197" s="271"/>
      <c r="E197" s="272"/>
      <c r="F197" s="120" t="e">
        <f>E197/E198</f>
        <v>#DIV/0!</v>
      </c>
      <c r="G197" s="507"/>
      <c r="H197" s="508"/>
    </row>
    <row r="198" spans="1:8" x14ac:dyDescent="0.35">
      <c r="A198" s="141"/>
      <c r="B198" s="97"/>
      <c r="C198" s="221"/>
      <c r="D198" s="225" t="s">
        <v>308</v>
      </c>
      <c r="E198" s="236">
        <f>SUM(E196:E197)</f>
        <v>0</v>
      </c>
      <c r="F198" s="120"/>
      <c r="G198" s="227" t="s">
        <v>305</v>
      </c>
      <c r="H198" s="273"/>
    </row>
    <row r="199" spans="1:8" ht="15" thickBot="1" x14ac:dyDescent="0.4">
      <c r="A199" s="159"/>
      <c r="B199" s="125"/>
      <c r="C199" s="239"/>
      <c r="D199" s="240"/>
      <c r="E199" s="240"/>
      <c r="F199" s="241"/>
      <c r="G199" s="126"/>
      <c r="H199" s="242"/>
    </row>
    <row r="200" spans="1:8" ht="15" thickBot="1" x14ac:dyDescent="0.4">
      <c r="A200" s="97"/>
      <c r="B200" s="97"/>
      <c r="C200" s="221"/>
      <c r="D200" s="97"/>
      <c r="E200" s="196"/>
      <c r="F200" s="121"/>
      <c r="G200" s="121"/>
      <c r="H200" s="121"/>
    </row>
    <row r="201" spans="1:8" ht="16" thickBot="1" x14ac:dyDescent="0.4">
      <c r="A201" s="475" t="s">
        <v>396</v>
      </c>
      <c r="B201" s="476"/>
      <c r="C201" s="476"/>
      <c r="D201" s="476"/>
      <c r="E201" s="476"/>
      <c r="F201" s="476"/>
      <c r="G201" s="476"/>
      <c r="H201" s="477"/>
    </row>
    <row r="202" spans="1:8" x14ac:dyDescent="0.35">
      <c r="A202" s="95" t="s">
        <v>134</v>
      </c>
      <c r="B202" s="492" t="s">
        <v>335</v>
      </c>
      <c r="C202" s="492"/>
      <c r="D202" s="492"/>
      <c r="E202" s="492"/>
      <c r="F202" s="492"/>
      <c r="G202" s="492"/>
      <c r="H202" s="493"/>
    </row>
    <row r="203" spans="1:8" x14ac:dyDescent="0.35">
      <c r="A203" s="95"/>
      <c r="B203" s="487"/>
      <c r="C203" s="487"/>
      <c r="D203" s="487"/>
      <c r="E203" s="487"/>
      <c r="F203" s="487"/>
      <c r="G203" s="487"/>
      <c r="H203" s="488"/>
    </row>
    <row r="204" spans="1:8" x14ac:dyDescent="0.35">
      <c r="A204" s="141"/>
      <c r="B204" s="97"/>
      <c r="C204" s="97"/>
      <c r="D204" s="97"/>
      <c r="E204" s="97"/>
      <c r="F204" s="97"/>
      <c r="G204" s="97"/>
      <c r="H204" s="98"/>
    </row>
    <row r="205" spans="1:8" x14ac:dyDescent="0.35">
      <c r="A205" s="95"/>
      <c r="B205" s="100" t="s">
        <v>413</v>
      </c>
      <c r="C205" s="97"/>
      <c r="D205" s="479"/>
      <c r="E205" s="479"/>
      <c r="F205" s="479"/>
      <c r="G205" s="479"/>
      <c r="H205" s="480"/>
    </row>
    <row r="206" spans="1:8" x14ac:dyDescent="0.35">
      <c r="A206" s="95"/>
      <c r="B206" s="97"/>
      <c r="C206" s="182"/>
      <c r="D206" s="182"/>
      <c r="E206" s="182"/>
      <c r="F206" s="182"/>
      <c r="G206" s="182"/>
      <c r="H206" s="183"/>
    </row>
    <row r="207" spans="1:8" x14ac:dyDescent="0.35">
      <c r="A207" s="141"/>
      <c r="B207" s="97"/>
      <c r="C207" s="97"/>
      <c r="D207" s="97"/>
      <c r="E207" s="494" t="s">
        <v>290</v>
      </c>
      <c r="F207" s="494"/>
      <c r="G207" s="494"/>
      <c r="H207" s="495"/>
    </row>
    <row r="208" spans="1:8" x14ac:dyDescent="0.35">
      <c r="A208" s="141"/>
      <c r="B208" s="97"/>
      <c r="C208" s="97"/>
      <c r="E208" s="103" t="s">
        <v>138</v>
      </c>
      <c r="F208" s="103" t="s">
        <v>138</v>
      </c>
      <c r="G208" s="103" t="s">
        <v>138</v>
      </c>
      <c r="H208" s="184" t="s">
        <v>138</v>
      </c>
    </row>
    <row r="209" spans="1:8" x14ac:dyDescent="0.35">
      <c r="A209" s="141"/>
      <c r="B209" s="106" t="s">
        <v>200</v>
      </c>
      <c r="C209" s="107"/>
      <c r="D209" s="108"/>
      <c r="E209" s="107" t="s">
        <v>350</v>
      </c>
      <c r="F209" s="107" t="s">
        <v>148</v>
      </c>
      <c r="G209" s="107" t="s">
        <v>285</v>
      </c>
      <c r="H209" s="185" t="s">
        <v>286</v>
      </c>
    </row>
    <row r="210" spans="1:8" ht="22" customHeight="1" x14ac:dyDescent="0.35">
      <c r="A210" s="141"/>
      <c r="B210" s="113" t="s">
        <v>287</v>
      </c>
      <c r="C210" s="103"/>
      <c r="D210" s="103"/>
      <c r="E210" s="103"/>
      <c r="F210" s="103"/>
      <c r="G210" s="103"/>
      <c r="H210" s="184"/>
    </row>
    <row r="211" spans="1:8" x14ac:dyDescent="0.35">
      <c r="A211" s="141"/>
      <c r="B211" s="496"/>
      <c r="C211" s="496"/>
      <c r="D211" s="496"/>
      <c r="E211" s="243"/>
      <c r="F211" s="243"/>
      <c r="G211" s="244"/>
      <c r="H211" s="245"/>
    </row>
    <row r="212" spans="1:8" x14ac:dyDescent="0.35">
      <c r="A212" s="141"/>
      <c r="B212" s="463"/>
      <c r="C212" s="463"/>
      <c r="D212" s="463"/>
      <c r="E212" s="246"/>
      <c r="F212" s="246"/>
      <c r="G212" s="244"/>
      <c r="H212" s="245"/>
    </row>
    <row r="213" spans="1:8" x14ac:dyDescent="0.35">
      <c r="A213" s="141"/>
      <c r="B213" s="463"/>
      <c r="C213" s="463"/>
      <c r="D213" s="463"/>
      <c r="E213" s="246"/>
      <c r="F213" s="246"/>
      <c r="G213" s="244"/>
      <c r="H213" s="245"/>
    </row>
    <row r="214" spans="1:8" x14ac:dyDescent="0.35">
      <c r="A214" s="141"/>
      <c r="B214" s="463"/>
      <c r="C214" s="463"/>
      <c r="D214" s="463"/>
      <c r="E214" s="246"/>
      <c r="F214" s="246"/>
      <c r="G214" s="244"/>
      <c r="H214" s="245"/>
    </row>
    <row r="215" spans="1:8" x14ac:dyDescent="0.35">
      <c r="A215" s="141"/>
      <c r="B215" s="491" t="s">
        <v>153</v>
      </c>
      <c r="C215" s="491"/>
      <c r="D215" s="491"/>
      <c r="E215" s="246"/>
      <c r="F215" s="246"/>
      <c r="G215" s="246"/>
      <c r="H215" s="247"/>
    </row>
    <row r="216" spans="1:8" x14ac:dyDescent="0.35">
      <c r="A216" s="141"/>
      <c r="B216" s="463"/>
      <c r="C216" s="463"/>
      <c r="D216" s="463"/>
      <c r="E216" s="246"/>
      <c r="F216" s="246"/>
      <c r="G216" s="246"/>
      <c r="H216" s="247"/>
    </row>
    <row r="217" spans="1:8" ht="22" customHeight="1" x14ac:dyDescent="0.35">
      <c r="A217" s="141"/>
      <c r="B217" s="113" t="s">
        <v>288</v>
      </c>
      <c r="C217" s="151"/>
      <c r="D217" s="196"/>
      <c r="E217" s="196"/>
      <c r="F217" s="196"/>
      <c r="G217" s="197"/>
      <c r="H217" s="198"/>
    </row>
    <row r="218" spans="1:8" x14ac:dyDescent="0.35">
      <c r="A218" s="141"/>
      <c r="B218" s="463"/>
      <c r="C218" s="463"/>
      <c r="D218" s="463"/>
      <c r="E218" s="246"/>
      <c r="F218" s="246"/>
      <c r="G218" s="246"/>
      <c r="H218" s="247"/>
    </row>
    <row r="219" spans="1:8" x14ac:dyDescent="0.35">
      <c r="A219" s="141"/>
      <c r="B219" s="481"/>
      <c r="C219" s="497"/>
      <c r="D219" s="482"/>
      <c r="E219" s="246"/>
      <c r="F219" s="246"/>
      <c r="G219" s="246"/>
      <c r="H219" s="247"/>
    </row>
    <row r="220" spans="1:8" x14ac:dyDescent="0.35">
      <c r="A220" s="141"/>
      <c r="B220" s="481"/>
      <c r="C220" s="497"/>
      <c r="D220" s="482"/>
      <c r="E220" s="246"/>
      <c r="F220" s="246"/>
      <c r="G220" s="246"/>
      <c r="H220" s="247"/>
    </row>
    <row r="221" spans="1:8" x14ac:dyDescent="0.35">
      <c r="A221" s="141"/>
      <c r="B221" s="481"/>
      <c r="C221" s="497"/>
      <c r="D221" s="482"/>
      <c r="E221" s="246"/>
      <c r="F221" s="246"/>
      <c r="G221" s="246"/>
      <c r="H221" s="247"/>
    </row>
    <row r="222" spans="1:8" x14ac:dyDescent="0.35">
      <c r="A222" s="141"/>
      <c r="B222" s="464" t="s">
        <v>153</v>
      </c>
      <c r="C222" s="465"/>
      <c r="D222" s="466"/>
      <c r="E222" s="246"/>
      <c r="F222" s="246"/>
      <c r="G222" s="246"/>
      <c r="H222" s="247"/>
    </row>
    <row r="223" spans="1:8" x14ac:dyDescent="0.35">
      <c r="A223" s="141"/>
      <c r="B223" s="463"/>
      <c r="C223" s="463"/>
      <c r="D223" s="463"/>
      <c r="E223" s="246"/>
      <c r="F223" s="246"/>
      <c r="G223" s="246"/>
      <c r="H223" s="247"/>
    </row>
    <row r="224" spans="1:8" x14ac:dyDescent="0.35">
      <c r="A224" s="141"/>
      <c r="B224" s="157"/>
      <c r="C224" s="157"/>
      <c r="D224" s="157"/>
      <c r="E224" s="158"/>
      <c r="F224" s="158"/>
      <c r="G224" s="158"/>
      <c r="H224" s="248"/>
    </row>
    <row r="225" spans="1:10" x14ac:dyDescent="0.35">
      <c r="A225" s="95" t="s">
        <v>135</v>
      </c>
      <c r="B225" s="156" t="s">
        <v>336</v>
      </c>
      <c r="C225" s="157"/>
      <c r="D225" s="157"/>
      <c r="E225" s="158"/>
      <c r="F225" s="158"/>
      <c r="G225" s="158"/>
      <c r="H225" s="248"/>
      <c r="J225" s="249"/>
    </row>
    <row r="226" spans="1:10" x14ac:dyDescent="0.35">
      <c r="A226" s="141"/>
      <c r="B226" s="467"/>
      <c r="C226" s="467"/>
      <c r="D226" s="467"/>
      <c r="E226" s="467"/>
      <c r="F226" s="467"/>
      <c r="G226" s="467"/>
      <c r="H226" s="468"/>
      <c r="J226" s="189"/>
    </row>
    <row r="227" spans="1:10" x14ac:dyDescent="0.35">
      <c r="A227" s="141"/>
      <c r="B227" s="467"/>
      <c r="C227" s="467"/>
      <c r="D227" s="467"/>
      <c r="E227" s="467"/>
      <c r="F227" s="467"/>
      <c r="G227" s="467"/>
      <c r="H227" s="468"/>
      <c r="J227" s="189"/>
    </row>
    <row r="228" spans="1:10" ht="15" thickBot="1" x14ac:dyDescent="0.4">
      <c r="A228" s="159"/>
      <c r="B228" s="250"/>
      <c r="C228" s="251"/>
      <c r="D228" s="251"/>
      <c r="E228" s="251"/>
      <c r="F228" s="251"/>
      <c r="G228" s="251"/>
      <c r="H228" s="252"/>
    </row>
    <row r="230" spans="1:10" x14ac:dyDescent="0.35">
      <c r="H230" s="140"/>
    </row>
  </sheetData>
  <sheetProtection algorithmName="SHA-512" hashValue="HBVjypauKbMFjsYbehynysdUSSjZnAcigHlmQ8cd9307nE5ZRwXsHbRdyModnpO3MZaCNaQkovbNhgo1wjmYHA==" saltValue="6hvQGU2916QVHEWX4q1ogA==" spinCount="100000" sheet="1" objects="1" scenarios="1" insertRows="0"/>
  <mergeCells count="107">
    <mergeCell ref="B17:E18"/>
    <mergeCell ref="D34:H35"/>
    <mergeCell ref="B92:C92"/>
    <mergeCell ref="B97:C97"/>
    <mergeCell ref="B106:C106"/>
    <mergeCell ref="B111:C111"/>
    <mergeCell ref="B113:C113"/>
    <mergeCell ref="B48:C48"/>
    <mergeCell ref="A28:H28"/>
    <mergeCell ref="B29:H30"/>
    <mergeCell ref="D33:H33"/>
    <mergeCell ref="E37:H37"/>
    <mergeCell ref="B43:C43"/>
    <mergeCell ref="B44:C44"/>
    <mergeCell ref="B45:C45"/>
    <mergeCell ref="B46:C46"/>
    <mergeCell ref="B47:C47"/>
    <mergeCell ref="B53:C53"/>
    <mergeCell ref="B87:C87"/>
    <mergeCell ref="B88:C88"/>
    <mergeCell ref="B89:C89"/>
    <mergeCell ref="B93:C93"/>
    <mergeCell ref="B94:C94"/>
    <mergeCell ref="B72:C72"/>
    <mergeCell ref="G148:H148"/>
    <mergeCell ref="B55:C5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G166:H166"/>
    <mergeCell ref="G149:H149"/>
    <mergeCell ref="G150:H150"/>
    <mergeCell ref="G151:H151"/>
    <mergeCell ref="G155:H155"/>
    <mergeCell ref="G156:H156"/>
    <mergeCell ref="G157:H157"/>
    <mergeCell ref="G158:H158"/>
    <mergeCell ref="G159:H159"/>
    <mergeCell ref="G160:H160"/>
    <mergeCell ref="G164:H164"/>
    <mergeCell ref="G165:H165"/>
    <mergeCell ref="G167:H167"/>
    <mergeCell ref="G168:H168"/>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73:C73"/>
    <mergeCell ref="B74:C74"/>
    <mergeCell ref="B75:C75"/>
    <mergeCell ref="B86:C86"/>
    <mergeCell ref="B221:D221"/>
    <mergeCell ref="B222:D222"/>
    <mergeCell ref="B110:C110"/>
    <mergeCell ref="B114:C114"/>
    <mergeCell ref="B115:C115"/>
    <mergeCell ref="B116:C116"/>
    <mergeCell ref="B117:C117"/>
    <mergeCell ref="B95:C95"/>
    <mergeCell ref="B96:C96"/>
    <mergeCell ref="B107:C107"/>
    <mergeCell ref="B108:C108"/>
    <mergeCell ref="B109:C109"/>
  </mergeCells>
  <conditionalFormatting sqref="E43:E48 E58:E61 B145:H152 E50:E56 E212:E216 E218:E223 E79:E82 E71:E77 E100:E103 E92:E98 E121:E125 E113:E119">
    <cfRule type="expression" dxfId="162" priority="55">
      <formula>$F$11="no"</formula>
    </cfRule>
  </conditionalFormatting>
  <conditionalFormatting sqref="F43:F48 F58:F61 B154:H161 F50:F56 F212:F216 F218:F223 F79:F82 F71:F77 F100:F103 F92:F98 F121:F125 F113:F119">
    <cfRule type="expression" dxfId="161" priority="54">
      <formula>$F$13="no"</formula>
    </cfRule>
  </conditionalFormatting>
  <conditionalFormatting sqref="G43:G48 G58:G61 G50:G56 G212:G216 G218:G223 B180:H184 B164:H169 C172:H177 C185:H185 B188:H194 G79:G82 G71:G77 G100:G103 G92:G98 G121:G125 G113:G119">
    <cfRule type="expression" dxfId="160" priority="53">
      <formula>$F$15="no"</formula>
    </cfRule>
  </conditionalFormatting>
  <conditionalFormatting sqref="H43:H48 H58:H61 H50:H56 B195:H198 H215:H216 H218:H223 H79:H82 H71:H77 H100:H103 H92:H98 H121:H125 H113:H119">
    <cfRule type="expression" dxfId="159" priority="52">
      <formula>$F$20="no"</formula>
    </cfRule>
  </conditionalFormatting>
  <conditionalFormatting sqref="E211">
    <cfRule type="expression" dxfId="158" priority="51">
      <formula>$F$11="no"</formula>
    </cfRule>
  </conditionalFormatting>
  <conditionalFormatting sqref="F211">
    <cfRule type="expression" dxfId="157" priority="50">
      <formula>$F$13="no"</formula>
    </cfRule>
  </conditionalFormatting>
  <conditionalFormatting sqref="G211">
    <cfRule type="expression" dxfId="156" priority="49">
      <formula>$F$15="no"</formula>
    </cfRule>
  </conditionalFormatting>
  <conditionalFormatting sqref="H211:H214">
    <cfRule type="expression" dxfId="155" priority="48">
      <formula>$F$20="no"</formula>
    </cfRule>
  </conditionalFormatting>
  <conditionalFormatting sqref="C171:H171">
    <cfRule type="expression" dxfId="154" priority="46">
      <formula>$F$15="no"</formula>
    </cfRule>
  </conditionalFormatting>
  <conditionalFormatting sqref="C163:H163">
    <cfRule type="expression" dxfId="153" priority="44">
      <formula>$F$15="no"</formula>
    </cfRule>
  </conditionalFormatting>
  <conditionalFormatting sqref="B163">
    <cfRule type="expression" dxfId="152" priority="43">
      <formula>$F$15="no"</formula>
    </cfRule>
  </conditionalFormatting>
  <conditionalFormatting sqref="C179:H179">
    <cfRule type="expression" dxfId="151" priority="41">
      <formula>$F$15="no"</formula>
    </cfRule>
  </conditionalFormatting>
  <conditionalFormatting sqref="C187:H187">
    <cfRule type="expression" dxfId="150" priority="39">
      <formula>$F$15="no"</formula>
    </cfRule>
  </conditionalFormatting>
  <conditionalFormatting sqref="B178:B179">
    <cfRule type="expression" dxfId="149" priority="38">
      <formula>$F$15="no"</formula>
    </cfRule>
  </conditionalFormatting>
  <conditionalFormatting sqref="B172:B175">
    <cfRule type="expression" dxfId="148" priority="37">
      <formula>$F$15="no"</formula>
    </cfRule>
  </conditionalFormatting>
  <conditionalFormatting sqref="B187">
    <cfRule type="expression" dxfId="147" priority="35">
      <formula>$F$15="no"</formula>
    </cfRule>
  </conditionalFormatting>
  <conditionalFormatting sqref="B171">
    <cfRule type="expression" dxfId="146" priority="34">
      <formula>$F$15="no"</formula>
    </cfRule>
  </conditionalFormatting>
  <conditionalFormatting sqref="E64:E69">
    <cfRule type="expression" dxfId="145" priority="21">
      <formula>$F$11="no"</formula>
    </cfRule>
  </conditionalFormatting>
  <conditionalFormatting sqref="F64:F69">
    <cfRule type="expression" dxfId="144" priority="20">
      <formula>$F$13="no"</formula>
    </cfRule>
  </conditionalFormatting>
  <conditionalFormatting sqref="G64:G69">
    <cfRule type="expression" dxfId="143" priority="19">
      <formula>$F$15="no"</formula>
    </cfRule>
  </conditionalFormatting>
  <conditionalFormatting sqref="H64:H69">
    <cfRule type="expression" dxfId="142" priority="18">
      <formula>$F$20="no"</formula>
    </cfRule>
  </conditionalFormatting>
  <conditionalFormatting sqref="E85:E90">
    <cfRule type="expression" dxfId="141" priority="17">
      <formula>$F$11="no"</formula>
    </cfRule>
  </conditionalFormatting>
  <conditionalFormatting sqref="F85:F90">
    <cfRule type="expression" dxfId="140" priority="16">
      <formula>$F$13="no"</formula>
    </cfRule>
  </conditionalFormatting>
  <conditionalFormatting sqref="G85:G90">
    <cfRule type="expression" dxfId="139" priority="15">
      <formula>$F$15="no"</formula>
    </cfRule>
  </conditionalFormatting>
  <conditionalFormatting sqref="H85:H90">
    <cfRule type="expression" dxfId="138" priority="14">
      <formula>$F$20="no"</formula>
    </cfRule>
  </conditionalFormatting>
  <conditionalFormatting sqref="E106:E111">
    <cfRule type="expression" dxfId="137" priority="13">
      <formula>$F$11="no"</formula>
    </cfRule>
  </conditionalFormatting>
  <conditionalFormatting sqref="F106:F111">
    <cfRule type="expression" dxfId="136" priority="12">
      <formula>$F$13="no"</formula>
    </cfRule>
  </conditionalFormatting>
  <conditionalFormatting sqref="G106:G111">
    <cfRule type="expression" dxfId="135" priority="11">
      <formula>$F$15="no"</formula>
    </cfRule>
  </conditionalFormatting>
  <conditionalFormatting sqref="H106:H111">
    <cfRule type="expression" dxfId="134" priority="10">
      <formula>$F$20="no"</formula>
    </cfRule>
  </conditionalFormatting>
  <conditionalFormatting sqref="A104">
    <cfRule type="expression" dxfId="133" priority="9">
      <formula>$F$20="no"</formula>
    </cfRule>
  </conditionalFormatting>
  <conditionalFormatting sqref="A83">
    <cfRule type="expression" dxfId="132" priority="8">
      <formula>$F$20="no"</formula>
    </cfRule>
  </conditionalFormatting>
  <conditionalFormatting sqref="A62">
    <cfRule type="expression" dxfId="131" priority="7">
      <formula>$F$20="no"</formula>
    </cfRule>
  </conditionalFormatting>
  <conditionalFormatting sqref="A41">
    <cfRule type="expression" dxfId="130" priority="4">
      <formula>$F$17="no"</formula>
    </cfRule>
    <cfRule type="expression" dxfId="129" priority="6">
      <formula>$F$20="no"</formula>
    </cfRule>
  </conditionalFormatting>
  <conditionalFormatting sqref="A62:H64 A171:H193 A69:H71 A65:B68 D65:H68 A76:H85 A72:B75 D72:H75 A90:H92 A86:B89 D86:H89 A97:H106 A93:B96 D93:H96 A111:H113 A107:B110 D107:H110 A118:H124 A114:B117 D114:H117">
    <cfRule type="expression" dxfId="128" priority="5">
      <formula>$F$17="no"</formula>
    </cfRule>
  </conditionalFormatting>
  <conditionalFormatting sqref="C163">
    <cfRule type="expression" dxfId="127" priority="3">
      <formula>$F$17="no"</formula>
    </cfRule>
  </conditionalFormatting>
  <conditionalFormatting sqref="C195">
    <cfRule type="expression" dxfId="126" priority="2">
      <formula>$F$17="no"</formula>
    </cfRule>
  </conditionalFormatting>
  <conditionalFormatting sqref="A28:H228">
    <cfRule type="expression" dxfId="125"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J236"/>
  <sheetViews>
    <sheetView showGridLines="0" zoomScaleNormal="100" workbookViewId="0"/>
  </sheetViews>
  <sheetFormatPr defaultColWidth="9.1796875" defaultRowHeight="14.5" x14ac:dyDescent="0.35"/>
  <cols>
    <col min="1" max="1" width="3" style="64" customWidth="1"/>
    <col min="2" max="2" width="13.81640625" style="64" customWidth="1"/>
    <col min="3" max="3" width="45.26953125" style="64" customWidth="1"/>
    <col min="4" max="4" width="18.26953125" style="64" customWidth="1"/>
    <col min="5" max="8" width="17.1796875" style="64" customWidth="1"/>
    <col min="9" max="9" width="2.81640625" style="64" customWidth="1"/>
    <col min="10" max="16384" width="9.1796875" style="64"/>
  </cols>
  <sheetData>
    <row r="1" spans="1:8" ht="18.75" customHeight="1" x14ac:dyDescent="0.45">
      <c r="A1" s="63" t="str">
        <f>'Cover and Instructions'!A1</f>
        <v>Georgia Families MHPAEA Parity</v>
      </c>
      <c r="H1" s="65" t="s">
        <v>572</v>
      </c>
    </row>
    <row r="2" spans="1:8" ht="26" x14ac:dyDescent="0.6">
      <c r="A2" s="66" t="s">
        <v>16</v>
      </c>
    </row>
    <row r="3" spans="1:8" ht="21" x14ac:dyDescent="0.5">
      <c r="A3" s="68" t="s">
        <v>427</v>
      </c>
    </row>
    <row r="5" spans="1:8" x14ac:dyDescent="0.35">
      <c r="A5" s="70" t="s">
        <v>0</v>
      </c>
      <c r="C5" s="71" t="str">
        <f>'Cover and Instructions'!$D$4</f>
        <v>WellCare of Georgia</v>
      </c>
      <c r="D5" s="71"/>
      <c r="E5" s="71"/>
      <c r="F5" s="71"/>
      <c r="G5" s="71"/>
    </row>
    <row r="6" spans="1:8" x14ac:dyDescent="0.35">
      <c r="A6" s="70" t="s">
        <v>515</v>
      </c>
      <c r="C6" s="71" t="str">
        <f>'Cover and Instructions'!D5</f>
        <v>Title XXI</v>
      </c>
      <c r="D6" s="71"/>
      <c r="E6" s="71"/>
      <c r="F6" s="71"/>
      <c r="G6" s="71"/>
    </row>
    <row r="7" spans="1:8" ht="15" thickBot="1" x14ac:dyDescent="0.4"/>
    <row r="8" spans="1:8" x14ac:dyDescent="0.35">
      <c r="A8" s="274" t="s">
        <v>375</v>
      </c>
      <c r="B8" s="275"/>
      <c r="C8" s="275"/>
      <c r="D8" s="275"/>
      <c r="E8" s="275"/>
      <c r="F8" s="275"/>
      <c r="G8" s="275"/>
      <c r="H8" s="276"/>
    </row>
    <row r="9" spans="1:8" ht="15" customHeight="1" x14ac:dyDescent="0.35">
      <c r="A9" s="277" t="s">
        <v>374</v>
      </c>
      <c r="B9" s="278"/>
      <c r="C9" s="278"/>
      <c r="D9" s="278"/>
      <c r="E9" s="278"/>
      <c r="F9" s="278"/>
      <c r="G9" s="278"/>
      <c r="H9" s="279"/>
    </row>
    <row r="10" spans="1:8" x14ac:dyDescent="0.35">
      <c r="A10" s="280"/>
      <c r="B10" s="281"/>
      <c r="C10" s="281"/>
      <c r="D10" s="281"/>
      <c r="E10" s="281"/>
      <c r="F10" s="281"/>
      <c r="G10" s="281"/>
      <c r="H10" s="169"/>
    </row>
    <row r="11" spans="1:8" x14ac:dyDescent="0.35">
      <c r="A11" s="282" t="s">
        <v>370</v>
      </c>
      <c r="B11" s="283" t="s">
        <v>428</v>
      </c>
      <c r="C11" s="281"/>
      <c r="D11" s="281"/>
      <c r="E11" s="281"/>
      <c r="F11" s="168" t="s">
        <v>372</v>
      </c>
      <c r="G11" s="86" t="str">
        <f>IF(F11="yes","  Complete Section 1 and Section 2","")</f>
        <v/>
      </c>
      <c r="H11" s="169"/>
    </row>
    <row r="12" spans="1:8" ht="6" customHeight="1" x14ac:dyDescent="0.35">
      <c r="A12" s="282"/>
      <c r="B12" s="283"/>
      <c r="C12" s="281"/>
      <c r="D12" s="281"/>
      <c r="E12" s="281"/>
      <c r="F12" s="80"/>
      <c r="G12" s="86"/>
      <c r="H12" s="169"/>
    </row>
    <row r="13" spans="1:8" x14ac:dyDescent="0.35">
      <c r="A13" s="282" t="s">
        <v>373</v>
      </c>
      <c r="B13" s="283" t="s">
        <v>429</v>
      </c>
      <c r="C13" s="281"/>
      <c r="D13" s="281"/>
      <c r="E13" s="281"/>
      <c r="F13" s="168" t="s">
        <v>372</v>
      </c>
      <c r="G13" s="86" t="str">
        <f>IF(F13="yes","  Complete Section 1 and Section 2","")</f>
        <v/>
      </c>
      <c r="H13" s="169"/>
    </row>
    <row r="14" spans="1:8" ht="6" customHeight="1" x14ac:dyDescent="0.35">
      <c r="A14" s="282"/>
      <c r="B14" s="283"/>
      <c r="C14" s="281"/>
      <c r="D14" s="281"/>
      <c r="E14" s="281"/>
      <c r="F14" s="80"/>
      <c r="G14" s="86"/>
      <c r="H14" s="169"/>
    </row>
    <row r="15" spans="1:8" x14ac:dyDescent="0.35">
      <c r="A15" s="282" t="s">
        <v>378</v>
      </c>
      <c r="B15" s="283" t="s">
        <v>430</v>
      </c>
      <c r="C15" s="281"/>
      <c r="D15" s="281"/>
      <c r="E15" s="281"/>
      <c r="F15" s="85" t="s">
        <v>371</v>
      </c>
      <c r="G15" s="86" t="str">
        <f>IF(F15="yes","  Complete Section 1 and Section 2","")</f>
        <v xml:space="preserve">  Complete Section 1 and Section 2</v>
      </c>
      <c r="H15" s="169"/>
    </row>
    <row r="16" spans="1:8" ht="6" customHeight="1" x14ac:dyDescent="0.35">
      <c r="A16" s="282"/>
      <c r="B16" s="283"/>
      <c r="C16" s="281"/>
      <c r="D16" s="281"/>
      <c r="E16" s="281"/>
      <c r="F16" s="80"/>
      <c r="G16" s="86"/>
      <c r="H16" s="169"/>
    </row>
    <row r="17" spans="1:10" x14ac:dyDescent="0.35">
      <c r="A17" s="282" t="s">
        <v>379</v>
      </c>
      <c r="B17" s="511" t="s">
        <v>503</v>
      </c>
      <c r="C17" s="511"/>
      <c r="D17" s="511"/>
      <c r="E17" s="511"/>
      <c r="F17" s="168" t="s">
        <v>372</v>
      </c>
      <c r="G17" s="86" t="str">
        <f>IF(F17="yes","  Report each income level in separate tiers in Section 1 and Section 2","")</f>
        <v/>
      </c>
      <c r="H17" s="169"/>
    </row>
    <row r="18" spans="1:10" x14ac:dyDescent="0.35">
      <c r="A18" s="282"/>
      <c r="B18" s="511"/>
      <c r="C18" s="511"/>
      <c r="D18" s="511"/>
      <c r="E18" s="511"/>
      <c r="F18" s="80"/>
      <c r="G18" s="86"/>
      <c r="H18" s="169"/>
    </row>
    <row r="19" spans="1:10" ht="6" customHeight="1" x14ac:dyDescent="0.35">
      <c r="A19" s="282"/>
      <c r="B19" s="283"/>
      <c r="C19" s="281"/>
      <c r="D19" s="281"/>
      <c r="E19" s="281"/>
      <c r="F19" s="80"/>
      <c r="G19" s="86"/>
      <c r="H19" s="169"/>
    </row>
    <row r="20" spans="1:10" x14ac:dyDescent="0.35">
      <c r="A20" s="282" t="s">
        <v>493</v>
      </c>
      <c r="B20" s="283" t="s">
        <v>431</v>
      </c>
      <c r="C20" s="281"/>
      <c r="D20" s="281"/>
      <c r="E20" s="281"/>
      <c r="F20" s="168" t="s">
        <v>372</v>
      </c>
      <c r="G20" s="86" t="str">
        <f>IF(F20="yes","  Complete Section 1 and Section 2","")</f>
        <v/>
      </c>
      <c r="H20" s="169"/>
    </row>
    <row r="21" spans="1:10" ht="6" customHeight="1" x14ac:dyDescent="0.35">
      <c r="A21" s="82"/>
      <c r="B21" s="83"/>
      <c r="C21" s="80"/>
      <c r="D21" s="80"/>
      <c r="E21" s="80"/>
      <c r="F21" s="80"/>
      <c r="G21" s="86"/>
      <c r="H21" s="169"/>
    </row>
    <row r="22" spans="1:10" x14ac:dyDescent="0.35">
      <c r="A22" s="82" t="s">
        <v>466</v>
      </c>
      <c r="B22" s="83"/>
      <c r="C22" s="80"/>
      <c r="D22" s="80"/>
      <c r="E22" s="80"/>
      <c r="F22" s="88"/>
      <c r="G22" s="86"/>
      <c r="H22" s="169"/>
    </row>
    <row r="23" spans="1:10" x14ac:dyDescent="0.35">
      <c r="A23" s="82"/>
      <c r="B23" s="83" t="s">
        <v>467</v>
      </c>
      <c r="C23" s="80"/>
      <c r="D23" s="80"/>
      <c r="E23" s="80"/>
      <c r="F23" s="88"/>
      <c r="G23" s="86"/>
      <c r="H23" s="169"/>
    </row>
    <row r="24" spans="1:10" x14ac:dyDescent="0.35">
      <c r="A24" s="82"/>
      <c r="B24" s="438" t="s">
        <v>585</v>
      </c>
      <c r="C24" s="172"/>
      <c r="D24" s="172"/>
      <c r="E24" s="172"/>
      <c r="F24" s="173"/>
      <c r="G24" s="174"/>
      <c r="H24" s="169"/>
      <c r="J24" s="175"/>
    </row>
    <row r="25" spans="1:10" x14ac:dyDescent="0.35">
      <c r="A25" s="82"/>
      <c r="B25" s="438"/>
      <c r="C25" s="172"/>
      <c r="D25" s="172"/>
      <c r="E25" s="172"/>
      <c r="F25" s="173"/>
      <c r="G25" s="174"/>
      <c r="H25" s="169"/>
      <c r="J25" s="175"/>
    </row>
    <row r="26" spans="1:10" x14ac:dyDescent="0.35">
      <c r="A26" s="82"/>
      <c r="B26" s="176" t="s">
        <v>586</v>
      </c>
      <c r="C26" s="177"/>
      <c r="D26" s="176" t="s">
        <v>596</v>
      </c>
      <c r="E26" s="177"/>
      <c r="F26" s="178"/>
      <c r="G26" s="179"/>
      <c r="H26" s="169"/>
      <c r="J26" s="180"/>
    </row>
    <row r="27" spans="1:10" ht="15" thickBot="1" x14ac:dyDescent="0.4">
      <c r="A27" s="89"/>
      <c r="B27" s="90"/>
      <c r="C27" s="91"/>
      <c r="D27" s="91"/>
      <c r="E27" s="91"/>
      <c r="F27" s="91"/>
      <c r="G27" s="91"/>
      <c r="H27" s="181"/>
    </row>
    <row r="28" spans="1:10" s="140" customFormat="1" ht="15" thickBot="1" x14ac:dyDescent="0.4">
      <c r="A28" s="262"/>
      <c r="B28" s="262"/>
      <c r="C28" s="262"/>
      <c r="D28" s="262"/>
      <c r="E28" s="262"/>
      <c r="F28" s="262"/>
      <c r="G28" s="262"/>
      <c r="H28" s="263"/>
    </row>
    <row r="29" spans="1:10" ht="16" thickBot="1" x14ac:dyDescent="0.4">
      <c r="A29" s="475" t="s">
        <v>433</v>
      </c>
      <c r="B29" s="476"/>
      <c r="C29" s="476"/>
      <c r="D29" s="476"/>
      <c r="E29" s="476"/>
      <c r="F29" s="476"/>
      <c r="G29" s="476"/>
      <c r="H29" s="477"/>
    </row>
    <row r="30" spans="1:10" x14ac:dyDescent="0.35">
      <c r="A30" s="95" t="s">
        <v>130</v>
      </c>
      <c r="B30" s="492" t="s">
        <v>368</v>
      </c>
      <c r="C30" s="492"/>
      <c r="D30" s="492"/>
      <c r="E30" s="492"/>
      <c r="F30" s="492"/>
      <c r="G30" s="492"/>
      <c r="H30" s="493"/>
    </row>
    <row r="31" spans="1:10" x14ac:dyDescent="0.35">
      <c r="A31" s="95"/>
      <c r="B31" s="487"/>
      <c r="C31" s="487"/>
      <c r="D31" s="487"/>
      <c r="E31" s="487"/>
      <c r="F31" s="487"/>
      <c r="G31" s="487"/>
      <c r="H31" s="488"/>
    </row>
    <row r="32" spans="1:10" x14ac:dyDescent="0.35">
      <c r="A32" s="95"/>
      <c r="B32" s="99" t="s">
        <v>309</v>
      </c>
      <c r="C32" s="182"/>
      <c r="D32" s="182"/>
      <c r="E32" s="182"/>
      <c r="F32" s="182"/>
      <c r="G32" s="182"/>
      <c r="H32" s="183"/>
    </row>
    <row r="33" spans="1:10" x14ac:dyDescent="0.35">
      <c r="A33" s="95"/>
      <c r="B33" s="97"/>
      <c r="C33" s="182"/>
      <c r="D33" s="182"/>
      <c r="E33" s="182"/>
      <c r="F33" s="182"/>
      <c r="G33" s="182"/>
      <c r="H33" s="183"/>
    </row>
    <row r="34" spans="1:10" x14ac:dyDescent="0.35">
      <c r="A34" s="95"/>
      <c r="B34" s="100" t="s">
        <v>413</v>
      </c>
      <c r="C34" s="97"/>
      <c r="D34" s="479" t="s">
        <v>692</v>
      </c>
      <c r="E34" s="479"/>
      <c r="F34" s="479"/>
      <c r="G34" s="479"/>
      <c r="H34" s="480"/>
    </row>
    <row r="35" spans="1:10" x14ac:dyDescent="0.35">
      <c r="A35" s="95"/>
      <c r="B35" s="100"/>
      <c r="C35" s="97"/>
      <c r="D35" s="505" t="s">
        <v>491</v>
      </c>
      <c r="E35" s="505"/>
      <c r="F35" s="505"/>
      <c r="G35" s="505"/>
      <c r="H35" s="506"/>
    </row>
    <row r="36" spans="1:10" x14ac:dyDescent="0.35">
      <c r="A36" s="95"/>
      <c r="B36" s="100"/>
      <c r="C36" s="97"/>
      <c r="D36" s="505"/>
      <c r="E36" s="505"/>
      <c r="F36" s="505"/>
      <c r="G36" s="505"/>
      <c r="H36" s="506"/>
    </row>
    <row r="37" spans="1:10" x14ac:dyDescent="0.35">
      <c r="A37" s="95"/>
      <c r="B37" s="97"/>
      <c r="C37" s="182"/>
      <c r="D37" s="182"/>
      <c r="E37" s="182"/>
      <c r="F37" s="182"/>
      <c r="G37" s="182"/>
      <c r="H37" s="183"/>
    </row>
    <row r="38" spans="1:10" ht="15" customHeight="1" x14ac:dyDescent="0.35">
      <c r="A38" s="141"/>
      <c r="B38" s="182"/>
      <c r="C38" s="182"/>
      <c r="D38" s="182"/>
      <c r="E38" s="494" t="s">
        <v>290</v>
      </c>
      <c r="F38" s="494"/>
      <c r="G38" s="494"/>
      <c r="H38" s="495"/>
    </row>
    <row r="39" spans="1:10" x14ac:dyDescent="0.35">
      <c r="A39" s="141"/>
      <c r="B39" s="97"/>
      <c r="C39" s="97"/>
      <c r="D39" s="97"/>
      <c r="E39" s="103" t="s">
        <v>158</v>
      </c>
      <c r="F39" s="103" t="s">
        <v>158</v>
      </c>
      <c r="G39" s="103" t="s">
        <v>158</v>
      </c>
      <c r="H39" s="184" t="s">
        <v>158</v>
      </c>
    </row>
    <row r="40" spans="1:10" x14ac:dyDescent="0.35">
      <c r="A40" s="141"/>
      <c r="B40" s="103"/>
      <c r="C40" s="103"/>
      <c r="D40" s="103" t="s">
        <v>180</v>
      </c>
      <c r="E40" s="103" t="s">
        <v>161</v>
      </c>
      <c r="F40" s="103" t="s">
        <v>161</v>
      </c>
      <c r="G40" s="103" t="s">
        <v>161</v>
      </c>
      <c r="H40" s="184" t="s">
        <v>161</v>
      </c>
    </row>
    <row r="41" spans="1:10" x14ac:dyDescent="0.35">
      <c r="A41" s="141"/>
      <c r="B41" s="106" t="s">
        <v>193</v>
      </c>
      <c r="C41" s="107"/>
      <c r="D41" s="107" t="s">
        <v>158</v>
      </c>
      <c r="E41" s="107" t="s">
        <v>350</v>
      </c>
      <c r="F41" s="107" t="s">
        <v>148</v>
      </c>
      <c r="G41" s="107" t="s">
        <v>285</v>
      </c>
      <c r="H41" s="185" t="s">
        <v>286</v>
      </c>
    </row>
    <row r="42" spans="1:10" x14ac:dyDescent="0.35">
      <c r="A42" s="187" t="s">
        <v>462</v>
      </c>
      <c r="B42" s="188"/>
      <c r="C42" s="103"/>
      <c r="D42" s="103"/>
      <c r="E42" s="103"/>
      <c r="F42" s="103"/>
      <c r="G42" s="103"/>
      <c r="H42" s="184"/>
      <c r="J42" s="186"/>
    </row>
    <row r="43" spans="1:10" ht="22" customHeight="1" x14ac:dyDescent="0.35">
      <c r="A43" s="141"/>
      <c r="B43" s="113" t="s">
        <v>287</v>
      </c>
      <c r="C43" s="103"/>
      <c r="D43" s="103"/>
      <c r="E43" s="103"/>
      <c r="F43" s="103"/>
      <c r="G43" s="103"/>
      <c r="H43" s="184"/>
      <c r="J43" s="189"/>
    </row>
    <row r="44" spans="1:10" ht="15" customHeight="1" x14ac:dyDescent="0.35">
      <c r="A44" s="141"/>
      <c r="B44" s="463" t="s">
        <v>587</v>
      </c>
      <c r="C44" s="463"/>
      <c r="D44" s="190">
        <v>446637.19</v>
      </c>
      <c r="E44" s="284"/>
      <c r="F44" s="284"/>
      <c r="G44" s="190">
        <v>323697.59999999998</v>
      </c>
      <c r="H44" s="285"/>
      <c r="J44" s="189"/>
    </row>
    <row r="45" spans="1:10" ht="15" customHeight="1" x14ac:dyDescent="0.35">
      <c r="A45" s="141"/>
      <c r="B45" s="463" t="s">
        <v>588</v>
      </c>
      <c r="C45" s="463"/>
      <c r="D45" s="190">
        <v>5030.96</v>
      </c>
      <c r="E45" s="284"/>
      <c r="F45" s="284"/>
      <c r="G45" s="190">
        <v>604.30999999999995</v>
      </c>
      <c r="H45" s="285"/>
      <c r="J45" s="189"/>
    </row>
    <row r="46" spans="1:10" ht="15" customHeight="1" x14ac:dyDescent="0.35">
      <c r="A46" s="141"/>
      <c r="B46" s="436"/>
      <c r="C46" s="437"/>
      <c r="D46" s="190"/>
      <c r="E46" s="284"/>
      <c r="F46" s="284"/>
      <c r="G46" s="190"/>
      <c r="H46" s="285"/>
      <c r="J46" s="189"/>
    </row>
    <row r="47" spans="1:10" ht="15" customHeight="1" x14ac:dyDescent="0.35">
      <c r="A47" s="141"/>
      <c r="B47" s="436"/>
      <c r="C47" s="437"/>
      <c r="D47" s="190"/>
      <c r="E47" s="284"/>
      <c r="F47" s="284"/>
      <c r="G47" s="190"/>
      <c r="H47" s="285"/>
      <c r="J47" s="189"/>
    </row>
    <row r="48" spans="1:10" ht="15" customHeight="1" x14ac:dyDescent="0.35">
      <c r="A48" s="141"/>
      <c r="B48" s="436"/>
      <c r="C48" s="437"/>
      <c r="D48" s="190"/>
      <c r="E48" s="284"/>
      <c r="F48" s="284"/>
      <c r="G48" s="190"/>
      <c r="H48" s="285"/>
      <c r="J48" s="189"/>
    </row>
    <row r="49" spans="1:10" x14ac:dyDescent="0.35">
      <c r="A49" s="141"/>
      <c r="B49" s="463"/>
      <c r="C49" s="463"/>
      <c r="D49" s="191"/>
      <c r="E49" s="191"/>
      <c r="F49" s="286"/>
      <c r="G49" s="194"/>
      <c r="H49" s="195"/>
      <c r="J49" s="287"/>
    </row>
    <row r="50" spans="1:10" ht="22" customHeight="1" x14ac:dyDescent="0.35">
      <c r="A50" s="141"/>
      <c r="B50" s="113" t="s">
        <v>288</v>
      </c>
      <c r="C50" s="151"/>
      <c r="D50" s="196"/>
      <c r="E50" s="196"/>
      <c r="F50" s="196"/>
      <c r="G50" s="197"/>
      <c r="H50" s="198"/>
      <c r="J50" s="287"/>
    </row>
    <row r="51" spans="1:10" x14ac:dyDescent="0.35">
      <c r="A51" s="141"/>
      <c r="B51" s="463" t="s">
        <v>587</v>
      </c>
      <c r="C51" s="463"/>
      <c r="D51" s="191">
        <v>0</v>
      </c>
      <c r="E51" s="191"/>
      <c r="F51" s="191"/>
      <c r="G51" s="194">
        <v>0</v>
      </c>
      <c r="H51" s="195"/>
      <c r="J51" s="287"/>
    </row>
    <row r="52" spans="1:10" x14ac:dyDescent="0.35">
      <c r="A52" s="141"/>
      <c r="B52" s="463" t="s">
        <v>588</v>
      </c>
      <c r="C52" s="463"/>
      <c r="D52" s="191">
        <v>0</v>
      </c>
      <c r="E52" s="191"/>
      <c r="F52" s="191"/>
      <c r="G52" s="194">
        <v>0</v>
      </c>
      <c r="H52" s="195"/>
      <c r="J52" s="287"/>
    </row>
    <row r="53" spans="1:10" x14ac:dyDescent="0.35">
      <c r="A53" s="141"/>
      <c r="B53" s="440"/>
      <c r="C53" s="441"/>
      <c r="D53" s="191"/>
      <c r="E53" s="191"/>
      <c r="F53" s="191"/>
      <c r="G53" s="194"/>
      <c r="H53" s="195"/>
      <c r="J53" s="287"/>
    </row>
    <row r="54" spans="1:10" x14ac:dyDescent="0.35">
      <c r="A54" s="141"/>
      <c r="B54" s="440"/>
      <c r="C54" s="441"/>
      <c r="D54" s="191"/>
      <c r="E54" s="191"/>
      <c r="F54" s="191"/>
      <c r="G54" s="194"/>
      <c r="H54" s="195"/>
      <c r="J54" s="287"/>
    </row>
    <row r="55" spans="1:10" x14ac:dyDescent="0.35">
      <c r="A55" s="141"/>
      <c r="B55" s="440"/>
      <c r="C55" s="441"/>
      <c r="D55" s="191"/>
      <c r="E55" s="191"/>
      <c r="F55" s="191"/>
      <c r="G55" s="194"/>
      <c r="H55" s="195"/>
      <c r="J55" s="287"/>
    </row>
    <row r="56" spans="1:10" x14ac:dyDescent="0.35">
      <c r="A56" s="141"/>
      <c r="B56" s="463"/>
      <c r="C56" s="463"/>
      <c r="D56" s="191"/>
      <c r="E56" s="191"/>
      <c r="F56" s="191"/>
      <c r="G56" s="194"/>
      <c r="H56" s="195"/>
      <c r="J56" s="287"/>
    </row>
    <row r="57" spans="1:10" x14ac:dyDescent="0.35">
      <c r="A57" s="141"/>
      <c r="B57" s="199"/>
      <c r="C57" s="158"/>
      <c r="D57" s="200">
        <f>SUM(D44:D56)</f>
        <v>451668.15</v>
      </c>
      <c r="E57" s="201">
        <f>SUM(E44:E56)</f>
        <v>0</v>
      </c>
      <c r="F57" s="201">
        <f>SUM(F44:F56)</f>
        <v>0</v>
      </c>
      <c r="G57" s="200">
        <f>SUM(G44:G56)</f>
        <v>324301.90999999997</v>
      </c>
      <c r="H57" s="202">
        <f>SUM(H44:H56)</f>
        <v>0</v>
      </c>
      <c r="J57" s="287"/>
    </row>
    <row r="58" spans="1:10" x14ac:dyDescent="0.35">
      <c r="A58" s="95" t="s">
        <v>131</v>
      </c>
      <c r="B58" s="100" t="s">
        <v>297</v>
      </c>
      <c r="C58" s="158"/>
      <c r="D58" s="203"/>
      <c r="E58" s="203"/>
      <c r="F58" s="203"/>
      <c r="G58" s="197"/>
      <c r="H58" s="198"/>
      <c r="J58" s="287"/>
    </row>
    <row r="59" spans="1:10" x14ac:dyDescent="0.35">
      <c r="A59" s="141"/>
      <c r="B59" s="97"/>
      <c r="C59" s="97" t="s">
        <v>283</v>
      </c>
      <c r="D59" s="200">
        <f>D57</f>
        <v>451668.15</v>
      </c>
      <c r="E59" s="201">
        <f t="shared" ref="E59:H59" si="0">E57</f>
        <v>0</v>
      </c>
      <c r="F59" s="201">
        <f t="shared" si="0"/>
        <v>0</v>
      </c>
      <c r="G59" s="200">
        <f t="shared" si="0"/>
        <v>324301.90999999997</v>
      </c>
      <c r="H59" s="206">
        <f t="shared" si="0"/>
        <v>0</v>
      </c>
      <c r="J59" s="287"/>
    </row>
    <row r="60" spans="1:10" x14ac:dyDescent="0.35">
      <c r="A60" s="141"/>
      <c r="B60" s="97"/>
      <c r="C60" s="97" t="s">
        <v>284</v>
      </c>
      <c r="D60" s="97"/>
      <c r="E60" s="120">
        <f>E59/D59</f>
        <v>0</v>
      </c>
      <c r="F60" s="120">
        <f>F59/D59</f>
        <v>0</v>
      </c>
      <c r="G60" s="120">
        <f>G59/D59</f>
        <v>0.71800925081832745</v>
      </c>
      <c r="H60" s="207">
        <f>H59/D59</f>
        <v>0</v>
      </c>
      <c r="J60" s="287"/>
    </row>
    <row r="61" spans="1:10" x14ac:dyDescent="0.35">
      <c r="A61" s="141"/>
      <c r="B61" s="97"/>
      <c r="C61" s="208" t="s">
        <v>298</v>
      </c>
      <c r="D61" s="97"/>
      <c r="E61" s="121" t="str">
        <f>IF(E60&gt;=(2/3),"Yes","No")</f>
        <v>No</v>
      </c>
      <c r="F61" s="121" t="str">
        <f>IF(F60&gt;=(2/3),"Yes","No")</f>
        <v>No</v>
      </c>
      <c r="G61" s="121" t="str">
        <f>IF(G60&gt;=(2/3),"Yes","No")</f>
        <v>Yes</v>
      </c>
      <c r="H61" s="209" t="str">
        <f>IF(H60&gt;=(2/3),"Yes","No")</f>
        <v>No</v>
      </c>
      <c r="J61" s="287"/>
    </row>
    <row r="62" spans="1:10" x14ac:dyDescent="0.35">
      <c r="A62" s="141"/>
      <c r="B62" s="108"/>
      <c r="C62" s="108"/>
      <c r="D62" s="108"/>
      <c r="E62" s="210" t="str">
        <f>IF(E61="No", "Note A", "Note B")</f>
        <v>Note A</v>
      </c>
      <c r="F62" s="210" t="str">
        <f>IF(F61="No", "Note A", "Note B")</f>
        <v>Note A</v>
      </c>
      <c r="G62" s="210" t="str">
        <f>IF(G61="No", "Note A", "Note B")</f>
        <v>Note B</v>
      </c>
      <c r="H62" s="211" t="str">
        <f>IF(H61="No", "Note A", "Note B")</f>
        <v>Note A</v>
      </c>
      <c r="J62" s="287"/>
    </row>
    <row r="63" spans="1:10" x14ac:dyDescent="0.35">
      <c r="A63" s="187" t="s">
        <v>463</v>
      </c>
      <c r="B63" s="97"/>
      <c r="C63" s="97"/>
      <c r="D63" s="212"/>
      <c r="E63" s="212"/>
      <c r="F63" s="212"/>
      <c r="G63" s="212"/>
      <c r="H63" s="98"/>
      <c r="J63" s="189"/>
    </row>
    <row r="64" spans="1:10" x14ac:dyDescent="0.35">
      <c r="A64" s="141"/>
      <c r="B64" s="113" t="s">
        <v>287</v>
      </c>
      <c r="C64" s="103"/>
      <c r="D64" s="103"/>
      <c r="E64" s="103"/>
      <c r="F64" s="103"/>
      <c r="G64" s="103"/>
      <c r="H64" s="184"/>
      <c r="J64" s="189"/>
    </row>
    <row r="65" spans="1:10" x14ac:dyDescent="0.35">
      <c r="A65" s="141"/>
      <c r="B65" s="463"/>
      <c r="C65" s="463"/>
      <c r="D65" s="190"/>
      <c r="E65" s="191"/>
      <c r="F65" s="191"/>
      <c r="G65" s="192"/>
      <c r="H65" s="285"/>
      <c r="J65" s="287"/>
    </row>
    <row r="66" spans="1:10" x14ac:dyDescent="0.35">
      <c r="A66" s="141"/>
      <c r="B66" s="481"/>
      <c r="C66" s="482"/>
      <c r="D66" s="190"/>
      <c r="E66" s="191"/>
      <c r="F66" s="191"/>
      <c r="G66" s="192"/>
      <c r="H66" s="285"/>
      <c r="J66" s="287"/>
    </row>
    <row r="67" spans="1:10" x14ac:dyDescent="0.35">
      <c r="A67" s="141"/>
      <c r="B67" s="481"/>
      <c r="C67" s="482"/>
      <c r="D67" s="190"/>
      <c r="E67" s="191"/>
      <c r="F67" s="191"/>
      <c r="G67" s="192"/>
      <c r="H67" s="285"/>
      <c r="J67" s="287"/>
    </row>
    <row r="68" spans="1:10" x14ac:dyDescent="0.35">
      <c r="A68" s="141"/>
      <c r="B68" s="481"/>
      <c r="C68" s="482"/>
      <c r="D68" s="190"/>
      <c r="E68" s="191"/>
      <c r="F68" s="191"/>
      <c r="G68" s="192"/>
      <c r="H68" s="285"/>
      <c r="J68" s="287"/>
    </row>
    <row r="69" spans="1:10" x14ac:dyDescent="0.35">
      <c r="A69" s="141"/>
      <c r="B69" s="464" t="s">
        <v>153</v>
      </c>
      <c r="C69" s="466"/>
      <c r="D69" s="190"/>
      <c r="E69" s="191"/>
      <c r="F69" s="191"/>
      <c r="G69" s="192"/>
      <c r="H69" s="285"/>
      <c r="J69" s="287"/>
    </row>
    <row r="70" spans="1:10" x14ac:dyDescent="0.35">
      <c r="A70" s="141"/>
      <c r="B70" s="463"/>
      <c r="C70" s="463"/>
      <c r="D70" s="191"/>
      <c r="E70" s="191"/>
      <c r="F70" s="191"/>
      <c r="G70" s="194"/>
      <c r="H70" s="195"/>
      <c r="J70" s="287"/>
    </row>
    <row r="71" spans="1:10" x14ac:dyDescent="0.35">
      <c r="A71" s="141"/>
      <c r="B71" s="113" t="s">
        <v>288</v>
      </c>
      <c r="C71" s="151"/>
      <c r="D71" s="196"/>
      <c r="E71" s="196"/>
      <c r="F71" s="196"/>
      <c r="G71" s="197"/>
      <c r="H71" s="198"/>
      <c r="J71" s="287"/>
    </row>
    <row r="72" spans="1:10" x14ac:dyDescent="0.35">
      <c r="A72" s="141"/>
      <c r="B72" s="463"/>
      <c r="C72" s="463"/>
      <c r="D72" s="191"/>
      <c r="E72" s="191"/>
      <c r="F72" s="191"/>
      <c r="G72" s="194"/>
      <c r="H72" s="195"/>
      <c r="J72" s="287"/>
    </row>
    <row r="73" spans="1:10" x14ac:dyDescent="0.35">
      <c r="A73" s="141"/>
      <c r="B73" s="481"/>
      <c r="C73" s="482"/>
      <c r="D73" s="191"/>
      <c r="E73" s="191"/>
      <c r="F73" s="191"/>
      <c r="G73" s="194"/>
      <c r="H73" s="195"/>
      <c r="J73" s="287"/>
    </row>
    <row r="74" spans="1:10" x14ac:dyDescent="0.35">
      <c r="A74" s="141"/>
      <c r="B74" s="481"/>
      <c r="C74" s="482"/>
      <c r="D74" s="191"/>
      <c r="E74" s="191"/>
      <c r="F74" s="191"/>
      <c r="G74" s="194"/>
      <c r="H74" s="195"/>
      <c r="J74" s="287"/>
    </row>
    <row r="75" spans="1:10" x14ac:dyDescent="0.35">
      <c r="A75" s="141"/>
      <c r="B75" s="481"/>
      <c r="C75" s="482"/>
      <c r="D75" s="191"/>
      <c r="E75" s="191"/>
      <c r="F75" s="191"/>
      <c r="G75" s="194"/>
      <c r="H75" s="195"/>
      <c r="J75" s="287"/>
    </row>
    <row r="76" spans="1:10" x14ac:dyDescent="0.35">
      <c r="A76" s="141"/>
      <c r="B76" s="464" t="s">
        <v>153</v>
      </c>
      <c r="C76" s="466"/>
      <c r="D76" s="191"/>
      <c r="E76" s="191"/>
      <c r="F76" s="191"/>
      <c r="G76" s="194"/>
      <c r="H76" s="195"/>
      <c r="J76" s="287"/>
    </row>
    <row r="77" spans="1:10" x14ac:dyDescent="0.35">
      <c r="A77" s="141"/>
      <c r="B77" s="463"/>
      <c r="C77" s="463"/>
      <c r="D77" s="191"/>
      <c r="E77" s="191"/>
      <c r="F77" s="191"/>
      <c r="G77" s="194"/>
      <c r="H77" s="195"/>
      <c r="J77" s="287"/>
    </row>
    <row r="78" spans="1:10" x14ac:dyDescent="0.35">
      <c r="A78" s="141"/>
      <c r="B78" s="199"/>
      <c r="C78" s="158"/>
      <c r="D78" s="200">
        <f>SUM(D65:D77)</f>
        <v>0</v>
      </c>
      <c r="E78" s="201">
        <f>SUM(E65:E77)</f>
        <v>0</v>
      </c>
      <c r="F78" s="201">
        <f>SUM(F65:F77)</f>
        <v>0</v>
      </c>
      <c r="G78" s="200">
        <f>SUM(G65:G77)</f>
        <v>0</v>
      </c>
      <c r="H78" s="202">
        <f>SUM(H65:H77)</f>
        <v>0</v>
      </c>
      <c r="J78" s="287"/>
    </row>
    <row r="79" spans="1:10" x14ac:dyDescent="0.35">
      <c r="A79" s="95" t="s">
        <v>131</v>
      </c>
      <c r="B79" s="100" t="s">
        <v>297</v>
      </c>
      <c r="C79" s="158"/>
      <c r="D79" s="203"/>
      <c r="E79" s="203"/>
      <c r="F79" s="203"/>
      <c r="G79" s="197"/>
      <c r="H79" s="198"/>
      <c r="J79" s="287"/>
    </row>
    <row r="80" spans="1:10" x14ac:dyDescent="0.35">
      <c r="A80" s="141"/>
      <c r="B80" s="97"/>
      <c r="C80" s="97" t="s">
        <v>283</v>
      </c>
      <c r="D80" s="200">
        <f>D78</f>
        <v>0</v>
      </c>
      <c r="E80" s="201">
        <f t="shared" ref="E80:H80" si="1">E78</f>
        <v>0</v>
      </c>
      <c r="F80" s="201">
        <f t="shared" si="1"/>
        <v>0</v>
      </c>
      <c r="G80" s="200">
        <f t="shared" si="1"/>
        <v>0</v>
      </c>
      <c r="H80" s="206">
        <f t="shared" si="1"/>
        <v>0</v>
      </c>
      <c r="J80" s="287"/>
    </row>
    <row r="81" spans="1:10" x14ac:dyDescent="0.35">
      <c r="A81" s="141"/>
      <c r="B81" s="97"/>
      <c r="C81" s="97" t="s">
        <v>284</v>
      </c>
      <c r="D81" s="97"/>
      <c r="E81" s="120" t="e">
        <f>E80/D80</f>
        <v>#DIV/0!</v>
      </c>
      <c r="F81" s="120" t="e">
        <f>F80/D80</f>
        <v>#DIV/0!</v>
      </c>
      <c r="G81" s="120" t="e">
        <f>G80/D80</f>
        <v>#DIV/0!</v>
      </c>
      <c r="H81" s="207" t="e">
        <f>H80/D80</f>
        <v>#DIV/0!</v>
      </c>
      <c r="J81" s="287"/>
    </row>
    <row r="82" spans="1:10" x14ac:dyDescent="0.35">
      <c r="A82" s="141"/>
      <c r="B82" s="97"/>
      <c r="C82" s="208" t="s">
        <v>298</v>
      </c>
      <c r="D82" s="97"/>
      <c r="E82" s="121" t="e">
        <f>IF(E81&gt;=(2/3),"Yes","No")</f>
        <v>#DIV/0!</v>
      </c>
      <c r="F82" s="121" t="e">
        <f>IF(F81&gt;=(2/3),"Yes","No")</f>
        <v>#DIV/0!</v>
      </c>
      <c r="G82" s="121" t="e">
        <f>IF(G81&gt;=(2/3),"Yes","No")</f>
        <v>#DIV/0!</v>
      </c>
      <c r="H82" s="209" t="e">
        <f>IF(H81&gt;=(2/3),"Yes","No")</f>
        <v>#DIV/0!</v>
      </c>
      <c r="J82" s="287"/>
    </row>
    <row r="83" spans="1:10" x14ac:dyDescent="0.35">
      <c r="A83" s="141"/>
      <c r="B83" s="108"/>
      <c r="C83" s="108"/>
      <c r="D83" s="108"/>
      <c r="E83" s="210" t="e">
        <f>IF(E82="No", "Note A", "Note B")</f>
        <v>#DIV/0!</v>
      </c>
      <c r="F83" s="210" t="e">
        <f>IF(F82="No", "Note A", "Note B")</f>
        <v>#DIV/0!</v>
      </c>
      <c r="G83" s="210" t="e">
        <f>IF(G82="No", "Note A", "Note B")</f>
        <v>#DIV/0!</v>
      </c>
      <c r="H83" s="211" t="e">
        <f>IF(H82="No", "Note A", "Note B")</f>
        <v>#DIV/0!</v>
      </c>
      <c r="J83" s="287"/>
    </row>
    <row r="84" spans="1:10" x14ac:dyDescent="0.35">
      <c r="A84" s="187" t="s">
        <v>464</v>
      </c>
      <c r="B84" s="97"/>
      <c r="C84" s="97"/>
      <c r="D84" s="212"/>
      <c r="E84" s="212"/>
      <c r="F84" s="212"/>
      <c r="G84" s="212"/>
      <c r="H84" s="98"/>
      <c r="J84" s="189"/>
    </row>
    <row r="85" spans="1:10" x14ac:dyDescent="0.35">
      <c r="A85" s="141"/>
      <c r="B85" s="113" t="s">
        <v>287</v>
      </c>
      <c r="C85" s="103"/>
      <c r="D85" s="103"/>
      <c r="E85" s="103"/>
      <c r="F85" s="103"/>
      <c r="G85" s="103"/>
      <c r="H85" s="184"/>
      <c r="J85" s="287"/>
    </row>
    <row r="86" spans="1:10" x14ac:dyDescent="0.35">
      <c r="A86" s="141"/>
      <c r="B86" s="463"/>
      <c r="C86" s="463"/>
      <c r="D86" s="190"/>
      <c r="E86" s="191"/>
      <c r="F86" s="191"/>
      <c r="G86" s="192"/>
      <c r="H86" s="285"/>
      <c r="J86" s="189"/>
    </row>
    <row r="87" spans="1:10" x14ac:dyDescent="0.35">
      <c r="A87" s="141"/>
      <c r="B87" s="481"/>
      <c r="C87" s="482"/>
      <c r="D87" s="190"/>
      <c r="E87" s="191"/>
      <c r="F87" s="191"/>
      <c r="G87" s="192"/>
      <c r="H87" s="285"/>
      <c r="J87" s="189"/>
    </row>
    <row r="88" spans="1:10" x14ac:dyDescent="0.35">
      <c r="A88" s="141"/>
      <c r="B88" s="481"/>
      <c r="C88" s="482"/>
      <c r="D88" s="190"/>
      <c r="E88" s="191"/>
      <c r="F88" s="191"/>
      <c r="G88" s="192"/>
      <c r="H88" s="285"/>
      <c r="J88" s="189"/>
    </row>
    <row r="89" spans="1:10" x14ac:dyDescent="0.35">
      <c r="A89" s="141"/>
      <c r="B89" s="481"/>
      <c r="C89" s="482"/>
      <c r="D89" s="190"/>
      <c r="E89" s="191"/>
      <c r="F89" s="191"/>
      <c r="G89" s="192"/>
      <c r="H89" s="285"/>
      <c r="J89" s="189"/>
    </row>
    <row r="90" spans="1:10" x14ac:dyDescent="0.35">
      <c r="A90" s="141"/>
      <c r="B90" s="491" t="s">
        <v>153</v>
      </c>
      <c r="C90" s="491"/>
      <c r="D90" s="190"/>
      <c r="E90" s="191"/>
      <c r="F90" s="191"/>
      <c r="G90" s="192"/>
      <c r="H90" s="193"/>
      <c r="J90" s="189"/>
    </row>
    <row r="91" spans="1:10" x14ac:dyDescent="0.35">
      <c r="A91" s="141"/>
      <c r="B91" s="463"/>
      <c r="C91" s="463"/>
      <c r="D91" s="191"/>
      <c r="E91" s="191"/>
      <c r="F91" s="191"/>
      <c r="G91" s="194"/>
      <c r="H91" s="195"/>
      <c r="J91" s="287"/>
    </row>
    <row r="92" spans="1:10" x14ac:dyDescent="0.35">
      <c r="A92" s="141"/>
      <c r="B92" s="113" t="s">
        <v>288</v>
      </c>
      <c r="C92" s="151"/>
      <c r="D92" s="196"/>
      <c r="E92" s="196"/>
      <c r="F92" s="196"/>
      <c r="G92" s="197"/>
      <c r="H92" s="198"/>
      <c r="J92" s="287"/>
    </row>
    <row r="93" spans="1:10" x14ac:dyDescent="0.35">
      <c r="A93" s="141"/>
      <c r="B93" s="463"/>
      <c r="C93" s="463"/>
      <c r="D93" s="191"/>
      <c r="E93" s="191"/>
      <c r="F93" s="191"/>
      <c r="G93" s="194"/>
      <c r="H93" s="195"/>
      <c r="J93" s="287"/>
    </row>
    <row r="94" spans="1:10" x14ac:dyDescent="0.35">
      <c r="A94" s="141"/>
      <c r="B94" s="481"/>
      <c r="C94" s="482"/>
      <c r="D94" s="191"/>
      <c r="E94" s="191"/>
      <c r="F94" s="191"/>
      <c r="G94" s="194"/>
      <c r="H94" s="195"/>
      <c r="J94" s="287"/>
    </row>
    <row r="95" spans="1:10" x14ac:dyDescent="0.35">
      <c r="A95" s="141"/>
      <c r="B95" s="481"/>
      <c r="C95" s="482"/>
      <c r="D95" s="191"/>
      <c r="E95" s="191"/>
      <c r="F95" s="191"/>
      <c r="G95" s="194"/>
      <c r="H95" s="195"/>
      <c r="J95" s="287"/>
    </row>
    <row r="96" spans="1:10" x14ac:dyDescent="0.35">
      <c r="A96" s="141"/>
      <c r="B96" s="481"/>
      <c r="C96" s="482"/>
      <c r="D96" s="191"/>
      <c r="E96" s="191"/>
      <c r="F96" s="191"/>
      <c r="G96" s="194"/>
      <c r="H96" s="195"/>
      <c r="J96" s="287"/>
    </row>
    <row r="97" spans="1:10" x14ac:dyDescent="0.35">
      <c r="A97" s="141"/>
      <c r="B97" s="464" t="s">
        <v>153</v>
      </c>
      <c r="C97" s="466"/>
      <c r="D97" s="191"/>
      <c r="E97" s="191"/>
      <c r="F97" s="191"/>
      <c r="G97" s="194"/>
      <c r="H97" s="195"/>
      <c r="J97" s="287"/>
    </row>
    <row r="98" spans="1:10" x14ac:dyDescent="0.35">
      <c r="A98" s="141"/>
      <c r="B98" s="463"/>
      <c r="C98" s="463"/>
      <c r="D98" s="191"/>
      <c r="E98" s="191"/>
      <c r="F98" s="191"/>
      <c r="G98" s="194"/>
      <c r="H98" s="195"/>
      <c r="J98" s="287"/>
    </row>
    <row r="99" spans="1:10" x14ac:dyDescent="0.35">
      <c r="A99" s="141"/>
      <c r="B99" s="199"/>
      <c r="C99" s="158"/>
      <c r="D99" s="200">
        <f>SUM(D86:D98)</f>
        <v>0</v>
      </c>
      <c r="E99" s="201">
        <f>SUM(E86:E98)</f>
        <v>0</v>
      </c>
      <c r="F99" s="201">
        <f>SUM(F86:F98)</f>
        <v>0</v>
      </c>
      <c r="G99" s="200">
        <f>SUM(G86:G98)</f>
        <v>0</v>
      </c>
      <c r="H99" s="202">
        <f>SUM(H86:H98)</f>
        <v>0</v>
      </c>
      <c r="J99" s="287"/>
    </row>
    <row r="100" spans="1:10" x14ac:dyDescent="0.35">
      <c r="A100" s="95" t="s">
        <v>131</v>
      </c>
      <c r="B100" s="100" t="s">
        <v>297</v>
      </c>
      <c r="C100" s="158"/>
      <c r="D100" s="203"/>
      <c r="E100" s="203"/>
      <c r="F100" s="203"/>
      <c r="G100" s="197"/>
      <c r="H100" s="198"/>
      <c r="J100" s="287"/>
    </row>
    <row r="101" spans="1:10" x14ac:dyDescent="0.35">
      <c r="A101" s="141"/>
      <c r="B101" s="288"/>
      <c r="C101" s="97" t="s">
        <v>283</v>
      </c>
      <c r="D101" s="200">
        <f>D86</f>
        <v>0</v>
      </c>
      <c r="E101" s="201">
        <f>E99</f>
        <v>0</v>
      </c>
      <c r="F101" s="201">
        <f>F99</f>
        <v>0</v>
      </c>
      <c r="G101" s="200">
        <f>G86</f>
        <v>0</v>
      </c>
      <c r="H101" s="206">
        <f>H86</f>
        <v>0</v>
      </c>
      <c r="J101" s="287"/>
    </row>
    <row r="102" spans="1:10" x14ac:dyDescent="0.35">
      <c r="A102" s="141"/>
      <c r="B102" s="288"/>
      <c r="C102" s="97" t="s">
        <v>284</v>
      </c>
      <c r="D102" s="97"/>
      <c r="E102" s="120" t="e">
        <f>E101/D101</f>
        <v>#DIV/0!</v>
      </c>
      <c r="F102" s="120" t="e">
        <f>F101/D101</f>
        <v>#DIV/0!</v>
      </c>
      <c r="G102" s="120" t="e">
        <f>G101/D101</f>
        <v>#DIV/0!</v>
      </c>
      <c r="H102" s="207" t="e">
        <f>H101/D101</f>
        <v>#DIV/0!</v>
      </c>
      <c r="J102" s="287"/>
    </row>
    <row r="103" spans="1:10" x14ac:dyDescent="0.35">
      <c r="A103" s="141"/>
      <c r="B103" s="288"/>
      <c r="C103" s="208" t="s">
        <v>298</v>
      </c>
      <c r="D103" s="97"/>
      <c r="E103" s="121" t="e">
        <f>IF(E102&gt;=(2/3),"Yes","No")</f>
        <v>#DIV/0!</v>
      </c>
      <c r="F103" s="121" t="e">
        <f>IF(F102&gt;=(2/3),"Yes","No")</f>
        <v>#DIV/0!</v>
      </c>
      <c r="G103" s="121" t="e">
        <f>IF(G102&gt;=(2/3),"Yes","No")</f>
        <v>#DIV/0!</v>
      </c>
      <c r="H103" s="209" t="e">
        <f>IF(H102&gt;=(2/3),"Yes","No")</f>
        <v>#DIV/0!</v>
      </c>
      <c r="J103" s="287"/>
    </row>
    <row r="104" spans="1:10" x14ac:dyDescent="0.35">
      <c r="A104" s="141"/>
      <c r="B104" s="289"/>
      <c r="C104" s="108"/>
      <c r="D104" s="108"/>
      <c r="E104" s="210" t="e">
        <f>IF(E103="No", "Note A", "Note B")</f>
        <v>#DIV/0!</v>
      </c>
      <c r="F104" s="210" t="e">
        <f>IF(F103="No", "Note A", "Note B")</f>
        <v>#DIV/0!</v>
      </c>
      <c r="G104" s="210" t="e">
        <f>IF(G103="No", "Note A", "Note B")</f>
        <v>#DIV/0!</v>
      </c>
      <c r="H104" s="211" t="e">
        <f>IF(H103="No", "Note A", "Note B")</f>
        <v>#DIV/0!</v>
      </c>
      <c r="J104" s="287"/>
    </row>
    <row r="105" spans="1:10" x14ac:dyDescent="0.35">
      <c r="A105" s="187" t="s">
        <v>465</v>
      </c>
      <c r="B105" s="97"/>
      <c r="C105" s="97"/>
      <c r="D105" s="212"/>
      <c r="E105" s="212"/>
      <c r="F105" s="212"/>
      <c r="G105" s="212"/>
      <c r="H105" s="98"/>
      <c r="J105" s="189"/>
    </row>
    <row r="106" spans="1:10" x14ac:dyDescent="0.35">
      <c r="A106" s="141"/>
      <c r="B106" s="113" t="s">
        <v>287</v>
      </c>
      <c r="C106" s="103"/>
      <c r="D106" s="103"/>
      <c r="E106" s="103"/>
      <c r="F106" s="103"/>
      <c r="G106" s="103"/>
      <c r="H106" s="184"/>
    </row>
    <row r="107" spans="1:10" x14ac:dyDescent="0.35">
      <c r="A107" s="141"/>
      <c r="B107" s="463"/>
      <c r="C107" s="463"/>
      <c r="D107" s="190"/>
      <c r="E107" s="191"/>
      <c r="F107" s="191"/>
      <c r="G107" s="192"/>
      <c r="H107" s="193"/>
      <c r="J107" s="189"/>
    </row>
    <row r="108" spans="1:10" x14ac:dyDescent="0.35">
      <c r="A108" s="141"/>
      <c r="B108" s="481"/>
      <c r="C108" s="482"/>
      <c r="D108" s="190"/>
      <c r="E108" s="191"/>
      <c r="F108" s="191"/>
      <c r="G108" s="192"/>
      <c r="H108" s="193"/>
      <c r="J108" s="189"/>
    </row>
    <row r="109" spans="1:10" x14ac:dyDescent="0.35">
      <c r="A109" s="141"/>
      <c r="B109" s="481"/>
      <c r="C109" s="482"/>
      <c r="D109" s="190"/>
      <c r="E109" s="191"/>
      <c r="F109" s="191"/>
      <c r="G109" s="192"/>
      <c r="H109" s="193"/>
      <c r="J109" s="189"/>
    </row>
    <row r="110" spans="1:10" x14ac:dyDescent="0.35">
      <c r="A110" s="141"/>
      <c r="B110" s="481"/>
      <c r="C110" s="482"/>
      <c r="D110" s="190"/>
      <c r="E110" s="191"/>
      <c r="F110" s="191"/>
      <c r="G110" s="192"/>
      <c r="H110" s="193"/>
      <c r="J110" s="189"/>
    </row>
    <row r="111" spans="1:10" x14ac:dyDescent="0.35">
      <c r="A111" s="141"/>
      <c r="B111" s="491" t="s">
        <v>153</v>
      </c>
      <c r="C111" s="491"/>
      <c r="D111" s="190"/>
      <c r="E111" s="191"/>
      <c r="F111" s="191"/>
      <c r="G111" s="192"/>
      <c r="H111" s="193"/>
      <c r="J111" s="189"/>
    </row>
    <row r="112" spans="1:10" x14ac:dyDescent="0.35">
      <c r="A112" s="141"/>
      <c r="B112" s="463"/>
      <c r="C112" s="463"/>
      <c r="D112" s="191"/>
      <c r="E112" s="191"/>
      <c r="F112" s="191"/>
      <c r="G112" s="194"/>
      <c r="H112" s="195"/>
    </row>
    <row r="113" spans="1:8" x14ac:dyDescent="0.35">
      <c r="A113" s="141"/>
      <c r="B113" s="113" t="s">
        <v>288</v>
      </c>
      <c r="C113" s="151"/>
      <c r="D113" s="196"/>
      <c r="E113" s="196"/>
      <c r="F113" s="196"/>
      <c r="G113" s="197"/>
      <c r="H113" s="198"/>
    </row>
    <row r="114" spans="1:8" x14ac:dyDescent="0.35">
      <c r="A114" s="141"/>
      <c r="B114" s="463"/>
      <c r="C114" s="463"/>
      <c r="D114" s="191"/>
      <c r="E114" s="191"/>
      <c r="F114" s="191"/>
      <c r="G114" s="194"/>
      <c r="H114" s="195"/>
    </row>
    <row r="115" spans="1:8" x14ac:dyDescent="0.35">
      <c r="A115" s="141"/>
      <c r="B115" s="481"/>
      <c r="C115" s="482"/>
      <c r="D115" s="191"/>
      <c r="E115" s="191"/>
      <c r="F115" s="191"/>
      <c r="G115" s="194"/>
      <c r="H115" s="195"/>
    </row>
    <row r="116" spans="1:8" x14ac:dyDescent="0.35">
      <c r="A116" s="141"/>
      <c r="B116" s="481"/>
      <c r="C116" s="482"/>
      <c r="D116" s="191"/>
      <c r="E116" s="191"/>
      <c r="F116" s="191"/>
      <c r="G116" s="194"/>
      <c r="H116" s="195"/>
    </row>
    <row r="117" spans="1:8" x14ac:dyDescent="0.35">
      <c r="A117" s="141"/>
      <c r="B117" s="481"/>
      <c r="C117" s="482"/>
      <c r="D117" s="191"/>
      <c r="E117" s="191"/>
      <c r="F117" s="191"/>
      <c r="G117" s="194"/>
      <c r="H117" s="195"/>
    </row>
    <row r="118" spans="1:8" x14ac:dyDescent="0.35">
      <c r="A118" s="141"/>
      <c r="B118" s="464" t="s">
        <v>153</v>
      </c>
      <c r="C118" s="466"/>
      <c r="D118" s="191"/>
      <c r="E118" s="191"/>
      <c r="F118" s="191"/>
      <c r="G118" s="194"/>
      <c r="H118" s="195"/>
    </row>
    <row r="119" spans="1:8" x14ac:dyDescent="0.35">
      <c r="A119" s="141"/>
      <c r="B119" s="463"/>
      <c r="C119" s="463"/>
      <c r="D119" s="191"/>
      <c r="E119" s="191"/>
      <c r="F119" s="191"/>
      <c r="G119" s="194"/>
      <c r="H119" s="195"/>
    </row>
    <row r="120" spans="1:8" x14ac:dyDescent="0.35">
      <c r="A120" s="141"/>
      <c r="B120" s="199"/>
      <c r="C120" s="158"/>
      <c r="D120" s="200">
        <f>SUM(D107:D119)</f>
        <v>0</v>
      </c>
      <c r="E120" s="201">
        <f>SUM(E107:E119)</f>
        <v>0</v>
      </c>
      <c r="F120" s="201">
        <f>SUM(F107:F119)</f>
        <v>0</v>
      </c>
      <c r="G120" s="200">
        <f>SUM(G107:G119)</f>
        <v>0</v>
      </c>
      <c r="H120" s="202">
        <f>SUM(H107:H119)</f>
        <v>0</v>
      </c>
    </row>
    <row r="121" spans="1:8" x14ac:dyDescent="0.35">
      <c r="A121" s="95" t="s">
        <v>131</v>
      </c>
      <c r="B121" s="100" t="s">
        <v>297</v>
      </c>
      <c r="C121" s="158"/>
      <c r="D121" s="203"/>
      <c r="E121" s="203"/>
      <c r="F121" s="203"/>
      <c r="G121" s="197"/>
      <c r="H121" s="198"/>
    </row>
    <row r="122" spans="1:8" x14ac:dyDescent="0.35">
      <c r="A122" s="141"/>
      <c r="B122" s="288"/>
      <c r="C122" s="97" t="s">
        <v>283</v>
      </c>
      <c r="D122" s="200">
        <f>D107</f>
        <v>0</v>
      </c>
      <c r="E122" s="201">
        <f>E120</f>
        <v>0</v>
      </c>
      <c r="F122" s="201">
        <f>F120</f>
        <v>0</v>
      </c>
      <c r="G122" s="200">
        <f>G107</f>
        <v>0</v>
      </c>
      <c r="H122" s="206">
        <f>H107</f>
        <v>0</v>
      </c>
    </row>
    <row r="123" spans="1:8" x14ac:dyDescent="0.35">
      <c r="A123" s="141"/>
      <c r="B123" s="288"/>
      <c r="C123" s="97" t="s">
        <v>284</v>
      </c>
      <c r="D123" s="97"/>
      <c r="E123" s="120" t="e">
        <f>E122/D122</f>
        <v>#DIV/0!</v>
      </c>
      <c r="F123" s="120" t="e">
        <f>F122/D122</f>
        <v>#DIV/0!</v>
      </c>
      <c r="G123" s="120" t="e">
        <f>G122/D122</f>
        <v>#DIV/0!</v>
      </c>
      <c r="H123" s="207" t="e">
        <f>H122/D122</f>
        <v>#DIV/0!</v>
      </c>
    </row>
    <row r="124" spans="1:8" x14ac:dyDescent="0.35">
      <c r="A124" s="141"/>
      <c r="B124" s="288"/>
      <c r="C124" s="208" t="s">
        <v>298</v>
      </c>
      <c r="D124" s="97"/>
      <c r="E124" s="121" t="e">
        <f>IF(E123&gt;=(2/3),"Yes","No")</f>
        <v>#DIV/0!</v>
      </c>
      <c r="F124" s="121" t="e">
        <f>IF(F123&gt;=(2/3),"Yes","No")</f>
        <v>#DIV/0!</v>
      </c>
      <c r="G124" s="121" t="e">
        <f>IF(G123&gt;=(2/3),"Yes","No")</f>
        <v>#DIV/0!</v>
      </c>
      <c r="H124" s="209" t="e">
        <f>IF(H123&gt;=(2/3),"Yes","No")</f>
        <v>#DIV/0!</v>
      </c>
    </row>
    <row r="125" spans="1:8" x14ac:dyDescent="0.35">
      <c r="A125" s="141"/>
      <c r="B125" s="289"/>
      <c r="C125" s="108"/>
      <c r="D125" s="108"/>
      <c r="E125" s="210" t="e">
        <f>IF(E124="No", "Note A", "Note B")</f>
        <v>#DIV/0!</v>
      </c>
      <c r="F125" s="210" t="e">
        <f>IF(F124="No", "Note A", "Note B")</f>
        <v>#DIV/0!</v>
      </c>
      <c r="G125" s="210" t="e">
        <f>IF(G124="No", "Note A", "Note B")</f>
        <v>#DIV/0!</v>
      </c>
      <c r="H125" s="211" t="e">
        <f>IF(H124="No", "Note A", "Note B")</f>
        <v>#DIV/0!</v>
      </c>
    </row>
    <row r="126" spans="1:8" x14ac:dyDescent="0.35">
      <c r="A126" s="141"/>
      <c r="B126" s="97"/>
      <c r="C126" s="97"/>
      <c r="D126" s="212"/>
      <c r="E126" s="212"/>
      <c r="F126" s="212"/>
      <c r="G126" s="212"/>
      <c r="H126" s="98"/>
    </row>
    <row r="127" spans="1:8" ht="15" customHeight="1" x14ac:dyDescent="0.35">
      <c r="A127" s="141"/>
      <c r="B127" s="213" t="s">
        <v>291</v>
      </c>
      <c r="C127" s="199" t="s">
        <v>317</v>
      </c>
      <c r="D127" s="199"/>
      <c r="E127" s="199"/>
      <c r="F127" s="199"/>
      <c r="G127" s="199"/>
      <c r="H127" s="214"/>
    </row>
    <row r="128" spans="1:8" ht="15" customHeight="1" x14ac:dyDescent="0.35">
      <c r="A128" s="141"/>
      <c r="B128" s="213" t="s">
        <v>292</v>
      </c>
      <c r="C128" s="498" t="s">
        <v>351</v>
      </c>
      <c r="D128" s="498"/>
      <c r="E128" s="498"/>
      <c r="F128" s="498"/>
      <c r="G128" s="498"/>
      <c r="H128" s="499"/>
    </row>
    <row r="129" spans="1:8" x14ac:dyDescent="0.35">
      <c r="A129" s="141"/>
      <c r="B129" s="215"/>
      <c r="C129" s="498"/>
      <c r="D129" s="498"/>
      <c r="E129" s="498"/>
      <c r="F129" s="498"/>
      <c r="G129" s="498"/>
      <c r="H129" s="499"/>
    </row>
    <row r="130" spans="1:8" x14ac:dyDescent="0.35">
      <c r="A130" s="141"/>
      <c r="B130" s="97"/>
      <c r="C130" s="97"/>
      <c r="D130" s="97"/>
      <c r="E130" s="121"/>
      <c r="F130" s="121"/>
      <c r="G130" s="121"/>
      <c r="H130" s="209"/>
    </row>
    <row r="131" spans="1:8" x14ac:dyDescent="0.35">
      <c r="A131" s="95" t="s">
        <v>132</v>
      </c>
      <c r="B131" s="100" t="s">
        <v>293</v>
      </c>
      <c r="C131" s="97"/>
      <c r="D131" s="97"/>
      <c r="E131" s="121"/>
      <c r="F131" s="121"/>
      <c r="G131" s="121"/>
      <c r="H131" s="209"/>
    </row>
    <row r="132" spans="1:8" x14ac:dyDescent="0.35">
      <c r="A132" s="141"/>
      <c r="B132" s="487" t="s">
        <v>301</v>
      </c>
      <c r="C132" s="487"/>
      <c r="D132" s="487"/>
      <c r="E132" s="487"/>
      <c r="F132" s="487"/>
      <c r="G132" s="487"/>
      <c r="H132" s="488"/>
    </row>
    <row r="133" spans="1:8" x14ac:dyDescent="0.35">
      <c r="A133" s="95"/>
      <c r="B133" s="487"/>
      <c r="C133" s="487"/>
      <c r="D133" s="487"/>
      <c r="E133" s="487"/>
      <c r="F133" s="487"/>
      <c r="G133" s="487"/>
      <c r="H133" s="488"/>
    </row>
    <row r="134" spans="1:8" x14ac:dyDescent="0.35">
      <c r="A134" s="95"/>
      <c r="B134" s="487"/>
      <c r="C134" s="487"/>
      <c r="D134" s="487"/>
      <c r="E134" s="487"/>
      <c r="F134" s="487"/>
      <c r="G134" s="487"/>
      <c r="H134" s="488"/>
    </row>
    <row r="135" spans="1:8" x14ac:dyDescent="0.35">
      <c r="A135" s="95"/>
      <c r="B135" s="97"/>
      <c r="C135" s="97"/>
      <c r="D135" s="97"/>
      <c r="E135" s="121"/>
      <c r="F135" s="121"/>
      <c r="G135" s="121"/>
      <c r="H135" s="209"/>
    </row>
    <row r="136" spans="1:8" x14ac:dyDescent="0.35">
      <c r="A136" s="95"/>
      <c r="B136" s="487" t="s">
        <v>334</v>
      </c>
      <c r="C136" s="487"/>
      <c r="D136" s="487"/>
      <c r="E136" s="487"/>
      <c r="F136" s="487"/>
      <c r="G136" s="487"/>
      <c r="H136" s="488"/>
    </row>
    <row r="137" spans="1:8" x14ac:dyDescent="0.35">
      <c r="A137" s="95"/>
      <c r="B137" s="487"/>
      <c r="C137" s="487"/>
      <c r="D137" s="487"/>
      <c r="E137" s="487"/>
      <c r="F137" s="487"/>
      <c r="G137" s="487"/>
      <c r="H137" s="488"/>
    </row>
    <row r="138" spans="1:8" x14ac:dyDescent="0.35">
      <c r="A138" s="95"/>
      <c r="B138" s="487"/>
      <c r="C138" s="487"/>
      <c r="D138" s="487"/>
      <c r="E138" s="487"/>
      <c r="F138" s="487"/>
      <c r="G138" s="487"/>
      <c r="H138" s="488"/>
    </row>
    <row r="139" spans="1:8" x14ac:dyDescent="0.35">
      <c r="A139" s="95"/>
      <c r="B139" s="487"/>
      <c r="C139" s="487"/>
      <c r="D139" s="487"/>
      <c r="E139" s="487"/>
      <c r="F139" s="487"/>
      <c r="G139" s="487"/>
      <c r="H139" s="488"/>
    </row>
    <row r="140" spans="1:8" x14ac:dyDescent="0.35">
      <c r="A140" s="95"/>
      <c r="B140" s="487"/>
      <c r="C140" s="487"/>
      <c r="D140" s="487"/>
      <c r="E140" s="487"/>
      <c r="F140" s="487"/>
      <c r="G140" s="487"/>
      <c r="H140" s="488"/>
    </row>
    <row r="141" spans="1:8" x14ac:dyDescent="0.35">
      <c r="A141" s="95"/>
      <c r="B141" s="97"/>
      <c r="C141" s="97"/>
      <c r="D141" s="97"/>
      <c r="E141" s="121"/>
      <c r="F141" s="121"/>
      <c r="G141" s="121"/>
      <c r="H141" s="209"/>
    </row>
    <row r="142" spans="1:8" x14ac:dyDescent="0.35">
      <c r="A142" s="95"/>
      <c r="B142" s="100" t="s">
        <v>413</v>
      </c>
      <c r="C142" s="97"/>
      <c r="D142" s="479" t="s">
        <v>694</v>
      </c>
      <c r="E142" s="479"/>
      <c r="F142" s="479"/>
      <c r="G142" s="479"/>
      <c r="H142" s="480"/>
    </row>
    <row r="143" spans="1:8" x14ac:dyDescent="0.35">
      <c r="A143" s="95"/>
      <c r="B143" s="97"/>
      <c r="C143" s="97"/>
      <c r="D143" s="101"/>
      <c r="E143" s="216"/>
      <c r="F143" s="216"/>
      <c r="G143" s="216"/>
      <c r="H143" s="217"/>
    </row>
    <row r="144" spans="1:8" x14ac:dyDescent="0.35">
      <c r="A144" s="95"/>
      <c r="B144" s="97"/>
      <c r="C144" s="97"/>
      <c r="D144" s="101" t="s">
        <v>302</v>
      </c>
      <c r="E144" s="216" t="s">
        <v>295</v>
      </c>
      <c r="F144" s="216" t="s">
        <v>300</v>
      </c>
      <c r="G144" s="216"/>
      <c r="H144" s="217"/>
    </row>
    <row r="145" spans="1:8" x14ac:dyDescent="0.35">
      <c r="A145" s="95"/>
      <c r="B145" s="218" t="s">
        <v>294</v>
      </c>
      <c r="C145" s="108"/>
      <c r="D145" s="219" t="s">
        <v>303</v>
      </c>
      <c r="E145" s="220" t="s">
        <v>296</v>
      </c>
      <c r="F145" s="220" t="s">
        <v>299</v>
      </c>
      <c r="G145" s="500" t="s">
        <v>304</v>
      </c>
      <c r="H145" s="501"/>
    </row>
    <row r="146" spans="1:8" x14ac:dyDescent="0.35">
      <c r="A146" s="95"/>
      <c r="B146" s="208" t="s">
        <v>494</v>
      </c>
      <c r="C146" s="97" t="s">
        <v>350</v>
      </c>
      <c r="D146" s="97"/>
      <c r="E146" s="121"/>
      <c r="F146" s="97"/>
      <c r="G146" s="121"/>
      <c r="H146" s="209"/>
    </row>
    <row r="147" spans="1:8" x14ac:dyDescent="0.35">
      <c r="A147" s="95"/>
      <c r="B147" s="97"/>
      <c r="C147" s="221" t="str">
        <f>IF(E61="Yes", "Complete Analysis", "N/A - Do Not Complete")</f>
        <v>N/A - Do Not Complete</v>
      </c>
      <c r="D147" s="222"/>
      <c r="E147" s="191"/>
      <c r="F147" s="120" t="e">
        <f>E147/E153</f>
        <v>#DIV/0!</v>
      </c>
      <c r="G147" s="483"/>
      <c r="H147" s="484"/>
    </row>
    <row r="148" spans="1:8" x14ac:dyDescent="0.35">
      <c r="A148" s="95"/>
      <c r="B148" s="97"/>
      <c r="C148" s="97"/>
      <c r="D148" s="222"/>
      <c r="E148" s="191"/>
      <c r="F148" s="120" t="e">
        <f>E148/E153</f>
        <v>#DIV/0!</v>
      </c>
      <c r="G148" s="483"/>
      <c r="H148" s="484"/>
    </row>
    <row r="149" spans="1:8" x14ac:dyDescent="0.35">
      <c r="A149" s="95"/>
      <c r="B149" s="97"/>
      <c r="C149" s="97"/>
      <c r="D149" s="222"/>
      <c r="E149" s="191"/>
      <c r="F149" s="120" t="e">
        <f>E149/E153</f>
        <v>#DIV/0!</v>
      </c>
      <c r="G149" s="483"/>
      <c r="H149" s="484"/>
    </row>
    <row r="150" spans="1:8" x14ac:dyDescent="0.35">
      <c r="A150" s="95"/>
      <c r="B150" s="97"/>
      <c r="C150" s="97"/>
      <c r="D150" s="222"/>
      <c r="E150" s="191"/>
      <c r="F150" s="120" t="e">
        <f>E150/E153</f>
        <v>#DIV/0!</v>
      </c>
      <c r="G150" s="483"/>
      <c r="H150" s="484"/>
    </row>
    <row r="151" spans="1:8" x14ac:dyDescent="0.35">
      <c r="A151" s="95"/>
      <c r="B151" s="97"/>
      <c r="C151" s="97"/>
      <c r="D151" s="222"/>
      <c r="E151" s="191"/>
      <c r="F151" s="120" t="e">
        <f>E151/E153</f>
        <v>#DIV/0!</v>
      </c>
      <c r="G151" s="483"/>
      <c r="H151" s="484"/>
    </row>
    <row r="152" spans="1:8" x14ac:dyDescent="0.35">
      <c r="A152" s="95"/>
      <c r="B152" s="97"/>
      <c r="C152" s="97"/>
      <c r="D152" s="223"/>
      <c r="E152" s="224"/>
      <c r="F152" s="120" t="e">
        <f>E152/E153</f>
        <v>#DIV/0!</v>
      </c>
      <c r="G152" s="485"/>
      <c r="H152" s="486"/>
    </row>
    <row r="153" spans="1:8" x14ac:dyDescent="0.35">
      <c r="A153" s="95"/>
      <c r="B153" s="97"/>
      <c r="C153" s="225"/>
      <c r="D153" s="225" t="s">
        <v>352</v>
      </c>
      <c r="E153" s="226">
        <f>SUM(E147:E152)</f>
        <v>0</v>
      </c>
      <c r="F153" s="121"/>
      <c r="G153" s="227" t="s">
        <v>305</v>
      </c>
      <c r="H153" s="228"/>
    </row>
    <row r="154" spans="1:8" x14ac:dyDescent="0.35">
      <c r="A154" s="95"/>
      <c r="B154" s="97"/>
      <c r="C154" s="97"/>
      <c r="D154" s="97"/>
      <c r="E154" s="121"/>
      <c r="F154" s="121"/>
      <c r="G154" s="121"/>
      <c r="H154" s="209"/>
    </row>
    <row r="155" spans="1:8" x14ac:dyDescent="0.35">
      <c r="A155" s="95"/>
      <c r="B155" s="97" t="s">
        <v>494</v>
      </c>
      <c r="C155" s="97" t="s">
        <v>148</v>
      </c>
      <c r="D155" s="97"/>
      <c r="E155" s="121"/>
      <c r="F155" s="121"/>
      <c r="G155" s="121"/>
      <c r="H155" s="209"/>
    </row>
    <row r="156" spans="1:8" x14ac:dyDescent="0.35">
      <c r="A156" s="95"/>
      <c r="B156" s="97"/>
      <c r="C156" s="221" t="str">
        <f>IF(F61="Yes", "Complete Analysis", "N/A - Do Not Complete")</f>
        <v>N/A - Do Not Complete</v>
      </c>
      <c r="D156" s="222"/>
      <c r="E156" s="191"/>
      <c r="F156" s="120" t="e">
        <f>E156/E162</f>
        <v>#DIV/0!</v>
      </c>
      <c r="G156" s="483"/>
      <c r="H156" s="484"/>
    </row>
    <row r="157" spans="1:8" x14ac:dyDescent="0.35">
      <c r="A157" s="95"/>
      <c r="B157" s="97"/>
      <c r="C157" s="97"/>
      <c r="D157" s="222"/>
      <c r="E157" s="191"/>
      <c r="F157" s="120" t="e">
        <f>E157/E162</f>
        <v>#DIV/0!</v>
      </c>
      <c r="G157" s="483"/>
      <c r="H157" s="484"/>
    </row>
    <row r="158" spans="1:8" x14ac:dyDescent="0.35">
      <c r="A158" s="95"/>
      <c r="B158" s="97"/>
      <c r="C158" s="97"/>
      <c r="D158" s="222"/>
      <c r="E158" s="191"/>
      <c r="F158" s="120" t="e">
        <f>E158/E162</f>
        <v>#DIV/0!</v>
      </c>
      <c r="G158" s="483"/>
      <c r="H158" s="484"/>
    </row>
    <row r="159" spans="1:8" x14ac:dyDescent="0.35">
      <c r="A159" s="95"/>
      <c r="B159" s="97"/>
      <c r="C159" s="97"/>
      <c r="D159" s="222"/>
      <c r="E159" s="191"/>
      <c r="F159" s="120" t="e">
        <f>E159/E162</f>
        <v>#DIV/0!</v>
      </c>
      <c r="G159" s="483"/>
      <c r="H159" s="484"/>
    </row>
    <row r="160" spans="1:8" x14ac:dyDescent="0.35">
      <c r="A160" s="95"/>
      <c r="B160" s="97"/>
      <c r="C160" s="97"/>
      <c r="D160" s="222"/>
      <c r="E160" s="191"/>
      <c r="F160" s="120" t="e">
        <f>E160/E162</f>
        <v>#DIV/0!</v>
      </c>
      <c r="G160" s="483"/>
      <c r="H160" s="484"/>
    </row>
    <row r="161" spans="1:10" x14ac:dyDescent="0.35">
      <c r="A161" s="95"/>
      <c r="B161" s="97"/>
      <c r="C161" s="97"/>
      <c r="D161" s="223"/>
      <c r="E161" s="224"/>
      <c r="F161" s="120" t="e">
        <f>E161/E162</f>
        <v>#DIV/0!</v>
      </c>
      <c r="G161" s="485"/>
      <c r="H161" s="486"/>
    </row>
    <row r="162" spans="1:10" x14ac:dyDescent="0.35">
      <c r="A162" s="95"/>
      <c r="B162" s="97"/>
      <c r="C162" s="97"/>
      <c r="D162" s="225" t="s">
        <v>306</v>
      </c>
      <c r="E162" s="226">
        <f>SUM(E156:E161)</f>
        <v>0</v>
      </c>
      <c r="F162" s="121"/>
      <c r="G162" s="227" t="s">
        <v>305</v>
      </c>
      <c r="H162" s="229"/>
    </row>
    <row r="163" spans="1:10" x14ac:dyDescent="0.35">
      <c r="A163" s="95"/>
      <c r="B163" s="97"/>
      <c r="C163" s="97"/>
      <c r="D163" s="225"/>
      <c r="E163" s="196"/>
      <c r="F163" s="121"/>
      <c r="G163" s="227"/>
      <c r="H163" s="230"/>
    </row>
    <row r="164" spans="1:10" x14ac:dyDescent="0.35">
      <c r="A164" s="141"/>
      <c r="B164" s="97" t="s">
        <v>494</v>
      </c>
      <c r="C164" s="97" t="s">
        <v>495</v>
      </c>
      <c r="D164" s="97"/>
      <c r="E164" s="121"/>
      <c r="F164" s="121"/>
      <c r="G164" s="121"/>
      <c r="H164" s="209"/>
      <c r="J164" s="189"/>
    </row>
    <row r="165" spans="1:10" x14ac:dyDescent="0.35">
      <c r="A165" s="141"/>
      <c r="B165" s="97"/>
      <c r="C165" s="221" t="str">
        <f>IF(G61="Yes", "Complete Analysis", "N/A - Do Not Complete")</f>
        <v>Complete Analysis</v>
      </c>
      <c r="D165" s="222"/>
      <c r="E165" s="190">
        <v>581313.5</v>
      </c>
      <c r="F165" s="120">
        <f>E165/E$169</f>
        <v>1</v>
      </c>
      <c r="G165" s="483"/>
      <c r="H165" s="484"/>
      <c r="J165" s="189"/>
    </row>
    <row r="166" spans="1:10" x14ac:dyDescent="0.35">
      <c r="A166" s="141"/>
      <c r="B166" s="97"/>
      <c r="C166" s="97"/>
      <c r="D166" s="222"/>
      <c r="E166" s="190"/>
      <c r="F166" s="120">
        <f>E166/E$169</f>
        <v>0</v>
      </c>
      <c r="G166" s="483"/>
      <c r="H166" s="484"/>
      <c r="J166" s="189"/>
    </row>
    <row r="167" spans="1:10" x14ac:dyDescent="0.35">
      <c r="A167" s="141"/>
      <c r="B167" s="97"/>
      <c r="C167" s="97"/>
      <c r="D167" s="231"/>
      <c r="E167" s="232"/>
      <c r="F167" s="120">
        <f>E167/E$169</f>
        <v>0</v>
      </c>
      <c r="G167" s="233"/>
      <c r="H167" s="234"/>
    </row>
    <row r="168" spans="1:10" x14ac:dyDescent="0.35">
      <c r="A168" s="141"/>
      <c r="B168" s="97"/>
      <c r="C168" s="97"/>
      <c r="D168" s="223"/>
      <c r="E168" s="266"/>
      <c r="F168" s="120">
        <f>E168/E$169</f>
        <v>0</v>
      </c>
      <c r="G168" s="235"/>
      <c r="H168" s="290"/>
    </row>
    <row r="169" spans="1:10" x14ac:dyDescent="0.35">
      <c r="A169" s="141"/>
      <c r="B169" s="97"/>
      <c r="C169" s="97"/>
      <c r="D169" s="225" t="s">
        <v>307</v>
      </c>
      <c r="E169" s="267">
        <f>SUM(E165:E168)</f>
        <v>581313.5</v>
      </c>
      <c r="F169" s="121"/>
      <c r="G169" s="227" t="s">
        <v>305</v>
      </c>
      <c r="H169" s="228" t="s">
        <v>587</v>
      </c>
    </row>
    <row r="170" spans="1:10" x14ac:dyDescent="0.35">
      <c r="A170" s="141"/>
      <c r="B170" s="97"/>
      <c r="C170" s="97"/>
      <c r="D170" s="97"/>
      <c r="E170" s="121"/>
      <c r="F170" s="121"/>
      <c r="G170" s="121"/>
      <c r="H170" s="209"/>
    </row>
    <row r="171" spans="1:10" x14ac:dyDescent="0.35">
      <c r="A171" s="141"/>
      <c r="B171" s="97" t="s">
        <v>494</v>
      </c>
      <c r="C171" s="97" t="s">
        <v>516</v>
      </c>
      <c r="D171" s="97"/>
      <c r="E171" s="121"/>
      <c r="F171" s="121"/>
      <c r="G171" s="121"/>
      <c r="H171" s="209"/>
      <c r="J171" s="189"/>
    </row>
    <row r="172" spans="1:10" x14ac:dyDescent="0.35">
      <c r="A172" s="141"/>
      <c r="B172" s="97"/>
      <c r="C172" s="221" t="e">
        <f>IF(G82="Yes", "Complete Analysis", "N/A - Do Not Complete")</f>
        <v>#DIV/0!</v>
      </c>
      <c r="D172" s="222"/>
      <c r="E172" s="190"/>
      <c r="F172" s="120" t="e">
        <f t="shared" ref="F172:F177" si="2">E172/E$178</f>
        <v>#DIV/0!</v>
      </c>
      <c r="G172" s="483"/>
      <c r="H172" s="484"/>
      <c r="J172" s="189"/>
    </row>
    <row r="173" spans="1:10" x14ac:dyDescent="0.35">
      <c r="A173" s="141"/>
      <c r="B173" s="97"/>
      <c r="C173" s="97"/>
      <c r="D173" s="222"/>
      <c r="E173" s="190"/>
      <c r="F173" s="120" t="e">
        <f t="shared" si="2"/>
        <v>#DIV/0!</v>
      </c>
      <c r="G173" s="483"/>
      <c r="H173" s="484"/>
    </row>
    <row r="174" spans="1:10" x14ac:dyDescent="0.35">
      <c r="A174" s="141"/>
      <c r="B174" s="97"/>
      <c r="C174" s="97"/>
      <c r="D174" s="222"/>
      <c r="E174" s="190"/>
      <c r="F174" s="120" t="e">
        <f t="shared" si="2"/>
        <v>#DIV/0!</v>
      </c>
      <c r="G174" s="257"/>
      <c r="H174" s="258"/>
    </row>
    <row r="175" spans="1:10" x14ac:dyDescent="0.35">
      <c r="A175" s="141"/>
      <c r="B175" s="97"/>
      <c r="C175" s="97"/>
      <c r="D175" s="222"/>
      <c r="E175" s="190"/>
      <c r="F175" s="120" t="e">
        <f t="shared" si="2"/>
        <v>#DIV/0!</v>
      </c>
      <c r="G175" s="257"/>
      <c r="H175" s="258"/>
    </row>
    <row r="176" spans="1:10" x14ac:dyDescent="0.35">
      <c r="A176" s="141"/>
      <c r="B176" s="97"/>
      <c r="C176" s="97"/>
      <c r="D176" s="231"/>
      <c r="E176" s="232"/>
      <c r="F176" s="120" t="e">
        <f t="shared" si="2"/>
        <v>#DIV/0!</v>
      </c>
      <c r="G176" s="233"/>
      <c r="H176" s="234"/>
      <c r="J176" s="256"/>
    </row>
    <row r="177" spans="1:10" x14ac:dyDescent="0.35">
      <c r="A177" s="141"/>
      <c r="B177" s="97"/>
      <c r="C177" s="97"/>
      <c r="D177" s="223"/>
      <c r="E177" s="266"/>
      <c r="F177" s="120" t="e">
        <f t="shared" si="2"/>
        <v>#DIV/0!</v>
      </c>
      <c r="G177" s="235"/>
      <c r="H177" s="290"/>
    </row>
    <row r="178" spans="1:10" x14ac:dyDescent="0.35">
      <c r="A178" s="141"/>
      <c r="C178" s="97"/>
      <c r="D178" s="225" t="s">
        <v>307</v>
      </c>
      <c r="E178" s="267">
        <f>SUM(E172:E177)</f>
        <v>0</v>
      </c>
      <c r="F178" s="121"/>
      <c r="G178" s="227" t="s">
        <v>305</v>
      </c>
      <c r="H178" s="228"/>
    </row>
    <row r="179" spans="1:10" x14ac:dyDescent="0.35">
      <c r="A179" s="141"/>
      <c r="B179" s="97"/>
      <c r="C179" s="97"/>
      <c r="D179" s="97"/>
      <c r="E179" s="121"/>
      <c r="F179" s="121"/>
      <c r="G179" s="121"/>
      <c r="H179" s="209"/>
    </row>
    <row r="180" spans="1:10" x14ac:dyDescent="0.35">
      <c r="A180" s="141"/>
      <c r="B180" s="97" t="s">
        <v>494</v>
      </c>
      <c r="C180" s="97" t="s">
        <v>517</v>
      </c>
      <c r="D180" s="97"/>
      <c r="E180" s="121"/>
      <c r="F180" s="121"/>
      <c r="G180" s="121"/>
      <c r="H180" s="209"/>
      <c r="J180" s="189"/>
    </row>
    <row r="181" spans="1:10" x14ac:dyDescent="0.35">
      <c r="A181" s="141"/>
      <c r="B181" s="97"/>
      <c r="C181" s="221" t="e">
        <f>IF(G103="Yes", "Complete Analysis", "N/A - Do Not Complete")</f>
        <v>#DIV/0!</v>
      </c>
      <c r="D181" s="222"/>
      <c r="E181" s="190"/>
      <c r="F181" s="120" t="e">
        <f t="shared" ref="F181:F186" si="3">E181/E$187</f>
        <v>#DIV/0!</v>
      </c>
      <c r="G181" s="483"/>
      <c r="H181" s="484"/>
      <c r="J181" s="189"/>
    </row>
    <row r="182" spans="1:10" x14ac:dyDescent="0.35">
      <c r="A182" s="141"/>
      <c r="B182" s="97"/>
      <c r="C182" s="97"/>
      <c r="D182" s="222"/>
      <c r="E182" s="190"/>
      <c r="F182" s="120" t="e">
        <f t="shared" si="3"/>
        <v>#DIV/0!</v>
      </c>
      <c r="G182" s="483"/>
      <c r="H182" s="484"/>
    </row>
    <row r="183" spans="1:10" x14ac:dyDescent="0.35">
      <c r="A183" s="141"/>
      <c r="B183" s="97"/>
      <c r="C183" s="97"/>
      <c r="D183" s="222"/>
      <c r="E183" s="190"/>
      <c r="F183" s="120" t="e">
        <f t="shared" si="3"/>
        <v>#DIV/0!</v>
      </c>
      <c r="G183" s="257"/>
      <c r="H183" s="258"/>
    </row>
    <row r="184" spans="1:10" x14ac:dyDescent="0.35">
      <c r="A184" s="141"/>
      <c r="B184" s="97"/>
      <c r="C184" s="97"/>
      <c r="D184" s="222"/>
      <c r="E184" s="190"/>
      <c r="F184" s="120" t="e">
        <f t="shared" si="3"/>
        <v>#DIV/0!</v>
      </c>
      <c r="G184" s="257"/>
      <c r="H184" s="258"/>
    </row>
    <row r="185" spans="1:10" x14ac:dyDescent="0.35">
      <c r="A185" s="141"/>
      <c r="B185" s="97"/>
      <c r="C185" s="97"/>
      <c r="D185" s="231"/>
      <c r="E185" s="232"/>
      <c r="F185" s="120" t="e">
        <f t="shared" si="3"/>
        <v>#DIV/0!</v>
      </c>
      <c r="G185" s="233"/>
      <c r="H185" s="234"/>
      <c r="J185" s="256"/>
    </row>
    <row r="186" spans="1:10" x14ac:dyDescent="0.35">
      <c r="A186" s="141"/>
      <c r="B186" s="97"/>
      <c r="C186" s="97"/>
      <c r="D186" s="223"/>
      <c r="E186" s="266"/>
      <c r="F186" s="120" t="e">
        <f t="shared" si="3"/>
        <v>#DIV/0!</v>
      </c>
      <c r="G186" s="235"/>
      <c r="H186" s="290"/>
    </row>
    <row r="187" spans="1:10" x14ac:dyDescent="0.35">
      <c r="A187" s="141"/>
      <c r="B187" s="97"/>
      <c r="C187" s="97"/>
      <c r="D187" s="225" t="s">
        <v>307</v>
      </c>
      <c r="E187" s="267">
        <f>SUM(E181:E186)</f>
        <v>0</v>
      </c>
      <c r="F187" s="121"/>
      <c r="G187" s="291" t="s">
        <v>305</v>
      </c>
      <c r="H187" s="228"/>
    </row>
    <row r="188" spans="1:10" x14ac:dyDescent="0.35">
      <c r="A188" s="141"/>
      <c r="C188" s="97"/>
      <c r="D188" s="97"/>
      <c r="E188" s="121"/>
      <c r="F188" s="121"/>
      <c r="G188" s="121"/>
      <c r="H188" s="209"/>
    </row>
    <row r="189" spans="1:10" x14ac:dyDescent="0.35">
      <c r="A189" s="141"/>
      <c r="B189" s="97" t="s">
        <v>494</v>
      </c>
      <c r="C189" s="97" t="s">
        <v>518</v>
      </c>
      <c r="D189" s="97"/>
      <c r="E189" s="121"/>
      <c r="F189" s="121"/>
      <c r="G189" s="121"/>
      <c r="H189" s="209"/>
      <c r="J189" s="189"/>
    </row>
    <row r="190" spans="1:10" x14ac:dyDescent="0.35">
      <c r="A190" s="141"/>
      <c r="B190" s="97"/>
      <c r="C190" s="221" t="e">
        <f>IF(G124="Yes", "Complete Analysis", "N/A - Do Not Complete")</f>
        <v>#DIV/0!</v>
      </c>
      <c r="D190" s="222"/>
      <c r="E190" s="191"/>
      <c r="F190" s="120" t="e">
        <f t="shared" ref="F190:F195" si="4">E190/E$196</f>
        <v>#DIV/0!</v>
      </c>
      <c r="G190" s="483"/>
      <c r="H190" s="484"/>
      <c r="J190" s="189"/>
    </row>
    <row r="191" spans="1:10" x14ac:dyDescent="0.35">
      <c r="A191" s="141"/>
      <c r="B191" s="97"/>
      <c r="C191" s="97"/>
      <c r="D191" s="222"/>
      <c r="E191" s="191"/>
      <c r="F191" s="120" t="e">
        <f t="shared" si="4"/>
        <v>#DIV/0!</v>
      </c>
      <c r="G191" s="483"/>
      <c r="H191" s="484"/>
    </row>
    <row r="192" spans="1:10" x14ac:dyDescent="0.35">
      <c r="A192" s="141"/>
      <c r="B192" s="97"/>
      <c r="C192" s="97"/>
      <c r="D192" s="222"/>
      <c r="E192" s="191"/>
      <c r="F192" s="120" t="e">
        <f t="shared" si="4"/>
        <v>#DIV/0!</v>
      </c>
      <c r="G192" s="257"/>
      <c r="H192" s="258"/>
    </row>
    <row r="193" spans="1:10" x14ac:dyDescent="0.35">
      <c r="A193" s="141"/>
      <c r="B193" s="97"/>
      <c r="C193" s="97"/>
      <c r="D193" s="222"/>
      <c r="E193" s="191"/>
      <c r="F193" s="120" t="e">
        <f t="shared" si="4"/>
        <v>#DIV/0!</v>
      </c>
      <c r="G193" s="257"/>
      <c r="H193" s="258"/>
    </row>
    <row r="194" spans="1:10" x14ac:dyDescent="0.35">
      <c r="A194" s="141"/>
      <c r="B194" s="97"/>
      <c r="C194" s="97"/>
      <c r="D194" s="222"/>
      <c r="E194" s="191"/>
      <c r="F194" s="120" t="e">
        <f t="shared" si="4"/>
        <v>#DIV/0!</v>
      </c>
      <c r="G194" s="233"/>
      <c r="H194" s="234"/>
      <c r="J194" s="256"/>
    </row>
    <row r="195" spans="1:10" x14ac:dyDescent="0.35">
      <c r="A195" s="141"/>
      <c r="B195" s="97"/>
      <c r="C195" s="97"/>
      <c r="D195" s="292"/>
      <c r="E195" s="293"/>
      <c r="F195" s="120" t="e">
        <f t="shared" si="4"/>
        <v>#DIV/0!</v>
      </c>
      <c r="G195" s="235"/>
      <c r="H195" s="290"/>
    </row>
    <row r="196" spans="1:10" x14ac:dyDescent="0.35">
      <c r="A196" s="141"/>
      <c r="B196" s="97"/>
      <c r="C196" s="97"/>
      <c r="D196" s="225" t="s">
        <v>307</v>
      </c>
      <c r="E196" s="267">
        <f>SUM(E190:E195)</f>
        <v>0</v>
      </c>
      <c r="F196" s="121"/>
      <c r="G196" s="291" t="s">
        <v>305</v>
      </c>
      <c r="H196" s="228"/>
    </row>
    <row r="197" spans="1:10" x14ac:dyDescent="0.35">
      <c r="A197" s="141"/>
      <c r="B197" s="97"/>
      <c r="C197" s="97"/>
      <c r="D197" s="97"/>
      <c r="E197" s="121"/>
      <c r="F197" s="121"/>
      <c r="G197" s="121"/>
      <c r="H197" s="209"/>
    </row>
    <row r="198" spans="1:10" x14ac:dyDescent="0.35">
      <c r="A198" s="141"/>
      <c r="B198" s="97" t="s">
        <v>494</v>
      </c>
      <c r="C198" s="97" t="s">
        <v>496</v>
      </c>
      <c r="D198" s="97"/>
      <c r="E198" s="121"/>
      <c r="F198" s="121"/>
      <c r="G198" s="121"/>
      <c r="H198" s="209"/>
    </row>
    <row r="199" spans="1:10" x14ac:dyDescent="0.35">
      <c r="A199" s="141"/>
      <c r="B199" s="97"/>
      <c r="C199" s="221" t="str">
        <f>IF(H61="Yes", "Complete Analysis", "N/A - Do Not Complete")</f>
        <v>N/A - Do Not Complete</v>
      </c>
      <c r="D199" s="294"/>
      <c r="E199" s="190"/>
      <c r="F199" s="120" t="e">
        <f>E199/E201</f>
        <v>#DIV/0!</v>
      </c>
      <c r="G199" s="483"/>
      <c r="H199" s="484"/>
    </row>
    <row r="200" spans="1:10" x14ac:dyDescent="0.35">
      <c r="A200" s="141"/>
      <c r="B200" s="97"/>
      <c r="C200" s="221"/>
      <c r="D200" s="223"/>
      <c r="E200" s="224"/>
      <c r="F200" s="120" t="e">
        <f>E200/E201</f>
        <v>#DIV/0!</v>
      </c>
      <c r="G200" s="485"/>
      <c r="H200" s="486"/>
    </row>
    <row r="201" spans="1:10" x14ac:dyDescent="0.35">
      <c r="A201" s="141"/>
      <c r="B201" s="97"/>
      <c r="C201" s="221"/>
      <c r="D201" s="225" t="s">
        <v>308</v>
      </c>
      <c r="E201" s="236">
        <f>SUM(E199:E200)</f>
        <v>0</v>
      </c>
      <c r="F201" s="120"/>
      <c r="G201" s="227" t="s">
        <v>305</v>
      </c>
      <c r="H201" s="295"/>
    </row>
    <row r="202" spans="1:10" ht="15" thickBot="1" x14ac:dyDescent="0.4">
      <c r="A202" s="159"/>
      <c r="B202" s="125"/>
      <c r="C202" s="239"/>
      <c r="D202" s="240"/>
      <c r="E202" s="240"/>
      <c r="F202" s="241"/>
      <c r="G202" s="126"/>
      <c r="H202" s="242"/>
    </row>
    <row r="203" spans="1:10" ht="15" thickBot="1" x14ac:dyDescent="0.4">
      <c r="A203" s="97"/>
      <c r="B203" s="97"/>
      <c r="C203" s="221"/>
      <c r="D203" s="97"/>
      <c r="E203" s="196"/>
      <c r="F203" s="121"/>
      <c r="G203" s="121"/>
      <c r="H203" s="121"/>
    </row>
    <row r="204" spans="1:10" ht="16" thickBot="1" x14ac:dyDescent="0.4">
      <c r="A204" s="475" t="s">
        <v>432</v>
      </c>
      <c r="B204" s="476"/>
      <c r="C204" s="476"/>
      <c r="D204" s="476"/>
      <c r="E204" s="476"/>
      <c r="F204" s="476"/>
      <c r="G204" s="476"/>
      <c r="H204" s="477"/>
    </row>
    <row r="205" spans="1:10" x14ac:dyDescent="0.35">
      <c r="A205" s="95" t="s">
        <v>134</v>
      </c>
      <c r="B205" s="492" t="s">
        <v>335</v>
      </c>
      <c r="C205" s="492"/>
      <c r="D205" s="492"/>
      <c r="E205" s="492"/>
      <c r="F205" s="492"/>
      <c r="G205" s="492"/>
      <c r="H205" s="493"/>
    </row>
    <row r="206" spans="1:10" x14ac:dyDescent="0.35">
      <c r="A206" s="95"/>
      <c r="B206" s="487"/>
      <c r="C206" s="487"/>
      <c r="D206" s="487"/>
      <c r="E206" s="487"/>
      <c r="F206" s="487"/>
      <c r="G206" s="487"/>
      <c r="H206" s="488"/>
    </row>
    <row r="207" spans="1:10" x14ac:dyDescent="0.35">
      <c r="A207" s="141"/>
      <c r="B207" s="97"/>
      <c r="C207" s="97"/>
      <c r="D207" s="97"/>
      <c r="E207" s="97"/>
      <c r="F207" s="97"/>
      <c r="G207" s="97"/>
      <c r="H207" s="98"/>
    </row>
    <row r="208" spans="1:10" x14ac:dyDescent="0.35">
      <c r="A208" s="95"/>
      <c r="B208" s="100" t="s">
        <v>413</v>
      </c>
      <c r="C208" s="97"/>
      <c r="D208" s="479" t="s">
        <v>693</v>
      </c>
      <c r="E208" s="479"/>
      <c r="F208" s="479"/>
      <c r="G208" s="479"/>
      <c r="H208" s="480"/>
    </row>
    <row r="209" spans="1:8" x14ac:dyDescent="0.35">
      <c r="A209" s="95"/>
      <c r="B209" s="97"/>
      <c r="C209" s="182"/>
      <c r="D209" s="182"/>
      <c r="E209" s="182"/>
      <c r="F209" s="182"/>
      <c r="G209" s="182"/>
      <c r="H209" s="183"/>
    </row>
    <row r="210" spans="1:8" x14ac:dyDescent="0.35">
      <c r="A210" s="141"/>
      <c r="B210" s="97"/>
      <c r="C210" s="97"/>
      <c r="D210" s="97"/>
      <c r="E210" s="494" t="s">
        <v>290</v>
      </c>
      <c r="F210" s="494"/>
      <c r="G210" s="494"/>
      <c r="H210" s="495"/>
    </row>
    <row r="211" spans="1:8" x14ac:dyDescent="0.35">
      <c r="A211" s="141"/>
      <c r="B211" s="97"/>
      <c r="C211" s="97"/>
      <c r="E211" s="103" t="s">
        <v>138</v>
      </c>
      <c r="F211" s="103" t="s">
        <v>138</v>
      </c>
      <c r="G211" s="103" t="s">
        <v>138</v>
      </c>
      <c r="H211" s="184" t="s">
        <v>138</v>
      </c>
    </row>
    <row r="212" spans="1:8" x14ac:dyDescent="0.35">
      <c r="A212" s="141"/>
      <c r="B212" s="106" t="s">
        <v>201</v>
      </c>
      <c r="C212" s="107"/>
      <c r="D212" s="108"/>
      <c r="E212" s="107" t="s">
        <v>350</v>
      </c>
      <c r="F212" s="107" t="s">
        <v>148</v>
      </c>
      <c r="G212" s="107" t="s">
        <v>285</v>
      </c>
      <c r="H212" s="185" t="s">
        <v>286</v>
      </c>
    </row>
    <row r="213" spans="1:8" ht="22" customHeight="1" x14ac:dyDescent="0.35">
      <c r="A213" s="141"/>
      <c r="B213" s="113" t="s">
        <v>287</v>
      </c>
      <c r="C213" s="103"/>
      <c r="D213" s="103"/>
      <c r="E213" s="103"/>
      <c r="F213" s="103"/>
      <c r="G213" s="103"/>
      <c r="H213" s="184"/>
    </row>
    <row r="214" spans="1:8" x14ac:dyDescent="0.35">
      <c r="A214" s="141"/>
      <c r="B214" s="496" t="s">
        <v>580</v>
      </c>
      <c r="C214" s="496"/>
      <c r="D214" s="496"/>
      <c r="E214" s="243"/>
      <c r="F214" s="243"/>
      <c r="G214" s="296">
        <v>0.5</v>
      </c>
      <c r="H214" s="245"/>
    </row>
    <row r="215" spans="1:8" x14ac:dyDescent="0.35">
      <c r="A215" s="141"/>
      <c r="B215" s="496" t="s">
        <v>581</v>
      </c>
      <c r="C215" s="496"/>
      <c r="D215" s="496"/>
      <c r="E215" s="243"/>
      <c r="F215" s="243"/>
      <c r="G215" s="296">
        <v>0.5</v>
      </c>
      <c r="H215" s="245"/>
    </row>
    <row r="216" spans="1:8" x14ac:dyDescent="0.35">
      <c r="A216" s="141"/>
      <c r="B216" s="463" t="s">
        <v>582</v>
      </c>
      <c r="C216" s="463"/>
      <c r="D216" s="463"/>
      <c r="E216" s="246"/>
      <c r="F216" s="246"/>
      <c r="G216" s="296">
        <v>1</v>
      </c>
      <c r="H216" s="245"/>
    </row>
    <row r="217" spans="1:8" x14ac:dyDescent="0.35">
      <c r="A217" s="141"/>
      <c r="B217" s="463" t="s">
        <v>583</v>
      </c>
      <c r="C217" s="463"/>
      <c r="D217" s="463"/>
      <c r="E217" s="246"/>
      <c r="F217" s="246"/>
      <c r="G217" s="296">
        <v>2</v>
      </c>
      <c r="H217" s="245"/>
    </row>
    <row r="218" spans="1:8" x14ac:dyDescent="0.35">
      <c r="A218" s="141"/>
      <c r="B218" s="463" t="s">
        <v>584</v>
      </c>
      <c r="C218" s="463"/>
      <c r="D218" s="463"/>
      <c r="E218" s="246"/>
      <c r="F218" s="246"/>
      <c r="G218" s="296">
        <v>3</v>
      </c>
      <c r="H218" s="245"/>
    </row>
    <row r="219" spans="1:8" x14ac:dyDescent="0.35">
      <c r="A219" s="141"/>
      <c r="B219" s="463"/>
      <c r="C219" s="463"/>
      <c r="D219" s="463"/>
      <c r="E219" s="246"/>
      <c r="F219" s="246"/>
      <c r="G219" s="296"/>
      <c r="H219" s="245"/>
    </row>
    <row r="220" spans="1:8" x14ac:dyDescent="0.35">
      <c r="A220" s="141"/>
      <c r="B220" s="491" t="s">
        <v>153</v>
      </c>
      <c r="C220" s="491"/>
      <c r="D220" s="491"/>
      <c r="E220" s="246"/>
      <c r="F220" s="246"/>
      <c r="G220" s="246"/>
      <c r="H220" s="247"/>
    </row>
    <row r="221" spans="1:8" x14ac:dyDescent="0.35">
      <c r="A221" s="141"/>
      <c r="B221" s="463"/>
      <c r="C221" s="463"/>
      <c r="D221" s="463"/>
      <c r="E221" s="246"/>
      <c r="F221" s="246"/>
      <c r="G221" s="246"/>
      <c r="H221" s="247"/>
    </row>
    <row r="222" spans="1:8" ht="22" customHeight="1" x14ac:dyDescent="0.35">
      <c r="A222" s="141"/>
      <c r="B222" s="113" t="s">
        <v>288</v>
      </c>
      <c r="C222" s="151"/>
      <c r="D222" s="196"/>
      <c r="E222" s="196"/>
      <c r="F222" s="196"/>
      <c r="G222" s="197"/>
      <c r="H222" s="198"/>
    </row>
    <row r="223" spans="1:8" x14ac:dyDescent="0.35">
      <c r="A223" s="141"/>
      <c r="B223" s="496" t="s">
        <v>580</v>
      </c>
      <c r="C223" s="496"/>
      <c r="D223" s="496"/>
      <c r="E223" s="246"/>
      <c r="F223" s="246"/>
      <c r="G223" s="439">
        <v>0.5</v>
      </c>
      <c r="H223" s="247"/>
    </row>
    <row r="224" spans="1:8" x14ac:dyDescent="0.35">
      <c r="A224" s="141"/>
      <c r="B224" s="496" t="s">
        <v>581</v>
      </c>
      <c r="C224" s="496"/>
      <c r="D224" s="496"/>
      <c r="E224" s="246"/>
      <c r="F224" s="246"/>
      <c r="G224" s="439">
        <v>0.5</v>
      </c>
      <c r="H224" s="247"/>
    </row>
    <row r="225" spans="1:10" x14ac:dyDescent="0.35">
      <c r="A225" s="141"/>
      <c r="B225" s="463" t="s">
        <v>582</v>
      </c>
      <c r="C225" s="463"/>
      <c r="D225" s="463"/>
      <c r="E225" s="246"/>
      <c r="F225" s="246"/>
      <c r="G225" s="439">
        <v>1</v>
      </c>
      <c r="H225" s="247"/>
    </row>
    <row r="226" spans="1:10" x14ac:dyDescent="0.35">
      <c r="A226" s="141"/>
      <c r="B226" s="463" t="s">
        <v>583</v>
      </c>
      <c r="C226" s="463"/>
      <c r="D226" s="463"/>
      <c r="E226" s="246"/>
      <c r="F226" s="246"/>
      <c r="G226" s="439">
        <v>2</v>
      </c>
      <c r="H226" s="247"/>
    </row>
    <row r="227" spans="1:10" x14ac:dyDescent="0.35">
      <c r="A227" s="141"/>
      <c r="B227" s="463" t="s">
        <v>584</v>
      </c>
      <c r="C227" s="463"/>
      <c r="D227" s="463"/>
      <c r="E227" s="246"/>
      <c r="F227" s="246"/>
      <c r="G227" s="439">
        <v>3</v>
      </c>
      <c r="H227" s="247"/>
    </row>
    <row r="228" spans="1:10" x14ac:dyDescent="0.35">
      <c r="A228" s="141"/>
      <c r="B228" s="491" t="s">
        <v>153</v>
      </c>
      <c r="C228" s="491"/>
      <c r="D228" s="491"/>
      <c r="E228" s="246"/>
      <c r="F228" s="246"/>
      <c r="G228" s="246"/>
      <c r="H228" s="247"/>
    </row>
    <row r="229" spans="1:10" x14ac:dyDescent="0.35">
      <c r="A229" s="141"/>
      <c r="B229" s="463"/>
      <c r="C229" s="463"/>
      <c r="D229" s="463"/>
      <c r="E229" s="246"/>
      <c r="F229" s="246"/>
      <c r="G229" s="246"/>
      <c r="H229" s="247"/>
    </row>
    <row r="230" spans="1:10" x14ac:dyDescent="0.35">
      <c r="A230" s="141"/>
      <c r="B230" s="157"/>
      <c r="C230" s="157"/>
      <c r="D230" s="157"/>
      <c r="E230" s="158"/>
      <c r="F230" s="158"/>
      <c r="G230" s="158"/>
      <c r="H230" s="248"/>
    </row>
    <row r="231" spans="1:10" x14ac:dyDescent="0.35">
      <c r="A231" s="95" t="s">
        <v>135</v>
      </c>
      <c r="B231" s="156" t="s">
        <v>336</v>
      </c>
      <c r="C231" s="157"/>
      <c r="D231" s="157"/>
      <c r="E231" s="158"/>
      <c r="F231" s="158"/>
      <c r="G231" s="158"/>
      <c r="H231" s="248"/>
      <c r="J231" s="249"/>
    </row>
    <row r="232" spans="1:10" x14ac:dyDescent="0.35">
      <c r="A232" s="141"/>
      <c r="B232" s="467"/>
      <c r="C232" s="467"/>
      <c r="D232" s="467"/>
      <c r="E232" s="467"/>
      <c r="F232" s="467"/>
      <c r="G232" s="467"/>
      <c r="H232" s="468"/>
      <c r="J232" s="189"/>
    </row>
    <row r="233" spans="1:10" x14ac:dyDescent="0.35">
      <c r="A233" s="141"/>
      <c r="B233" s="467"/>
      <c r="C233" s="467"/>
      <c r="D233" s="467"/>
      <c r="E233" s="467"/>
      <c r="F233" s="467"/>
      <c r="G233" s="467"/>
      <c r="H233" s="468"/>
      <c r="J233" s="189"/>
    </row>
    <row r="234" spans="1:10" ht="15" thickBot="1" x14ac:dyDescent="0.4">
      <c r="A234" s="159"/>
      <c r="B234" s="250"/>
      <c r="C234" s="251"/>
      <c r="D234" s="251"/>
      <c r="E234" s="251"/>
      <c r="F234" s="251"/>
      <c r="G234" s="251"/>
      <c r="H234" s="252"/>
    </row>
    <row r="236" spans="1:10" x14ac:dyDescent="0.35">
      <c r="H236" s="140"/>
    </row>
  </sheetData>
  <sheetProtection algorithmName="SHA-512" hashValue="i5p2PbEzwUf3tKX8+BSE0F1TfzTQ2BU0cnGs35p1uwpaq3sDr3Vcx/D3Yxhjekdgldw4uNwr2mNFBmQxwRe2nA==" saltValue="f6udemL70NStP+YfeoyQFQ==" spinCount="100000" sheet="1" objects="1" scenarios="1" insertRows="0"/>
  <mergeCells count="95">
    <mergeCell ref="B17:E18"/>
    <mergeCell ref="B49:C49"/>
    <mergeCell ref="B51:C51"/>
    <mergeCell ref="B111:C111"/>
    <mergeCell ref="A29:H29"/>
    <mergeCell ref="B30:H31"/>
    <mergeCell ref="D34:H34"/>
    <mergeCell ref="E38:H38"/>
    <mergeCell ref="B44:C44"/>
    <mergeCell ref="B56:C56"/>
    <mergeCell ref="D35:H36"/>
    <mergeCell ref="B52:C52"/>
    <mergeCell ref="B45:C45"/>
    <mergeCell ref="G190:H190"/>
    <mergeCell ref="G191:H191"/>
    <mergeCell ref="G166:H166"/>
    <mergeCell ref="G147:H147"/>
    <mergeCell ref="B66:C66"/>
    <mergeCell ref="B67:C67"/>
    <mergeCell ref="B69:C69"/>
    <mergeCell ref="B73:C73"/>
    <mergeCell ref="B74:C74"/>
    <mergeCell ref="B132:H134"/>
    <mergeCell ref="B70:C70"/>
    <mergeCell ref="B72:C72"/>
    <mergeCell ref="B93:C93"/>
    <mergeCell ref="B98:C98"/>
    <mergeCell ref="B107:C107"/>
    <mergeCell ref="B112:C112"/>
    <mergeCell ref="B114:C114"/>
    <mergeCell ref="B119:C119"/>
    <mergeCell ref="B65:C65"/>
    <mergeCell ref="B86:C86"/>
    <mergeCell ref="B77:C77"/>
    <mergeCell ref="B91:C91"/>
    <mergeCell ref="B90:C90"/>
    <mergeCell ref="B68:C68"/>
    <mergeCell ref="B232:H233"/>
    <mergeCell ref="G200:H200"/>
    <mergeCell ref="G199:H199"/>
    <mergeCell ref="G172:H172"/>
    <mergeCell ref="G173:H173"/>
    <mergeCell ref="G181:H181"/>
    <mergeCell ref="G182:H182"/>
    <mergeCell ref="B219:D219"/>
    <mergeCell ref="A204:H204"/>
    <mergeCell ref="B205:H206"/>
    <mergeCell ref="D208:H208"/>
    <mergeCell ref="E210:H210"/>
    <mergeCell ref="B214:D214"/>
    <mergeCell ref="B215:D215"/>
    <mergeCell ref="B225:D225"/>
    <mergeCell ref="B224:D224"/>
    <mergeCell ref="B216:D216"/>
    <mergeCell ref="B217:D217"/>
    <mergeCell ref="B218:D218"/>
    <mergeCell ref="B229:D229"/>
    <mergeCell ref="B223:D223"/>
    <mergeCell ref="B228:D228"/>
    <mergeCell ref="B220:D220"/>
    <mergeCell ref="B221:D221"/>
    <mergeCell ref="B227:D227"/>
    <mergeCell ref="B226:D226"/>
    <mergeCell ref="G165:H165"/>
    <mergeCell ref="B87:C87"/>
    <mergeCell ref="B88:C88"/>
    <mergeCell ref="B89:C89"/>
    <mergeCell ref="B94:C94"/>
    <mergeCell ref="B95:C95"/>
    <mergeCell ref="G148:H148"/>
    <mergeCell ref="G149:H149"/>
    <mergeCell ref="G150:H150"/>
    <mergeCell ref="G151:H151"/>
    <mergeCell ref="G152:H152"/>
    <mergeCell ref="G156:H156"/>
    <mergeCell ref="G159:H159"/>
    <mergeCell ref="G160:H160"/>
    <mergeCell ref="G161:H161"/>
    <mergeCell ref="B136:H140"/>
    <mergeCell ref="G157:H157"/>
    <mergeCell ref="G158:H158"/>
    <mergeCell ref="B75:C75"/>
    <mergeCell ref="B76:C76"/>
    <mergeCell ref="B118:C118"/>
    <mergeCell ref="B117:C117"/>
    <mergeCell ref="B116:C116"/>
    <mergeCell ref="B115:C115"/>
    <mergeCell ref="B96:C96"/>
    <mergeCell ref="B97:C97"/>
    <mergeCell ref="B108:C108"/>
    <mergeCell ref="B109:C109"/>
    <mergeCell ref="B110:C110"/>
    <mergeCell ref="G145:H145"/>
    <mergeCell ref="D142:H142"/>
    <mergeCell ref="C128:H129"/>
  </mergeCells>
  <conditionalFormatting sqref="E59:E62 B146:H153 E216:E221 E223:E229 E44:E49 E51:E57 E65:E70 E72:E78 E93:E99 E114:E120">
    <cfRule type="expression" dxfId="124" priority="82">
      <formula>$F$11="no"</formula>
    </cfRule>
  </conditionalFormatting>
  <conditionalFormatting sqref="F59:F62 B155:H162 F216:F221 F223:F229 F44:F49 F51:F57 F65:F70 F72:F78 F93:F99 F114:F120">
    <cfRule type="expression" dxfId="123" priority="81">
      <formula>$F$13="no"</formula>
    </cfRule>
  </conditionalFormatting>
  <conditionalFormatting sqref="G59:G62 G216:G221 G44:G49 G51:G57 G65:G70 G72:G78 C164:H164 C171:H178 C186:H187 B181:B186 B165:H169 B190:H194 G93:G99 G114:G120 C181:C185 E181:H185 H196 C189:H189 C195:H195 G223:G229">
    <cfRule type="expression" dxfId="122" priority="80">
      <formula>$F$15="no"</formula>
    </cfRule>
  </conditionalFormatting>
  <conditionalFormatting sqref="H44:H49 H51:H57 H59:H62 H65:H70 H72:H78 H80:H83 H86:H91 H93:H99 H101:H104 H107:H112 H114:H120 H122:H125 B198:H201 H214:H221 H223:H229">
    <cfRule type="expression" dxfId="121" priority="79">
      <formula>$F$20="no"</formula>
    </cfRule>
  </conditionalFormatting>
  <conditionalFormatting sqref="E214:E215">
    <cfRule type="expression" dxfId="120" priority="78">
      <formula>$F$11="no"</formula>
    </cfRule>
  </conditionalFormatting>
  <conditionalFormatting sqref="F214:F215">
    <cfRule type="expression" dxfId="119" priority="77">
      <formula>$F$13="no"</formula>
    </cfRule>
  </conditionalFormatting>
  <conditionalFormatting sqref="G214:G215">
    <cfRule type="expression" dxfId="118" priority="76">
      <formula>$F$15="no"</formula>
    </cfRule>
  </conditionalFormatting>
  <conditionalFormatting sqref="E80:E83">
    <cfRule type="expression" dxfId="117" priority="74">
      <formula>$F$11="no"</formula>
    </cfRule>
  </conditionalFormatting>
  <conditionalFormatting sqref="F80:F83">
    <cfRule type="expression" dxfId="116" priority="73">
      <formula>$F$13="no"</formula>
    </cfRule>
  </conditionalFormatting>
  <conditionalFormatting sqref="G80:G83">
    <cfRule type="expression" dxfId="115" priority="72">
      <formula>$F$15="no"</formula>
    </cfRule>
  </conditionalFormatting>
  <conditionalFormatting sqref="E86:E91">
    <cfRule type="expression" dxfId="114" priority="70">
      <formula>$F$11="no"</formula>
    </cfRule>
  </conditionalFormatting>
  <conditionalFormatting sqref="F86:F91">
    <cfRule type="expression" dxfId="113" priority="69">
      <formula>$F$13="no"</formula>
    </cfRule>
  </conditionalFormatting>
  <conditionalFormatting sqref="G86:G91">
    <cfRule type="expression" dxfId="112" priority="68">
      <formula>$F$15="no"</formula>
    </cfRule>
  </conditionalFormatting>
  <conditionalFormatting sqref="E101:E104">
    <cfRule type="expression" dxfId="111" priority="66">
      <formula>$F$11="no"</formula>
    </cfRule>
  </conditionalFormatting>
  <conditionalFormatting sqref="F101:F104">
    <cfRule type="expression" dxfId="110" priority="65">
      <formula>$F$13="no"</formula>
    </cfRule>
  </conditionalFormatting>
  <conditionalFormatting sqref="G101:G104">
    <cfRule type="expression" dxfId="109" priority="64">
      <formula>$F$15="no"</formula>
    </cfRule>
  </conditionalFormatting>
  <conditionalFormatting sqref="E112">
    <cfRule type="expression" dxfId="108" priority="62">
      <formula>$F$11="no"</formula>
    </cfRule>
  </conditionalFormatting>
  <conditionalFormatting sqref="F112">
    <cfRule type="expression" dxfId="107" priority="61">
      <formula>$F$13="no"</formula>
    </cfRule>
  </conditionalFormatting>
  <conditionalFormatting sqref="G112">
    <cfRule type="expression" dxfId="106" priority="60">
      <formula>$F$15="no"</formula>
    </cfRule>
  </conditionalFormatting>
  <conditionalFormatting sqref="E107:E111">
    <cfRule type="expression" dxfId="105" priority="54">
      <formula>$F$11="no"</formula>
    </cfRule>
  </conditionalFormatting>
  <conditionalFormatting sqref="F107:F111">
    <cfRule type="expression" dxfId="104" priority="53">
      <formula>$F$13="no"</formula>
    </cfRule>
  </conditionalFormatting>
  <conditionalFormatting sqref="G107:G111">
    <cfRule type="expression" dxfId="103" priority="52">
      <formula>$F$15="no"</formula>
    </cfRule>
  </conditionalFormatting>
  <conditionalFormatting sqref="E122:E125">
    <cfRule type="expression" dxfId="102" priority="46">
      <formula>$F$11="no"</formula>
    </cfRule>
  </conditionalFormatting>
  <conditionalFormatting sqref="F122:F125">
    <cfRule type="expression" dxfId="101" priority="45">
      <formula>$F$13="no"</formula>
    </cfRule>
  </conditionalFormatting>
  <conditionalFormatting sqref="G122:G125">
    <cfRule type="expression" dxfId="100" priority="44">
      <formula>$F$15="no"</formula>
    </cfRule>
  </conditionalFormatting>
  <conditionalFormatting sqref="B164">
    <cfRule type="expression" dxfId="99" priority="37">
      <formula>$F$15="no"</formula>
    </cfRule>
  </conditionalFormatting>
  <conditionalFormatting sqref="C180:H180">
    <cfRule type="expression" dxfId="98" priority="35">
      <formula>$F$15="no"</formula>
    </cfRule>
  </conditionalFormatting>
  <conditionalFormatting sqref="C196:F196">
    <cfRule type="expression" dxfId="97" priority="33">
      <formula>$F$15="no"</formula>
    </cfRule>
  </conditionalFormatting>
  <conditionalFormatting sqref="B179:B180">
    <cfRule type="expression" dxfId="96" priority="21">
      <formula>$F$15="no"</formula>
    </cfRule>
  </conditionalFormatting>
  <conditionalFormatting sqref="B195:B196">
    <cfRule type="expression" dxfId="95" priority="22">
      <formula>$F$15="no"</formula>
    </cfRule>
  </conditionalFormatting>
  <conditionalFormatting sqref="B172:B176">
    <cfRule type="expression" dxfId="94" priority="20">
      <formula>$F$15="no"</formula>
    </cfRule>
  </conditionalFormatting>
  <conditionalFormatting sqref="B189">
    <cfRule type="expression" dxfId="93" priority="18">
      <formula>$F$15="no"</formula>
    </cfRule>
  </conditionalFormatting>
  <conditionalFormatting sqref="B171">
    <cfRule type="expression" dxfId="92" priority="17">
      <formula>$F$15="no"</formula>
    </cfRule>
  </conditionalFormatting>
  <conditionalFormatting sqref="G196">
    <cfRule type="expression" dxfId="91" priority="16">
      <formula>$F$15="no"</formula>
    </cfRule>
  </conditionalFormatting>
  <conditionalFormatting sqref="D181:D185">
    <cfRule type="expression" dxfId="90" priority="13">
      <formula>$F$15="no"</formula>
    </cfRule>
  </conditionalFormatting>
  <conditionalFormatting sqref="A63:H65 A171:H196 A70:H72 A66:B69 D66:H69 A77:H86 A73:B76 D73:H76 A90:H93 A87:B89 D87:H89 A98:H107 A94:B97 D94:H97 A111:H114 A108:B110 D108:H110 A119:H125 A115:B118 D115:H118">
    <cfRule type="expression" dxfId="89" priority="10">
      <formula>$F$17="no"</formula>
    </cfRule>
  </conditionalFormatting>
  <conditionalFormatting sqref="A42">
    <cfRule type="expression" dxfId="88" priority="9">
      <formula>$F$17="no"</formula>
    </cfRule>
  </conditionalFormatting>
  <conditionalFormatting sqref="C164">
    <cfRule type="expression" dxfId="87" priority="8">
      <formula>$F$17="no"</formula>
    </cfRule>
  </conditionalFormatting>
  <conditionalFormatting sqref="C198">
    <cfRule type="expression" dxfId="86" priority="7">
      <formula>$F$17="no"</formula>
    </cfRule>
  </conditionalFormatting>
  <conditionalFormatting sqref="C181">
    <cfRule type="expression" dxfId="85" priority="6">
      <formula>$F$15="no"</formula>
    </cfRule>
  </conditionalFormatting>
  <conditionalFormatting sqref="A29:H50 A56:H234 A51:A55 D51:H55">
    <cfRule type="expression" dxfId="84" priority="5">
      <formula>AND($F$11="no",$F$13="no",$F$15="no",$F$20="no")</formula>
    </cfRule>
  </conditionalFormatting>
  <conditionalFormatting sqref="B53:C55">
    <cfRule type="expression" dxfId="83" priority="2">
      <formula>AND($F$11="no",$F$13="no",$F$15="no",$F$20="no")</formula>
    </cfRule>
  </conditionalFormatting>
  <conditionalFormatting sqref="G223:G224">
    <cfRule type="expression" dxfId="82" priority="3">
      <formula>$F$15="no"</formula>
    </cfRule>
  </conditionalFormatting>
  <conditionalFormatting sqref="B51:C52">
    <cfRule type="expression" dxfId="81" priority="1">
      <formula>AND($F$11="no",$F$13="no",$F$15="no",$F$20="no")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499984740745262"/>
  </sheetPr>
  <dimension ref="A1:J165"/>
  <sheetViews>
    <sheetView showGridLines="0" zoomScaleNormal="100" workbookViewId="0">
      <pane ySplit="7" topLeftCell="A8" activePane="bottomLeft" state="frozen"/>
      <selection pane="bottomLeft"/>
    </sheetView>
  </sheetViews>
  <sheetFormatPr defaultColWidth="9.1796875" defaultRowHeight="14.5" x14ac:dyDescent="0.35"/>
  <cols>
    <col min="1" max="1" width="3" style="64" customWidth="1"/>
    <col min="2" max="2" width="12.54296875" style="64" customWidth="1"/>
    <col min="3" max="3" width="46.81640625" style="64" customWidth="1"/>
    <col min="4" max="4" width="14.81640625" style="64" customWidth="1"/>
    <col min="5" max="8" width="18.26953125" style="64" customWidth="1"/>
    <col min="9" max="16384" width="9.1796875" style="64"/>
  </cols>
  <sheetData>
    <row r="1" spans="1:9" ht="18.75" customHeight="1" x14ac:dyDescent="0.45">
      <c r="A1" s="63" t="str">
        <f>'Cover and Instructions'!A1</f>
        <v>Georgia Families MHPAEA Parity</v>
      </c>
      <c r="H1" s="65" t="s">
        <v>572</v>
      </c>
    </row>
    <row r="2" spans="1:9" ht="26" x14ac:dyDescent="0.6">
      <c r="A2" s="66" t="s">
        <v>16</v>
      </c>
    </row>
    <row r="3" spans="1:9" ht="21" x14ac:dyDescent="0.5">
      <c r="A3" s="68" t="s">
        <v>359</v>
      </c>
    </row>
    <row r="5" spans="1:9" x14ac:dyDescent="0.35">
      <c r="A5" s="70" t="s">
        <v>0</v>
      </c>
      <c r="C5" s="71" t="str">
        <f>'Cover and Instructions'!$D$4</f>
        <v>WellCare of Georgia</v>
      </c>
      <c r="D5" s="71"/>
      <c r="E5" s="71"/>
      <c r="F5" s="71"/>
      <c r="G5" s="71"/>
      <c r="H5" s="71"/>
    </row>
    <row r="6" spans="1:9" x14ac:dyDescent="0.35">
      <c r="A6" s="70" t="s">
        <v>515</v>
      </c>
      <c r="C6" s="71" t="str">
        <f>'Cover and Instructions'!D5</f>
        <v>Title XXI</v>
      </c>
      <c r="D6" s="71"/>
      <c r="E6" s="71"/>
      <c r="F6" s="71"/>
      <c r="G6" s="71"/>
      <c r="H6" s="71"/>
    </row>
    <row r="7" spans="1:9" ht="15" thickBot="1" x14ac:dyDescent="0.4"/>
    <row r="8" spans="1:9" x14ac:dyDescent="0.35">
      <c r="A8" s="73" t="s">
        <v>375</v>
      </c>
      <c r="B8" s="74"/>
      <c r="C8" s="74"/>
      <c r="D8" s="74"/>
      <c r="E8" s="74"/>
      <c r="F8" s="74"/>
      <c r="G8" s="74"/>
      <c r="H8" s="75"/>
    </row>
    <row r="9" spans="1:9" ht="15" customHeight="1" x14ac:dyDescent="0.35">
      <c r="A9" s="76" t="s">
        <v>374</v>
      </c>
      <c r="B9" s="77"/>
      <c r="C9" s="77"/>
      <c r="D9" s="77"/>
      <c r="E9" s="77"/>
      <c r="F9" s="77"/>
      <c r="G9" s="77"/>
      <c r="H9" s="78"/>
    </row>
    <row r="10" spans="1:9" x14ac:dyDescent="0.35">
      <c r="A10" s="79"/>
      <c r="B10" s="80"/>
      <c r="C10" s="80"/>
      <c r="D10" s="80"/>
      <c r="E10" s="80"/>
      <c r="F10" s="80"/>
      <c r="G10" s="80"/>
      <c r="H10" s="81"/>
    </row>
    <row r="11" spans="1:9" x14ac:dyDescent="0.35">
      <c r="A11" s="82" t="s">
        <v>370</v>
      </c>
      <c r="B11" s="83" t="s">
        <v>416</v>
      </c>
      <c r="C11" s="80"/>
      <c r="D11" s="80"/>
      <c r="E11" s="80"/>
      <c r="F11" s="168" t="s">
        <v>372</v>
      </c>
      <c r="G11" s="86" t="str">
        <f>IF(F11="yes","  Complete Section 1 and Section 2","")</f>
        <v/>
      </c>
      <c r="H11" s="81"/>
      <c r="I11" s="87"/>
    </row>
    <row r="12" spans="1:9" ht="6" customHeight="1" x14ac:dyDescent="0.35">
      <c r="A12" s="82"/>
      <c r="B12" s="83"/>
      <c r="C12" s="80"/>
      <c r="D12" s="80"/>
      <c r="E12" s="80"/>
      <c r="F12" s="80"/>
      <c r="G12" s="86"/>
      <c r="H12" s="81"/>
    </row>
    <row r="13" spans="1:9" x14ac:dyDescent="0.35">
      <c r="A13" s="82" t="s">
        <v>373</v>
      </c>
      <c r="B13" s="83" t="s">
        <v>415</v>
      </c>
      <c r="C13" s="80"/>
      <c r="D13" s="80"/>
      <c r="E13" s="80"/>
      <c r="F13" s="168" t="s">
        <v>372</v>
      </c>
      <c r="G13" s="86" t="str">
        <f>IF(F13="yes","  Complete Section 1 and Section 2","")</f>
        <v/>
      </c>
      <c r="H13" s="81"/>
    </row>
    <row r="14" spans="1:9" ht="6" customHeight="1" x14ac:dyDescent="0.35">
      <c r="A14" s="82"/>
      <c r="B14" s="83"/>
      <c r="C14" s="80"/>
      <c r="D14" s="80"/>
      <c r="E14" s="80"/>
      <c r="F14" s="80"/>
      <c r="G14" s="86"/>
      <c r="H14" s="81"/>
    </row>
    <row r="15" spans="1:9" x14ac:dyDescent="0.35">
      <c r="A15" s="82" t="s">
        <v>378</v>
      </c>
      <c r="B15" s="83" t="s">
        <v>414</v>
      </c>
      <c r="C15" s="80"/>
      <c r="D15" s="80"/>
      <c r="E15" s="80"/>
      <c r="F15" s="85" t="s">
        <v>372</v>
      </c>
      <c r="G15" s="86" t="str">
        <f>IF(F15="yes","  Complete Section 1 and Section 2","")</f>
        <v/>
      </c>
      <c r="H15" s="81"/>
    </row>
    <row r="16" spans="1:9" ht="6" customHeight="1" x14ac:dyDescent="0.35">
      <c r="A16" s="82"/>
      <c r="B16" s="83"/>
      <c r="C16" s="80"/>
      <c r="D16" s="80"/>
      <c r="E16" s="80"/>
      <c r="F16" s="80"/>
      <c r="G16" s="86"/>
      <c r="H16" s="81"/>
    </row>
    <row r="17" spans="1:8" x14ac:dyDescent="0.35">
      <c r="A17" s="82" t="s">
        <v>379</v>
      </c>
      <c r="B17" s="83" t="s">
        <v>400</v>
      </c>
      <c r="C17" s="80"/>
      <c r="D17" s="80"/>
      <c r="E17" s="80"/>
      <c r="F17" s="85" t="s">
        <v>372</v>
      </c>
      <c r="G17" s="86" t="str">
        <f>IF(F17="yes","  Complete Section 1 and Section 2","")</f>
        <v/>
      </c>
      <c r="H17" s="81"/>
    </row>
    <row r="18" spans="1:8" ht="7.5" customHeight="1" x14ac:dyDescent="0.35">
      <c r="A18" s="82"/>
      <c r="B18" s="83"/>
      <c r="C18" s="80"/>
      <c r="D18" s="80"/>
      <c r="E18" s="80"/>
      <c r="F18" s="80"/>
      <c r="G18" s="88"/>
      <c r="H18" s="81"/>
    </row>
    <row r="19" spans="1:8" x14ac:dyDescent="0.35">
      <c r="A19" s="82" t="s">
        <v>493</v>
      </c>
      <c r="B19" s="512" t="s">
        <v>574</v>
      </c>
      <c r="C19" s="512"/>
      <c r="D19" s="512"/>
      <c r="E19" s="512"/>
      <c r="F19" s="512"/>
      <c r="G19" s="512"/>
      <c r="H19" s="513"/>
    </row>
    <row r="20" spans="1:8" x14ac:dyDescent="0.35">
      <c r="A20" s="297"/>
      <c r="B20" s="512"/>
      <c r="C20" s="512"/>
      <c r="D20" s="512"/>
      <c r="E20" s="512"/>
      <c r="F20" s="512"/>
      <c r="G20" s="512"/>
      <c r="H20" s="513"/>
    </row>
    <row r="21" spans="1:8" x14ac:dyDescent="0.35">
      <c r="A21" s="297"/>
      <c r="B21" s="512"/>
      <c r="C21" s="512"/>
      <c r="D21" s="512"/>
      <c r="E21" s="512"/>
      <c r="F21" s="512"/>
      <c r="G21" s="512"/>
      <c r="H21" s="513"/>
    </row>
    <row r="22" spans="1:8" x14ac:dyDescent="0.35">
      <c r="A22" s="297"/>
      <c r="B22" s="512"/>
      <c r="C22" s="512"/>
      <c r="D22" s="512"/>
      <c r="E22" s="512"/>
      <c r="F22" s="512"/>
      <c r="G22" s="512"/>
      <c r="H22" s="513"/>
    </row>
    <row r="23" spans="1:8" x14ac:dyDescent="0.35">
      <c r="A23" s="82"/>
      <c r="B23" s="514"/>
      <c r="C23" s="515"/>
      <c r="D23" s="515"/>
      <c r="E23" s="515"/>
      <c r="F23" s="515"/>
      <c r="G23" s="515"/>
      <c r="H23" s="516"/>
    </row>
    <row r="24" spans="1:8" x14ac:dyDescent="0.35">
      <c r="A24" s="82"/>
      <c r="B24" s="517"/>
      <c r="C24" s="517"/>
      <c r="D24" s="517"/>
      <c r="E24" s="517"/>
      <c r="F24" s="517"/>
      <c r="G24" s="517"/>
      <c r="H24" s="518"/>
    </row>
    <row r="25" spans="1:8" ht="15" thickBot="1" x14ac:dyDescent="0.4">
      <c r="A25" s="89"/>
      <c r="B25" s="90"/>
      <c r="C25" s="91"/>
      <c r="D25" s="91"/>
      <c r="E25" s="91"/>
      <c r="F25" s="91"/>
      <c r="G25" s="92"/>
      <c r="H25" s="94"/>
    </row>
    <row r="26" spans="1:8" ht="15" thickBot="1" x14ac:dyDescent="0.4"/>
    <row r="27" spans="1:8" ht="16" thickBot="1" x14ac:dyDescent="0.4">
      <c r="A27" s="475" t="s">
        <v>398</v>
      </c>
      <c r="B27" s="476"/>
      <c r="C27" s="476"/>
      <c r="D27" s="476"/>
      <c r="E27" s="476"/>
      <c r="F27" s="476"/>
      <c r="G27" s="476"/>
      <c r="H27" s="477"/>
    </row>
    <row r="28" spans="1:8" x14ac:dyDescent="0.35">
      <c r="A28" s="95" t="s">
        <v>130</v>
      </c>
      <c r="B28" s="492" t="s">
        <v>360</v>
      </c>
      <c r="C28" s="492"/>
      <c r="D28" s="492"/>
      <c r="E28" s="492"/>
      <c r="F28" s="492"/>
      <c r="G28" s="492"/>
      <c r="H28" s="493"/>
    </row>
    <row r="29" spans="1:8" x14ac:dyDescent="0.35">
      <c r="A29" s="95"/>
      <c r="B29" s="487"/>
      <c r="C29" s="487"/>
      <c r="D29" s="487"/>
      <c r="E29" s="487"/>
      <c r="F29" s="487"/>
      <c r="G29" s="487"/>
      <c r="H29" s="488"/>
    </row>
    <row r="30" spans="1:8" x14ac:dyDescent="0.35">
      <c r="A30" s="95"/>
      <c r="B30" s="99" t="s">
        <v>309</v>
      </c>
      <c r="C30" s="182"/>
      <c r="D30" s="182"/>
      <c r="E30" s="182"/>
      <c r="F30" s="182"/>
      <c r="G30" s="182"/>
      <c r="H30" s="183"/>
    </row>
    <row r="31" spans="1:8" x14ac:dyDescent="0.35">
      <c r="A31" s="95"/>
      <c r="B31" s="97"/>
      <c r="C31" s="182"/>
      <c r="D31" s="182"/>
      <c r="E31" s="182"/>
      <c r="F31" s="182"/>
      <c r="G31" s="182"/>
      <c r="H31" s="183"/>
    </row>
    <row r="32" spans="1:8" x14ac:dyDescent="0.35">
      <c r="A32" s="95"/>
      <c r="B32" s="100" t="s">
        <v>413</v>
      </c>
      <c r="C32" s="97"/>
      <c r="D32" s="479"/>
      <c r="E32" s="479"/>
      <c r="F32" s="479"/>
      <c r="G32" s="479"/>
      <c r="H32" s="480"/>
    </row>
    <row r="33" spans="1:10" x14ac:dyDescent="0.35">
      <c r="A33" s="95"/>
      <c r="B33" s="97"/>
      <c r="C33" s="182"/>
      <c r="D33" s="182"/>
      <c r="E33" s="182"/>
      <c r="F33" s="182"/>
      <c r="G33" s="182"/>
      <c r="H33" s="183"/>
    </row>
    <row r="34" spans="1:10" ht="15" customHeight="1" x14ac:dyDescent="0.35">
      <c r="A34" s="141"/>
      <c r="B34" s="182"/>
      <c r="C34" s="182"/>
      <c r="D34" s="182"/>
      <c r="E34" s="494" t="s">
        <v>358</v>
      </c>
      <c r="F34" s="494"/>
      <c r="G34" s="494"/>
      <c r="H34" s="495"/>
    </row>
    <row r="35" spans="1:10" x14ac:dyDescent="0.35">
      <c r="A35" s="141"/>
      <c r="B35" s="97"/>
      <c r="C35" s="97"/>
      <c r="D35" s="97"/>
      <c r="E35" s="182" t="s">
        <v>311</v>
      </c>
      <c r="F35" s="182" t="s">
        <v>311</v>
      </c>
      <c r="G35" s="182" t="s">
        <v>311</v>
      </c>
      <c r="H35" s="183" t="s">
        <v>311</v>
      </c>
      <c r="J35" s="298"/>
    </row>
    <row r="36" spans="1:10" x14ac:dyDescent="0.35">
      <c r="A36" s="141"/>
      <c r="B36" s="103"/>
      <c r="C36" s="103"/>
      <c r="D36" s="103" t="s">
        <v>159</v>
      </c>
      <c r="E36" s="104" t="s">
        <v>257</v>
      </c>
      <c r="F36" s="104" t="s">
        <v>312</v>
      </c>
      <c r="G36" s="104" t="s">
        <v>313</v>
      </c>
      <c r="H36" s="105" t="s">
        <v>314</v>
      </c>
      <c r="I36" s="97"/>
      <c r="J36" s="103"/>
    </row>
    <row r="37" spans="1:10" x14ac:dyDescent="0.35">
      <c r="A37" s="141"/>
      <c r="B37" s="106" t="s">
        <v>190</v>
      </c>
      <c r="C37" s="107"/>
      <c r="D37" s="107" t="s">
        <v>158</v>
      </c>
      <c r="E37" s="111" t="s">
        <v>195</v>
      </c>
      <c r="F37" s="111" t="s">
        <v>259</v>
      </c>
      <c r="G37" s="111" t="s">
        <v>258</v>
      </c>
      <c r="H37" s="299" t="s">
        <v>315</v>
      </c>
      <c r="I37" s="97"/>
      <c r="J37" s="103"/>
    </row>
    <row r="38" spans="1:10" ht="22" customHeight="1" x14ac:dyDescent="0.35">
      <c r="A38" s="141"/>
      <c r="B38" s="113" t="s">
        <v>287</v>
      </c>
      <c r="C38" s="103"/>
      <c r="D38" s="103"/>
      <c r="E38" s="103"/>
      <c r="F38" s="103"/>
      <c r="G38" s="103"/>
      <c r="H38" s="184"/>
    </row>
    <row r="39" spans="1:10" ht="15" customHeight="1" x14ac:dyDescent="0.35">
      <c r="A39" s="141"/>
      <c r="B39" s="463"/>
      <c r="C39" s="463"/>
      <c r="D39" s="191"/>
      <c r="E39" s="191"/>
      <c r="F39" s="191"/>
      <c r="G39" s="194"/>
      <c r="H39" s="195"/>
      <c r="I39" s="97"/>
    </row>
    <row r="40" spans="1:10" x14ac:dyDescent="0.35">
      <c r="A40" s="141"/>
      <c r="B40" s="463"/>
      <c r="C40" s="463"/>
      <c r="D40" s="191"/>
      <c r="E40" s="191"/>
      <c r="F40" s="191"/>
      <c r="G40" s="194"/>
      <c r="H40" s="195"/>
      <c r="I40" s="97"/>
    </row>
    <row r="41" spans="1:10" x14ac:dyDescent="0.35">
      <c r="A41" s="141"/>
      <c r="B41" s="463"/>
      <c r="C41" s="463"/>
      <c r="D41" s="191"/>
      <c r="E41" s="191"/>
      <c r="F41" s="191"/>
      <c r="G41" s="194"/>
      <c r="H41" s="195"/>
      <c r="I41" s="97"/>
    </row>
    <row r="42" spans="1:10" x14ac:dyDescent="0.35">
      <c r="A42" s="141"/>
      <c r="B42" s="463"/>
      <c r="C42" s="463"/>
      <c r="D42" s="191"/>
      <c r="E42" s="191"/>
      <c r="F42" s="191"/>
      <c r="G42" s="194"/>
      <c r="H42" s="195"/>
      <c r="I42" s="97"/>
    </row>
    <row r="43" spans="1:10" x14ac:dyDescent="0.35">
      <c r="A43" s="141"/>
      <c r="B43" s="463"/>
      <c r="C43" s="463"/>
      <c r="D43" s="191"/>
      <c r="E43" s="191"/>
      <c r="F43" s="191"/>
      <c r="G43" s="194"/>
      <c r="H43" s="195"/>
      <c r="I43" s="97"/>
    </row>
    <row r="44" spans="1:10" x14ac:dyDescent="0.35">
      <c r="A44" s="141"/>
      <c r="B44" s="463"/>
      <c r="C44" s="463"/>
      <c r="D44" s="191"/>
      <c r="E44" s="191"/>
      <c r="F44" s="191"/>
      <c r="G44" s="194"/>
      <c r="H44" s="195"/>
      <c r="I44" s="97"/>
    </row>
    <row r="45" spans="1:10" x14ac:dyDescent="0.35">
      <c r="A45" s="141"/>
      <c r="B45" s="463"/>
      <c r="C45" s="463"/>
      <c r="D45" s="191"/>
      <c r="E45" s="191"/>
      <c r="F45" s="191"/>
      <c r="G45" s="194"/>
      <c r="H45" s="195"/>
      <c r="I45" s="97"/>
    </row>
    <row r="46" spans="1:10" x14ac:dyDescent="0.35">
      <c r="A46" s="141"/>
      <c r="B46" s="463"/>
      <c r="C46" s="463"/>
      <c r="D46" s="191"/>
      <c r="E46" s="191"/>
      <c r="F46" s="191"/>
      <c r="G46" s="194"/>
      <c r="H46" s="195"/>
      <c r="I46" s="97"/>
    </row>
    <row r="47" spans="1:10" x14ac:dyDescent="0.35">
      <c r="A47" s="141"/>
      <c r="B47" s="463"/>
      <c r="C47" s="463"/>
      <c r="D47" s="191"/>
      <c r="E47" s="191"/>
      <c r="F47" s="191"/>
      <c r="G47" s="194"/>
      <c r="H47" s="195"/>
      <c r="I47" s="97"/>
    </row>
    <row r="48" spans="1:10" x14ac:dyDescent="0.35">
      <c r="A48" s="141"/>
      <c r="B48" s="463"/>
      <c r="C48" s="463"/>
      <c r="D48" s="191"/>
      <c r="E48" s="191"/>
      <c r="F48" s="191"/>
      <c r="G48" s="194"/>
      <c r="H48" s="195"/>
      <c r="I48" s="97"/>
    </row>
    <row r="49" spans="1:9" x14ac:dyDescent="0.35">
      <c r="A49" s="141"/>
      <c r="B49" s="491" t="s">
        <v>153</v>
      </c>
      <c r="C49" s="491"/>
      <c r="D49" s="191"/>
      <c r="E49" s="191"/>
      <c r="F49" s="191"/>
      <c r="G49" s="194"/>
      <c r="H49" s="195"/>
      <c r="I49" s="97"/>
    </row>
    <row r="50" spans="1:9" x14ac:dyDescent="0.35">
      <c r="A50" s="141"/>
      <c r="B50" s="463"/>
      <c r="C50" s="463"/>
      <c r="D50" s="191"/>
      <c r="E50" s="191"/>
      <c r="F50" s="191"/>
      <c r="G50" s="194"/>
      <c r="H50" s="195"/>
      <c r="I50" s="97"/>
    </row>
    <row r="51" spans="1:9" ht="22" customHeight="1" x14ac:dyDescent="0.35">
      <c r="A51" s="141"/>
      <c r="B51" s="113" t="s">
        <v>288</v>
      </c>
      <c r="C51" s="151"/>
      <c r="D51" s="196"/>
      <c r="E51" s="196"/>
      <c r="F51" s="196"/>
      <c r="G51" s="197"/>
      <c r="H51" s="198"/>
    </row>
    <row r="52" spans="1:9" x14ac:dyDescent="0.35">
      <c r="A52" s="141"/>
      <c r="B52" s="463"/>
      <c r="C52" s="463"/>
      <c r="D52" s="191"/>
      <c r="E52" s="191"/>
      <c r="F52" s="191"/>
      <c r="G52" s="194"/>
      <c r="H52" s="195"/>
      <c r="I52" s="97"/>
    </row>
    <row r="53" spans="1:9" x14ac:dyDescent="0.35">
      <c r="A53" s="141"/>
      <c r="B53" s="463"/>
      <c r="C53" s="463"/>
      <c r="D53" s="191"/>
      <c r="E53" s="191"/>
      <c r="F53" s="191"/>
      <c r="G53" s="194"/>
      <c r="H53" s="195"/>
      <c r="I53" s="97"/>
    </row>
    <row r="54" spans="1:9" x14ac:dyDescent="0.35">
      <c r="A54" s="141"/>
      <c r="B54" s="463"/>
      <c r="C54" s="463"/>
      <c r="D54" s="191"/>
      <c r="E54" s="191"/>
      <c r="F54" s="191"/>
      <c r="G54" s="194"/>
      <c r="H54" s="195"/>
      <c r="I54" s="97"/>
    </row>
    <row r="55" spans="1:9" x14ac:dyDescent="0.35">
      <c r="A55" s="141"/>
      <c r="B55" s="463"/>
      <c r="C55" s="463"/>
      <c r="D55" s="191"/>
      <c r="E55" s="191"/>
      <c r="F55" s="191"/>
      <c r="G55" s="194"/>
      <c r="H55" s="195"/>
      <c r="I55" s="97"/>
    </row>
    <row r="56" spans="1:9" x14ac:dyDescent="0.35">
      <c r="A56" s="141"/>
      <c r="B56" s="463"/>
      <c r="C56" s="463"/>
      <c r="D56" s="191"/>
      <c r="E56" s="191"/>
      <c r="F56" s="191"/>
      <c r="G56" s="194"/>
      <c r="H56" s="195"/>
      <c r="I56" s="97"/>
    </row>
    <row r="57" spans="1:9" x14ac:dyDescent="0.35">
      <c r="A57" s="141"/>
      <c r="B57" s="463"/>
      <c r="C57" s="463"/>
      <c r="D57" s="191"/>
      <c r="E57" s="191"/>
      <c r="F57" s="191"/>
      <c r="G57" s="194"/>
      <c r="H57" s="195"/>
      <c r="I57" s="97"/>
    </row>
    <row r="58" spans="1:9" x14ac:dyDescent="0.35">
      <c r="A58" s="141"/>
      <c r="B58" s="463"/>
      <c r="C58" s="463"/>
      <c r="D58" s="191"/>
      <c r="E58" s="191"/>
      <c r="F58" s="191"/>
      <c r="G58" s="194"/>
      <c r="H58" s="195"/>
      <c r="I58" s="97"/>
    </row>
    <row r="59" spans="1:9" x14ac:dyDescent="0.35">
      <c r="A59" s="141"/>
      <c r="B59" s="463"/>
      <c r="C59" s="463"/>
      <c r="D59" s="191"/>
      <c r="E59" s="191"/>
      <c r="F59" s="191"/>
      <c r="G59" s="194"/>
      <c r="H59" s="195"/>
      <c r="I59" s="97"/>
    </row>
    <row r="60" spans="1:9" x14ac:dyDescent="0.35">
      <c r="A60" s="141"/>
      <c r="B60" s="463"/>
      <c r="C60" s="463"/>
      <c r="D60" s="191"/>
      <c r="E60" s="191"/>
      <c r="F60" s="191"/>
      <c r="G60" s="194"/>
      <c r="H60" s="195"/>
      <c r="I60" s="97"/>
    </row>
    <row r="61" spans="1:9" x14ac:dyDescent="0.35">
      <c r="A61" s="141"/>
      <c r="B61" s="463"/>
      <c r="C61" s="463"/>
      <c r="D61" s="191"/>
      <c r="E61" s="191"/>
      <c r="F61" s="191"/>
      <c r="G61" s="194"/>
      <c r="H61" s="195"/>
      <c r="I61" s="97"/>
    </row>
    <row r="62" spans="1:9" x14ac:dyDescent="0.35">
      <c r="A62" s="141"/>
      <c r="B62" s="491" t="s">
        <v>153</v>
      </c>
      <c r="C62" s="491"/>
      <c r="D62" s="191"/>
      <c r="E62" s="191"/>
      <c r="F62" s="191"/>
      <c r="G62" s="194"/>
      <c r="H62" s="195"/>
      <c r="I62" s="97"/>
    </row>
    <row r="63" spans="1:9" x14ac:dyDescent="0.35">
      <c r="A63" s="141"/>
      <c r="B63" s="463"/>
      <c r="C63" s="463"/>
      <c r="D63" s="191"/>
      <c r="E63" s="191"/>
      <c r="F63" s="191"/>
      <c r="G63" s="194"/>
      <c r="H63" s="195"/>
      <c r="I63" s="97"/>
    </row>
    <row r="64" spans="1:9" x14ac:dyDescent="0.35">
      <c r="A64" s="141"/>
      <c r="B64" s="199"/>
      <c r="C64" s="158"/>
      <c r="D64" s="201">
        <f>SUM(D39:D63)</f>
        <v>0</v>
      </c>
      <c r="E64" s="201">
        <f>SUM(E39:E63)</f>
        <v>0</v>
      </c>
      <c r="F64" s="201">
        <f>SUM(F39:F63)</f>
        <v>0</v>
      </c>
      <c r="G64" s="201">
        <f>SUM(G39:G63)</f>
        <v>0</v>
      </c>
      <c r="H64" s="300">
        <f>SUM(H39:H63)</f>
        <v>0</v>
      </c>
      <c r="I64" s="97"/>
    </row>
    <row r="65" spans="1:9" x14ac:dyDescent="0.35">
      <c r="A65" s="95" t="s">
        <v>131</v>
      </c>
      <c r="B65" s="100" t="s">
        <v>297</v>
      </c>
      <c r="C65" s="158"/>
      <c r="D65" s="203"/>
      <c r="E65" s="203"/>
      <c r="F65" s="203"/>
      <c r="G65" s="197"/>
      <c r="H65" s="198"/>
      <c r="I65" s="97"/>
    </row>
    <row r="66" spans="1:9" x14ac:dyDescent="0.35">
      <c r="A66" s="141"/>
      <c r="B66" s="97"/>
      <c r="C66" s="97" t="s">
        <v>283</v>
      </c>
      <c r="D66" s="201">
        <f>D64</f>
        <v>0</v>
      </c>
      <c r="E66" s="201">
        <f t="shared" ref="E66:H66" si="0">E64</f>
        <v>0</v>
      </c>
      <c r="F66" s="201">
        <f t="shared" si="0"/>
        <v>0</v>
      </c>
      <c r="G66" s="201">
        <f t="shared" si="0"/>
        <v>0</v>
      </c>
      <c r="H66" s="300">
        <f t="shared" si="0"/>
        <v>0</v>
      </c>
    </row>
    <row r="67" spans="1:9" x14ac:dyDescent="0.35">
      <c r="A67" s="141"/>
      <c r="B67" s="97"/>
      <c r="C67" s="97" t="s">
        <v>284</v>
      </c>
      <c r="D67" s="97"/>
      <c r="E67" s="120" t="e">
        <f>E64/D64</f>
        <v>#DIV/0!</v>
      </c>
      <c r="F67" s="120" t="e">
        <f>F64/D64</f>
        <v>#DIV/0!</v>
      </c>
      <c r="G67" s="120" t="e">
        <f>G64/D64</f>
        <v>#DIV/0!</v>
      </c>
      <c r="H67" s="207" t="e">
        <f>H64/D64</f>
        <v>#DIV/0!</v>
      </c>
    </row>
    <row r="68" spans="1:9" x14ac:dyDescent="0.35">
      <c r="A68" s="141"/>
      <c r="B68" s="97"/>
      <c r="C68" s="208" t="s">
        <v>298</v>
      </c>
      <c r="D68" s="97"/>
      <c r="E68" s="121" t="e">
        <f>IF(E67&gt;=(2/3),"Yes","No")</f>
        <v>#DIV/0!</v>
      </c>
      <c r="F68" s="121" t="e">
        <f>IF(F67&gt;=(2/3),"Yes","No")</f>
        <v>#DIV/0!</v>
      </c>
      <c r="G68" s="121" t="e">
        <f>IF(G67&gt;=(2/3),"Yes","No")</f>
        <v>#DIV/0!</v>
      </c>
      <c r="H68" s="209" t="e">
        <f>IF(H67&gt;=(2/3),"Yes","No")</f>
        <v>#DIV/0!</v>
      </c>
    </row>
    <row r="69" spans="1:9" x14ac:dyDescent="0.35">
      <c r="A69" s="141"/>
      <c r="B69" s="97"/>
      <c r="C69" s="97"/>
      <c r="D69" s="97"/>
      <c r="E69" s="212" t="e">
        <f>IF(E68="No", "Note A", "Note B")</f>
        <v>#DIV/0!</v>
      </c>
      <c r="F69" s="212" t="e">
        <f>IF(F68="No", "Note A", "Note B")</f>
        <v>#DIV/0!</v>
      </c>
      <c r="G69" s="212" t="e">
        <f>IF(G68="No", "Note A", "Note B")</f>
        <v>#DIV/0!</v>
      </c>
      <c r="H69" s="264" t="e">
        <f>IF(H68="No", "Note A", "Note B")</f>
        <v>#DIV/0!</v>
      </c>
    </row>
    <row r="70" spans="1:9" x14ac:dyDescent="0.35">
      <c r="A70" s="141"/>
      <c r="B70" s="97"/>
      <c r="C70" s="97"/>
      <c r="D70" s="97"/>
      <c r="E70" s="212"/>
      <c r="F70" s="212"/>
      <c r="G70" s="212"/>
      <c r="H70" s="264"/>
    </row>
    <row r="71" spans="1:9" ht="15" customHeight="1" x14ac:dyDescent="0.35">
      <c r="A71" s="141"/>
      <c r="B71" s="213" t="s">
        <v>291</v>
      </c>
      <c r="C71" s="199" t="s">
        <v>316</v>
      </c>
      <c r="D71" s="199"/>
      <c r="E71" s="199"/>
      <c r="F71" s="199"/>
      <c r="G71" s="199"/>
      <c r="H71" s="214"/>
    </row>
    <row r="72" spans="1:9" ht="15" customHeight="1" x14ac:dyDescent="0.35">
      <c r="A72" s="141"/>
      <c r="B72" s="213" t="s">
        <v>292</v>
      </c>
      <c r="C72" s="301" t="s">
        <v>353</v>
      </c>
      <c r="D72" s="301"/>
      <c r="E72" s="301"/>
      <c r="F72" s="301"/>
      <c r="G72" s="301"/>
      <c r="H72" s="302"/>
    </row>
    <row r="73" spans="1:9" x14ac:dyDescent="0.35">
      <c r="A73" s="141"/>
      <c r="B73" s="215"/>
      <c r="C73" s="301"/>
      <c r="D73" s="301"/>
      <c r="E73" s="301"/>
      <c r="F73" s="301"/>
      <c r="G73" s="301"/>
      <c r="H73" s="302"/>
    </row>
    <row r="74" spans="1:9" x14ac:dyDescent="0.35">
      <c r="A74" s="95" t="s">
        <v>132</v>
      </c>
      <c r="B74" s="100" t="s">
        <v>293</v>
      </c>
      <c r="C74" s="97"/>
      <c r="D74" s="97"/>
      <c r="E74" s="121"/>
      <c r="F74" s="121"/>
      <c r="G74" s="121"/>
      <c r="H74" s="209"/>
    </row>
    <row r="75" spans="1:9" x14ac:dyDescent="0.35">
      <c r="A75" s="141"/>
      <c r="B75" s="487" t="s">
        <v>367</v>
      </c>
      <c r="C75" s="487"/>
      <c r="D75" s="487"/>
      <c r="E75" s="487"/>
      <c r="F75" s="487"/>
      <c r="G75" s="487"/>
      <c r="H75" s="488"/>
    </row>
    <row r="76" spans="1:9" x14ac:dyDescent="0.35">
      <c r="A76" s="95"/>
      <c r="B76" s="487"/>
      <c r="C76" s="487"/>
      <c r="D76" s="487"/>
      <c r="E76" s="487"/>
      <c r="F76" s="487"/>
      <c r="G76" s="487"/>
      <c r="H76" s="488"/>
    </row>
    <row r="77" spans="1:9" x14ac:dyDescent="0.35">
      <c r="A77" s="95"/>
      <c r="B77" s="97"/>
      <c r="C77" s="97"/>
      <c r="D77" s="97"/>
      <c r="E77" s="121"/>
      <c r="F77" s="121"/>
      <c r="G77" s="121"/>
      <c r="H77" s="209"/>
    </row>
    <row r="78" spans="1:9" x14ac:dyDescent="0.35">
      <c r="A78" s="95"/>
      <c r="B78" s="487" t="s">
        <v>364</v>
      </c>
      <c r="C78" s="487"/>
      <c r="D78" s="487"/>
      <c r="E78" s="487"/>
      <c r="F78" s="487"/>
      <c r="G78" s="487"/>
      <c r="H78" s="488"/>
    </row>
    <row r="79" spans="1:9" x14ac:dyDescent="0.35">
      <c r="A79" s="95"/>
      <c r="B79" s="487"/>
      <c r="C79" s="487"/>
      <c r="D79" s="487"/>
      <c r="E79" s="487"/>
      <c r="F79" s="487"/>
      <c r="G79" s="487"/>
      <c r="H79" s="488"/>
    </row>
    <row r="80" spans="1:9" x14ac:dyDescent="0.35">
      <c r="A80" s="95"/>
      <c r="B80" s="487"/>
      <c r="C80" s="487"/>
      <c r="D80" s="487"/>
      <c r="E80" s="487"/>
      <c r="F80" s="487"/>
      <c r="G80" s="487"/>
      <c r="H80" s="488"/>
    </row>
    <row r="81" spans="1:8" x14ac:dyDescent="0.35">
      <c r="A81" s="95"/>
      <c r="B81" s="487"/>
      <c r="C81" s="487"/>
      <c r="D81" s="487"/>
      <c r="E81" s="487"/>
      <c r="F81" s="487"/>
      <c r="G81" s="487"/>
      <c r="H81" s="488"/>
    </row>
    <row r="82" spans="1:8" x14ac:dyDescent="0.35">
      <c r="A82" s="95"/>
      <c r="B82" s="97"/>
      <c r="C82" s="97"/>
      <c r="D82" s="97"/>
      <c r="E82" s="121"/>
      <c r="F82" s="121"/>
      <c r="G82" s="121"/>
      <c r="H82" s="209"/>
    </row>
    <row r="83" spans="1:8" x14ac:dyDescent="0.35">
      <c r="A83" s="95"/>
      <c r="B83" s="100" t="s">
        <v>413</v>
      </c>
      <c r="C83" s="97"/>
      <c r="D83" s="479"/>
      <c r="E83" s="479"/>
      <c r="F83" s="479"/>
      <c r="G83" s="479"/>
      <c r="H83" s="480"/>
    </row>
    <row r="84" spans="1:8" x14ac:dyDescent="0.35">
      <c r="A84" s="95"/>
      <c r="B84" s="97"/>
      <c r="C84" s="182"/>
      <c r="D84" s="182"/>
      <c r="E84" s="182"/>
      <c r="F84" s="182"/>
      <c r="G84" s="182"/>
      <c r="H84" s="183"/>
    </row>
    <row r="85" spans="1:8" x14ac:dyDescent="0.35">
      <c r="A85" s="95"/>
      <c r="B85" s="97"/>
      <c r="C85" s="97"/>
      <c r="D85" s="101"/>
      <c r="E85" s="216"/>
      <c r="F85" s="216"/>
      <c r="G85" s="216"/>
      <c r="H85" s="217"/>
    </row>
    <row r="86" spans="1:8" x14ac:dyDescent="0.35">
      <c r="A86" s="95"/>
      <c r="B86" s="97"/>
      <c r="C86" s="97"/>
      <c r="D86" s="101" t="s">
        <v>366</v>
      </c>
      <c r="E86" s="216" t="s">
        <v>295</v>
      </c>
      <c r="F86" s="216" t="s">
        <v>300</v>
      </c>
      <c r="G86" s="216"/>
      <c r="H86" s="217"/>
    </row>
    <row r="87" spans="1:8" x14ac:dyDescent="0.35">
      <c r="A87" s="95"/>
      <c r="B87" s="218" t="s">
        <v>365</v>
      </c>
      <c r="C87" s="108"/>
      <c r="D87" s="219" t="s">
        <v>303</v>
      </c>
      <c r="E87" s="220" t="s">
        <v>296</v>
      </c>
      <c r="F87" s="220" t="s">
        <v>299</v>
      </c>
      <c r="G87" s="303" t="s">
        <v>304</v>
      </c>
      <c r="H87" s="304"/>
    </row>
    <row r="88" spans="1:8" x14ac:dyDescent="0.35">
      <c r="A88" s="95"/>
      <c r="B88" s="208" t="s">
        <v>318</v>
      </c>
      <c r="C88" s="97"/>
      <c r="D88" s="97"/>
      <c r="E88" s="121"/>
      <c r="F88" s="97"/>
      <c r="G88" s="121"/>
      <c r="H88" s="209"/>
    </row>
    <row r="89" spans="1:8" x14ac:dyDescent="0.35">
      <c r="A89" s="95"/>
      <c r="B89" s="97"/>
      <c r="C89" s="221" t="e">
        <f>IF(E68="Yes", "Complete Analysis", "N/A - Do Not Complete")</f>
        <v>#DIV/0!</v>
      </c>
      <c r="D89" s="222"/>
      <c r="E89" s="191"/>
      <c r="F89" s="120" t="e">
        <f>E89/E95</f>
        <v>#DIV/0!</v>
      </c>
      <c r="G89" s="483"/>
      <c r="H89" s="484"/>
    </row>
    <row r="90" spans="1:8" x14ac:dyDescent="0.35">
      <c r="A90" s="95"/>
      <c r="B90" s="97"/>
      <c r="C90" s="97"/>
      <c r="D90" s="222"/>
      <c r="E90" s="191"/>
      <c r="F90" s="120" t="e">
        <f>E90/E95</f>
        <v>#DIV/0!</v>
      </c>
      <c r="G90" s="483"/>
      <c r="H90" s="484"/>
    </row>
    <row r="91" spans="1:8" x14ac:dyDescent="0.35">
      <c r="A91" s="95"/>
      <c r="B91" s="97"/>
      <c r="C91" s="97"/>
      <c r="D91" s="222"/>
      <c r="E91" s="191"/>
      <c r="F91" s="120" t="e">
        <f>E91/E95</f>
        <v>#DIV/0!</v>
      </c>
      <c r="G91" s="483"/>
      <c r="H91" s="484"/>
    </row>
    <row r="92" spans="1:8" x14ac:dyDescent="0.35">
      <c r="A92" s="95"/>
      <c r="B92" s="97"/>
      <c r="C92" s="97"/>
      <c r="D92" s="222"/>
      <c r="E92" s="191"/>
      <c r="F92" s="120" t="e">
        <f>E92/E95</f>
        <v>#DIV/0!</v>
      </c>
      <c r="G92" s="483"/>
      <c r="H92" s="484"/>
    </row>
    <row r="93" spans="1:8" x14ac:dyDescent="0.35">
      <c r="A93" s="95"/>
      <c r="B93" s="97"/>
      <c r="C93" s="97"/>
      <c r="D93" s="222"/>
      <c r="E93" s="191"/>
      <c r="F93" s="120" t="e">
        <f>E93/E95</f>
        <v>#DIV/0!</v>
      </c>
      <c r="G93" s="483"/>
      <c r="H93" s="484"/>
    </row>
    <row r="94" spans="1:8" x14ac:dyDescent="0.35">
      <c r="A94" s="95"/>
      <c r="B94" s="97"/>
      <c r="C94" s="97"/>
      <c r="D94" s="223"/>
      <c r="E94" s="224"/>
      <c r="F94" s="120" t="e">
        <f>E94/E95</f>
        <v>#DIV/0!</v>
      </c>
      <c r="G94" s="485"/>
      <c r="H94" s="486"/>
    </row>
    <row r="95" spans="1:8" x14ac:dyDescent="0.35">
      <c r="A95" s="95"/>
      <c r="B95" s="97"/>
      <c r="C95" s="225"/>
      <c r="D95" s="225" t="s">
        <v>322</v>
      </c>
      <c r="E95" s="226">
        <f>SUM(E89:E94)</f>
        <v>0</v>
      </c>
      <c r="F95" s="121"/>
      <c r="G95" s="227" t="s">
        <v>305</v>
      </c>
      <c r="H95" s="229"/>
    </row>
    <row r="96" spans="1:8" x14ac:dyDescent="0.35">
      <c r="A96" s="95"/>
      <c r="B96" s="97"/>
      <c r="C96" s="97"/>
      <c r="D96" s="97"/>
      <c r="E96" s="121"/>
      <c r="F96" s="121"/>
      <c r="G96" s="121"/>
      <c r="H96" s="209"/>
    </row>
    <row r="97" spans="1:8" x14ac:dyDescent="0.35">
      <c r="A97" s="95"/>
      <c r="B97" s="97" t="s">
        <v>319</v>
      </c>
      <c r="C97" s="97"/>
      <c r="D97" s="97"/>
      <c r="E97" s="121"/>
      <c r="F97" s="121"/>
      <c r="G97" s="121"/>
      <c r="H97" s="209"/>
    </row>
    <row r="98" spans="1:8" x14ac:dyDescent="0.35">
      <c r="A98" s="95"/>
      <c r="B98" s="97"/>
      <c r="C98" s="221" t="e">
        <f>IF(F68="Yes", "Complete Analysis", "N/A - Do Not Complete")</f>
        <v>#DIV/0!</v>
      </c>
      <c r="D98" s="222"/>
      <c r="E98" s="191"/>
      <c r="F98" s="120" t="e">
        <f>E98/E104</f>
        <v>#DIV/0!</v>
      </c>
      <c r="G98" s="483"/>
      <c r="H98" s="484"/>
    </row>
    <row r="99" spans="1:8" x14ac:dyDescent="0.35">
      <c r="A99" s="95"/>
      <c r="B99" s="97"/>
      <c r="C99" s="97"/>
      <c r="D99" s="222"/>
      <c r="E99" s="191"/>
      <c r="F99" s="120" t="e">
        <f>E99/E104</f>
        <v>#DIV/0!</v>
      </c>
      <c r="G99" s="483"/>
      <c r="H99" s="484"/>
    </row>
    <row r="100" spans="1:8" x14ac:dyDescent="0.35">
      <c r="A100" s="95"/>
      <c r="B100" s="97"/>
      <c r="C100" s="97"/>
      <c r="D100" s="222"/>
      <c r="E100" s="191"/>
      <c r="F100" s="120" t="e">
        <f>E100/E104</f>
        <v>#DIV/0!</v>
      </c>
      <c r="G100" s="483"/>
      <c r="H100" s="484"/>
    </row>
    <row r="101" spans="1:8" x14ac:dyDescent="0.35">
      <c r="A101" s="95"/>
      <c r="B101" s="97"/>
      <c r="C101" s="97"/>
      <c r="D101" s="222"/>
      <c r="E101" s="191"/>
      <c r="F101" s="120" t="e">
        <f>E101/E104</f>
        <v>#DIV/0!</v>
      </c>
      <c r="G101" s="483"/>
      <c r="H101" s="484"/>
    </row>
    <row r="102" spans="1:8" x14ac:dyDescent="0.35">
      <c r="A102" s="95"/>
      <c r="B102" s="97"/>
      <c r="C102" s="97"/>
      <c r="D102" s="222"/>
      <c r="E102" s="191"/>
      <c r="F102" s="120" t="e">
        <f>E102/E104</f>
        <v>#DIV/0!</v>
      </c>
      <c r="G102" s="483"/>
      <c r="H102" s="484"/>
    </row>
    <row r="103" spans="1:8" x14ac:dyDescent="0.35">
      <c r="A103" s="95"/>
      <c r="B103" s="97"/>
      <c r="C103" s="97"/>
      <c r="D103" s="223"/>
      <c r="E103" s="224"/>
      <c r="F103" s="120" t="e">
        <f>E103/E104</f>
        <v>#DIV/0!</v>
      </c>
      <c r="G103" s="485"/>
      <c r="H103" s="486"/>
    </row>
    <row r="104" spans="1:8" x14ac:dyDescent="0.35">
      <c r="A104" s="95"/>
      <c r="B104" s="97"/>
      <c r="C104" s="97"/>
      <c r="D104" s="225" t="s">
        <v>323</v>
      </c>
      <c r="E104" s="226">
        <f>SUM(E98:E103)</f>
        <v>0</v>
      </c>
      <c r="F104" s="121"/>
      <c r="G104" s="227" t="s">
        <v>305</v>
      </c>
      <c r="H104" s="229"/>
    </row>
    <row r="105" spans="1:8" x14ac:dyDescent="0.35">
      <c r="A105" s="95"/>
      <c r="B105" s="97"/>
      <c r="C105" s="97"/>
      <c r="D105" s="225"/>
      <c r="E105" s="305"/>
      <c r="F105" s="121"/>
      <c r="G105" s="227"/>
      <c r="H105" s="306"/>
    </row>
    <row r="106" spans="1:8" x14ac:dyDescent="0.35">
      <c r="A106" s="141"/>
      <c r="B106" s="97" t="s">
        <v>320</v>
      </c>
      <c r="C106" s="97"/>
      <c r="D106" s="97"/>
      <c r="E106" s="121"/>
      <c r="F106" s="121"/>
      <c r="G106" s="121"/>
      <c r="H106" s="209"/>
    </row>
    <row r="107" spans="1:8" x14ac:dyDescent="0.35">
      <c r="A107" s="141"/>
      <c r="B107" s="97"/>
      <c r="C107" s="221" t="e">
        <f>IF(G68="Yes", "Complete Analysis", "N/A - Do Not Complete")</f>
        <v>#DIV/0!</v>
      </c>
      <c r="D107" s="222"/>
      <c r="E107" s="191"/>
      <c r="F107" s="120" t="e">
        <f>E107/E113</f>
        <v>#DIV/0!</v>
      </c>
      <c r="G107" s="483"/>
      <c r="H107" s="484"/>
    </row>
    <row r="108" spans="1:8" x14ac:dyDescent="0.35">
      <c r="A108" s="141"/>
      <c r="B108" s="97"/>
      <c r="C108" s="97"/>
      <c r="D108" s="222"/>
      <c r="E108" s="191"/>
      <c r="F108" s="120" t="e">
        <f>E108/E113</f>
        <v>#DIV/0!</v>
      </c>
      <c r="G108" s="483"/>
      <c r="H108" s="484"/>
    </row>
    <row r="109" spans="1:8" x14ac:dyDescent="0.35">
      <c r="A109" s="141"/>
      <c r="B109" s="97"/>
      <c r="C109" s="97"/>
      <c r="D109" s="222"/>
      <c r="E109" s="191"/>
      <c r="F109" s="120" t="e">
        <f>E109/E113</f>
        <v>#DIV/0!</v>
      </c>
      <c r="G109" s="483"/>
      <c r="H109" s="484"/>
    </row>
    <row r="110" spans="1:8" x14ac:dyDescent="0.35">
      <c r="A110" s="141"/>
      <c r="B110" s="97"/>
      <c r="C110" s="97"/>
      <c r="D110" s="222"/>
      <c r="E110" s="191"/>
      <c r="F110" s="120" t="e">
        <f>E110/E113</f>
        <v>#DIV/0!</v>
      </c>
      <c r="G110" s="483"/>
      <c r="H110" s="484"/>
    </row>
    <row r="111" spans="1:8" x14ac:dyDescent="0.35">
      <c r="A111" s="141"/>
      <c r="B111" s="97"/>
      <c r="C111" s="97"/>
      <c r="D111" s="222"/>
      <c r="E111" s="191"/>
      <c r="F111" s="120" t="e">
        <f>E111/E113</f>
        <v>#DIV/0!</v>
      </c>
      <c r="G111" s="483"/>
      <c r="H111" s="484"/>
    </row>
    <row r="112" spans="1:8" x14ac:dyDescent="0.35">
      <c r="A112" s="141"/>
      <c r="B112" s="97"/>
      <c r="C112" s="97"/>
      <c r="D112" s="223"/>
      <c r="E112" s="224"/>
      <c r="F112" s="120" t="e">
        <f>E112/E113</f>
        <v>#DIV/0!</v>
      </c>
      <c r="G112" s="485"/>
      <c r="H112" s="486"/>
    </row>
    <row r="113" spans="1:9" x14ac:dyDescent="0.35">
      <c r="A113" s="141"/>
      <c r="B113" s="97"/>
      <c r="C113" s="97"/>
      <c r="D113" s="225" t="s">
        <v>324</v>
      </c>
      <c r="E113" s="226">
        <f>SUM(E107:E112)</f>
        <v>0</v>
      </c>
      <c r="F113" s="121"/>
      <c r="G113" s="227" t="s">
        <v>305</v>
      </c>
      <c r="H113" s="229"/>
    </row>
    <row r="114" spans="1:9" x14ac:dyDescent="0.35">
      <c r="A114" s="141"/>
      <c r="B114" s="97"/>
      <c r="C114" s="97"/>
      <c r="D114" s="97"/>
      <c r="E114" s="121"/>
      <c r="F114" s="121"/>
      <c r="G114" s="121"/>
      <c r="H114" s="209"/>
    </row>
    <row r="115" spans="1:9" x14ac:dyDescent="0.35">
      <c r="A115" s="141"/>
      <c r="B115" s="97" t="s">
        <v>321</v>
      </c>
      <c r="C115" s="97"/>
      <c r="D115" s="97"/>
      <c r="E115" s="121"/>
      <c r="F115" s="121"/>
      <c r="G115" s="121"/>
      <c r="H115" s="209"/>
    </row>
    <row r="116" spans="1:9" x14ac:dyDescent="0.35">
      <c r="A116" s="141"/>
      <c r="B116" s="97"/>
      <c r="C116" s="221" t="e">
        <f>IF(H68="Yes", "Complete Analysis", "N/A - Do Not Complete")</f>
        <v>#DIV/0!</v>
      </c>
      <c r="D116" s="222"/>
      <c r="E116" s="191"/>
      <c r="F116" s="120" t="e">
        <f>E116/E122</f>
        <v>#DIV/0!</v>
      </c>
      <c r="G116" s="483"/>
      <c r="H116" s="484"/>
    </row>
    <row r="117" spans="1:9" x14ac:dyDescent="0.35">
      <c r="A117" s="141"/>
      <c r="B117" s="97"/>
      <c r="C117" s="221"/>
      <c r="D117" s="222"/>
      <c r="E117" s="191"/>
      <c r="F117" s="120" t="e">
        <f>E117/E122</f>
        <v>#DIV/0!</v>
      </c>
      <c r="G117" s="483"/>
      <c r="H117" s="484"/>
    </row>
    <row r="118" spans="1:9" x14ac:dyDescent="0.35">
      <c r="A118" s="141"/>
      <c r="B118" s="97"/>
      <c r="C118" s="221"/>
      <c r="D118" s="222"/>
      <c r="E118" s="191"/>
      <c r="F118" s="120" t="e">
        <f>E118/E122</f>
        <v>#DIV/0!</v>
      </c>
      <c r="G118" s="483"/>
      <c r="H118" s="484"/>
    </row>
    <row r="119" spans="1:9" x14ac:dyDescent="0.35">
      <c r="A119" s="141"/>
      <c r="B119" s="97"/>
      <c r="C119" s="221"/>
      <c r="D119" s="222"/>
      <c r="E119" s="191"/>
      <c r="F119" s="120" t="e">
        <f>E119/E122</f>
        <v>#DIV/0!</v>
      </c>
      <c r="G119" s="483"/>
      <c r="H119" s="484"/>
    </row>
    <row r="120" spans="1:9" x14ac:dyDescent="0.35">
      <c r="A120" s="141"/>
      <c r="B120" s="97"/>
      <c r="C120" s="221"/>
      <c r="D120" s="222"/>
      <c r="E120" s="191"/>
      <c r="F120" s="120" t="e">
        <f>E120/E122</f>
        <v>#DIV/0!</v>
      </c>
      <c r="G120" s="483"/>
      <c r="H120" s="484"/>
    </row>
    <row r="121" spans="1:9" x14ac:dyDescent="0.35">
      <c r="A121" s="141"/>
      <c r="B121" s="97"/>
      <c r="C121" s="221"/>
      <c r="D121" s="223"/>
      <c r="E121" s="224"/>
      <c r="F121" s="120" t="e">
        <f>E121/E122</f>
        <v>#DIV/0!</v>
      </c>
      <c r="G121" s="485"/>
      <c r="H121" s="486"/>
    </row>
    <row r="122" spans="1:9" x14ac:dyDescent="0.35">
      <c r="A122" s="141"/>
      <c r="B122" s="97"/>
      <c r="C122" s="221"/>
      <c r="D122" s="225" t="s">
        <v>325</v>
      </c>
      <c r="E122" s="226">
        <f>SUM(E116:E121)</f>
        <v>0</v>
      </c>
      <c r="F122" s="120"/>
      <c r="G122" s="227" t="s">
        <v>305</v>
      </c>
      <c r="H122" s="229"/>
    </row>
    <row r="123" spans="1:9" ht="15" thickBot="1" x14ac:dyDescent="0.4">
      <c r="A123" s="159"/>
      <c r="B123" s="125"/>
      <c r="C123" s="239"/>
      <c r="D123" s="240"/>
      <c r="E123" s="240"/>
      <c r="F123" s="241"/>
      <c r="G123" s="126"/>
      <c r="H123" s="242"/>
    </row>
    <row r="124" spans="1:9" ht="15" thickBot="1" x14ac:dyDescent="0.4">
      <c r="A124" s="97"/>
      <c r="B124" s="97"/>
      <c r="C124" s="221"/>
      <c r="D124" s="97"/>
      <c r="E124" s="196"/>
      <c r="F124" s="121"/>
      <c r="G124" s="121"/>
      <c r="H124" s="121"/>
      <c r="I124" s="97"/>
    </row>
    <row r="125" spans="1:9" ht="16" thickBot="1" x14ac:dyDescent="0.4">
      <c r="A125" s="475" t="s">
        <v>399</v>
      </c>
      <c r="B125" s="476"/>
      <c r="C125" s="476"/>
      <c r="D125" s="476"/>
      <c r="E125" s="476"/>
      <c r="F125" s="476"/>
      <c r="G125" s="476"/>
      <c r="H125" s="477"/>
    </row>
    <row r="126" spans="1:9" ht="15" customHeight="1" x14ac:dyDescent="0.35">
      <c r="A126" s="95" t="s">
        <v>134</v>
      </c>
      <c r="B126" s="307" t="s">
        <v>369</v>
      </c>
      <c r="C126" s="307"/>
      <c r="D126" s="307"/>
      <c r="E126" s="307"/>
      <c r="F126" s="307"/>
      <c r="G126" s="307"/>
      <c r="H126" s="308"/>
    </row>
    <row r="127" spans="1:9" x14ac:dyDescent="0.35">
      <c r="A127" s="141"/>
      <c r="B127" s="97"/>
      <c r="C127" s="97"/>
      <c r="D127" s="97"/>
      <c r="E127" s="97"/>
      <c r="F127" s="97"/>
      <c r="G127" s="97"/>
      <c r="H127" s="98"/>
    </row>
    <row r="128" spans="1:9" x14ac:dyDescent="0.35">
      <c r="A128" s="95"/>
      <c r="B128" s="100" t="s">
        <v>413</v>
      </c>
      <c r="C128" s="97"/>
      <c r="D128" s="479"/>
      <c r="E128" s="479"/>
      <c r="F128" s="479"/>
      <c r="G128" s="479"/>
      <c r="H128" s="480"/>
    </row>
    <row r="129" spans="1:9" x14ac:dyDescent="0.35">
      <c r="A129" s="95"/>
      <c r="B129" s="97"/>
      <c r="C129" s="182"/>
      <c r="D129" s="182"/>
      <c r="E129" s="182"/>
      <c r="F129" s="182"/>
      <c r="G129" s="182"/>
      <c r="H129" s="183"/>
    </row>
    <row r="130" spans="1:9" x14ac:dyDescent="0.35">
      <c r="A130" s="141"/>
      <c r="B130" s="97"/>
      <c r="C130" s="97"/>
      <c r="D130" s="97"/>
      <c r="E130" s="520" t="s">
        <v>290</v>
      </c>
      <c r="F130" s="521"/>
      <c r="G130" s="521"/>
      <c r="H130" s="522"/>
    </row>
    <row r="131" spans="1:9" x14ac:dyDescent="0.35">
      <c r="A131" s="141"/>
      <c r="B131" s="97"/>
      <c r="C131" s="97"/>
      <c r="D131" s="97"/>
      <c r="E131" s="103" t="s">
        <v>138</v>
      </c>
      <c r="F131" s="103" t="s">
        <v>138</v>
      </c>
      <c r="G131" s="103" t="s">
        <v>138</v>
      </c>
      <c r="H131" s="184" t="s">
        <v>138</v>
      </c>
    </row>
    <row r="132" spans="1:9" x14ac:dyDescent="0.35">
      <c r="A132" s="141"/>
      <c r="B132" s="97"/>
      <c r="C132" s="97"/>
      <c r="D132" s="97"/>
      <c r="E132" s="104" t="s">
        <v>257</v>
      </c>
      <c r="F132" s="104" t="s">
        <v>312</v>
      </c>
      <c r="G132" s="104" t="s">
        <v>313</v>
      </c>
      <c r="H132" s="105" t="s">
        <v>314</v>
      </c>
    </row>
    <row r="133" spans="1:9" x14ac:dyDescent="0.35">
      <c r="A133" s="141"/>
      <c r="B133" s="106" t="s">
        <v>194</v>
      </c>
      <c r="C133" s="107"/>
      <c r="D133" s="108"/>
      <c r="E133" s="111" t="s">
        <v>195</v>
      </c>
      <c r="F133" s="111" t="s">
        <v>259</v>
      </c>
      <c r="G133" s="111" t="s">
        <v>258</v>
      </c>
      <c r="H133" s="299" t="s">
        <v>315</v>
      </c>
    </row>
    <row r="134" spans="1:9" ht="22" customHeight="1" x14ac:dyDescent="0.35">
      <c r="A134" s="141"/>
      <c r="B134" s="113" t="s">
        <v>287</v>
      </c>
      <c r="C134" s="103"/>
      <c r="D134" s="103"/>
      <c r="E134" s="103"/>
      <c r="F134" s="103"/>
      <c r="G134" s="103"/>
      <c r="H134" s="184"/>
    </row>
    <row r="135" spans="1:9" ht="15" customHeight="1" x14ac:dyDescent="0.35">
      <c r="A135" s="141"/>
      <c r="B135" s="519"/>
      <c r="C135" s="519"/>
      <c r="D135" s="519"/>
      <c r="E135" s="222"/>
      <c r="F135" s="222"/>
      <c r="G135" s="309"/>
      <c r="H135" s="310"/>
      <c r="I135" s="97"/>
    </row>
    <row r="136" spans="1:9" x14ac:dyDescent="0.35">
      <c r="A136" s="141"/>
      <c r="B136" s="481"/>
      <c r="C136" s="497"/>
      <c r="D136" s="482"/>
      <c r="E136" s="222"/>
      <c r="F136" s="222"/>
      <c r="G136" s="309"/>
      <c r="H136" s="310"/>
      <c r="I136" s="97"/>
    </row>
    <row r="137" spans="1:9" x14ac:dyDescent="0.35">
      <c r="A137" s="141"/>
      <c r="B137" s="481"/>
      <c r="C137" s="497"/>
      <c r="D137" s="482"/>
      <c r="E137" s="222"/>
      <c r="F137" s="222"/>
      <c r="G137" s="309"/>
      <c r="H137" s="310"/>
      <c r="I137" s="97"/>
    </row>
    <row r="138" spans="1:9" x14ac:dyDescent="0.35">
      <c r="A138" s="141"/>
      <c r="B138" s="481"/>
      <c r="C138" s="497"/>
      <c r="D138" s="482"/>
      <c r="E138" s="222"/>
      <c r="F138" s="222"/>
      <c r="G138" s="309"/>
      <c r="H138" s="310"/>
      <c r="I138" s="97"/>
    </row>
    <row r="139" spans="1:9" x14ac:dyDescent="0.35">
      <c r="A139" s="141"/>
      <c r="B139" s="481"/>
      <c r="C139" s="497"/>
      <c r="D139" s="482"/>
      <c r="E139" s="222"/>
      <c r="F139" s="222"/>
      <c r="G139" s="309"/>
      <c r="H139" s="310"/>
      <c r="I139" s="97"/>
    </row>
    <row r="140" spans="1:9" x14ac:dyDescent="0.35">
      <c r="A140" s="141"/>
      <c r="B140" s="481"/>
      <c r="C140" s="497"/>
      <c r="D140" s="482"/>
      <c r="E140" s="222"/>
      <c r="F140" s="222"/>
      <c r="G140" s="309"/>
      <c r="H140" s="310"/>
      <c r="I140" s="97"/>
    </row>
    <row r="141" spans="1:9" x14ac:dyDescent="0.35">
      <c r="A141" s="141"/>
      <c r="B141" s="481"/>
      <c r="C141" s="497"/>
      <c r="D141" s="482"/>
      <c r="E141" s="222"/>
      <c r="F141" s="222"/>
      <c r="G141" s="309"/>
      <c r="H141" s="310"/>
      <c r="I141" s="97"/>
    </row>
    <row r="142" spans="1:9" x14ac:dyDescent="0.35">
      <c r="A142" s="141"/>
      <c r="B142" s="481"/>
      <c r="C142" s="497"/>
      <c r="D142" s="482"/>
      <c r="E142" s="222"/>
      <c r="F142" s="222"/>
      <c r="G142" s="309"/>
      <c r="H142" s="310"/>
      <c r="I142" s="97"/>
    </row>
    <row r="143" spans="1:9" x14ac:dyDescent="0.35">
      <c r="A143" s="141"/>
      <c r="B143" s="481"/>
      <c r="C143" s="497"/>
      <c r="D143" s="482"/>
      <c r="E143" s="222"/>
      <c r="F143" s="222"/>
      <c r="G143" s="309"/>
      <c r="H143" s="310"/>
      <c r="I143" s="97"/>
    </row>
    <row r="144" spans="1:9" x14ac:dyDescent="0.35">
      <c r="A144" s="141"/>
      <c r="B144" s="481"/>
      <c r="C144" s="497"/>
      <c r="D144" s="482"/>
      <c r="E144" s="222"/>
      <c r="F144" s="222"/>
      <c r="G144" s="309"/>
      <c r="H144" s="310"/>
      <c r="I144" s="97"/>
    </row>
    <row r="145" spans="1:9" x14ac:dyDescent="0.35">
      <c r="A145" s="141"/>
      <c r="B145" s="464" t="s">
        <v>153</v>
      </c>
      <c r="C145" s="465"/>
      <c r="D145" s="466"/>
      <c r="E145" s="222"/>
      <c r="F145" s="222"/>
      <c r="G145" s="309"/>
      <c r="H145" s="310"/>
      <c r="I145" s="97"/>
    </row>
    <row r="146" spans="1:9" x14ac:dyDescent="0.35">
      <c r="A146" s="141"/>
      <c r="B146" s="481"/>
      <c r="C146" s="497"/>
      <c r="D146" s="482"/>
      <c r="E146" s="222"/>
      <c r="F146" s="222"/>
      <c r="G146" s="309"/>
      <c r="H146" s="310"/>
      <c r="I146" s="97"/>
    </row>
    <row r="147" spans="1:9" ht="22" customHeight="1" x14ac:dyDescent="0.35">
      <c r="A147" s="141"/>
      <c r="B147" s="113" t="s">
        <v>288</v>
      </c>
      <c r="C147" s="151"/>
      <c r="D147" s="196"/>
      <c r="E147" s="196"/>
      <c r="F147" s="196"/>
      <c r="G147" s="197"/>
      <c r="H147" s="198"/>
    </row>
    <row r="148" spans="1:9" ht="15" customHeight="1" x14ac:dyDescent="0.35">
      <c r="A148" s="141"/>
      <c r="B148" s="481"/>
      <c r="C148" s="497"/>
      <c r="D148" s="482"/>
      <c r="E148" s="222"/>
      <c r="F148" s="222"/>
      <c r="G148" s="309"/>
      <c r="H148" s="310"/>
      <c r="I148" s="97"/>
    </row>
    <row r="149" spans="1:9" x14ac:dyDescent="0.35">
      <c r="A149" s="141"/>
      <c r="B149" s="481"/>
      <c r="C149" s="497"/>
      <c r="D149" s="482"/>
      <c r="E149" s="222"/>
      <c r="F149" s="222"/>
      <c r="G149" s="309"/>
      <c r="H149" s="310"/>
      <c r="I149" s="97"/>
    </row>
    <row r="150" spans="1:9" x14ac:dyDescent="0.35">
      <c r="A150" s="141"/>
      <c r="B150" s="481"/>
      <c r="C150" s="497"/>
      <c r="D150" s="482"/>
      <c r="E150" s="222"/>
      <c r="F150" s="222"/>
      <c r="G150" s="309"/>
      <c r="H150" s="310"/>
      <c r="I150" s="97"/>
    </row>
    <row r="151" spans="1:9" x14ac:dyDescent="0.35">
      <c r="A151" s="141"/>
      <c r="B151" s="481"/>
      <c r="C151" s="497"/>
      <c r="D151" s="482"/>
      <c r="E151" s="222"/>
      <c r="F151" s="222"/>
      <c r="G151" s="309"/>
      <c r="H151" s="310"/>
      <c r="I151" s="97"/>
    </row>
    <row r="152" spans="1:9" x14ac:dyDescent="0.35">
      <c r="A152" s="141"/>
      <c r="B152" s="481"/>
      <c r="C152" s="497"/>
      <c r="D152" s="482"/>
      <c r="E152" s="222"/>
      <c r="F152" s="222"/>
      <c r="G152" s="309"/>
      <c r="H152" s="310"/>
      <c r="I152" s="97"/>
    </row>
    <row r="153" spans="1:9" x14ac:dyDescent="0.35">
      <c r="A153" s="141"/>
      <c r="B153" s="481"/>
      <c r="C153" s="497"/>
      <c r="D153" s="482"/>
      <c r="E153" s="222"/>
      <c r="F153" s="222"/>
      <c r="G153" s="309"/>
      <c r="H153" s="310"/>
      <c r="I153" s="97"/>
    </row>
    <row r="154" spans="1:9" x14ac:dyDescent="0.35">
      <c r="A154" s="141"/>
      <c r="B154" s="481"/>
      <c r="C154" s="497"/>
      <c r="D154" s="482"/>
      <c r="E154" s="222"/>
      <c r="F154" s="222"/>
      <c r="G154" s="309"/>
      <c r="H154" s="310"/>
      <c r="I154" s="97"/>
    </row>
    <row r="155" spans="1:9" x14ac:dyDescent="0.35">
      <c r="A155" s="141"/>
      <c r="B155" s="481"/>
      <c r="C155" s="497"/>
      <c r="D155" s="482"/>
      <c r="E155" s="222"/>
      <c r="F155" s="222"/>
      <c r="G155" s="309"/>
      <c r="H155" s="310"/>
      <c r="I155" s="97"/>
    </row>
    <row r="156" spans="1:9" x14ac:dyDescent="0.35">
      <c r="A156" s="141"/>
      <c r="B156" s="481"/>
      <c r="C156" s="497"/>
      <c r="D156" s="482"/>
      <c r="E156" s="222"/>
      <c r="F156" s="222"/>
      <c r="G156" s="309"/>
      <c r="H156" s="310"/>
      <c r="I156" s="97"/>
    </row>
    <row r="157" spans="1:9" x14ac:dyDescent="0.35">
      <c r="A157" s="141"/>
      <c r="B157" s="481"/>
      <c r="C157" s="497"/>
      <c r="D157" s="482"/>
      <c r="E157" s="222"/>
      <c r="F157" s="222"/>
      <c r="G157" s="309"/>
      <c r="H157" s="310"/>
      <c r="I157" s="97"/>
    </row>
    <row r="158" spans="1:9" x14ac:dyDescent="0.35">
      <c r="A158" s="141"/>
      <c r="B158" s="464" t="s">
        <v>153</v>
      </c>
      <c r="C158" s="465"/>
      <c r="D158" s="466"/>
      <c r="E158" s="222"/>
      <c r="F158" s="222"/>
      <c r="G158" s="309"/>
      <c r="H158" s="310"/>
      <c r="I158" s="97"/>
    </row>
    <row r="159" spans="1:9" x14ac:dyDescent="0.35">
      <c r="A159" s="141"/>
      <c r="B159" s="481"/>
      <c r="C159" s="497"/>
      <c r="D159" s="482"/>
      <c r="E159" s="222"/>
      <c r="F159" s="222"/>
      <c r="G159" s="309"/>
      <c r="H159" s="310"/>
      <c r="I159" s="97"/>
    </row>
    <row r="160" spans="1:9" x14ac:dyDescent="0.35">
      <c r="A160" s="141"/>
      <c r="B160" s="199"/>
      <c r="C160" s="158"/>
      <c r="D160" s="311"/>
      <c r="E160" s="311"/>
      <c r="F160" s="311"/>
      <c r="G160" s="311"/>
      <c r="H160" s="312"/>
      <c r="I160" s="97"/>
    </row>
    <row r="161" spans="1:8" x14ac:dyDescent="0.35">
      <c r="A161" s="95" t="s">
        <v>135</v>
      </c>
      <c r="B161" s="156" t="s">
        <v>336</v>
      </c>
      <c r="C161" s="157"/>
      <c r="D161" s="157"/>
      <c r="E161" s="158"/>
      <c r="F161" s="158"/>
      <c r="G161" s="158"/>
      <c r="H161" s="248"/>
    </row>
    <row r="162" spans="1:8" x14ac:dyDescent="0.35">
      <c r="A162" s="141"/>
      <c r="B162" s="467"/>
      <c r="C162" s="467"/>
      <c r="D162" s="467"/>
      <c r="E162" s="467"/>
      <c r="F162" s="467"/>
      <c r="G162" s="467"/>
      <c r="H162" s="468"/>
    </row>
    <row r="163" spans="1:8" x14ac:dyDescent="0.35">
      <c r="A163" s="141"/>
      <c r="B163" s="467"/>
      <c r="C163" s="467"/>
      <c r="D163" s="467"/>
      <c r="E163" s="467"/>
      <c r="F163" s="467"/>
      <c r="G163" s="467"/>
      <c r="H163" s="468"/>
    </row>
    <row r="164" spans="1:8" ht="15" thickBot="1" x14ac:dyDescent="0.4">
      <c r="A164" s="159"/>
      <c r="B164" s="250"/>
      <c r="C164" s="251"/>
      <c r="D164" s="251"/>
      <c r="E164" s="251"/>
      <c r="F164" s="251"/>
      <c r="G164" s="251"/>
      <c r="H164" s="313"/>
    </row>
    <row r="165" spans="1:8" x14ac:dyDescent="0.35">
      <c r="A165" s="97"/>
      <c r="B165" s="188"/>
      <c r="C165" s="158"/>
      <c r="D165" s="158"/>
      <c r="E165" s="158"/>
      <c r="F165" s="158"/>
      <c r="G165" s="158"/>
      <c r="H165" s="158"/>
    </row>
  </sheetData>
  <sheetProtection algorithmName="SHA-512" hashValue="+Jhh01+3Kmy/ngBFwy/EiuSfC/7bTAu8wKO8sa2sQvqKY8x+juk+yhJdzfSYLvdl17qS9TbaxAtmoBHfOys2wQ==" saltValue="XGUxTgimz/oNmJGKczdyqA=="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E39:E50 E52:E64 E66:E69 B88:H95 E135:E146 E148:E159">
    <cfRule type="expression" dxfId="80" priority="5">
      <formula>$F$11="no"</formula>
    </cfRule>
  </conditionalFormatting>
  <conditionalFormatting sqref="F39:F50 F52:F64 F66:F69 B97:H104 F135:F146 F148:F159">
    <cfRule type="expression" dxfId="79" priority="4">
      <formula>$F$13="no"</formula>
    </cfRule>
  </conditionalFormatting>
  <conditionalFormatting sqref="G39:G50 G52:G64 G66:G69 B106:H113 G135:G146 G148:G159">
    <cfRule type="expression" dxfId="78" priority="3">
      <formula>$F$15="no"</formula>
    </cfRule>
  </conditionalFormatting>
  <conditionalFormatting sqref="H39:H50 H52:H64 H66:H69 B115:H122 H135:H146 H148:H159">
    <cfRule type="expression" dxfId="77" priority="2">
      <formula>$F$17="no"</formula>
    </cfRule>
  </conditionalFormatting>
  <conditionalFormatting sqref="A27:H164">
    <cfRule type="expression" dxfId="76"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'Yes or No'!$A:$A</xm:f>
          </x14:formula1>
          <xm:sqref>F13 F11 F17 F15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499984740745262"/>
  </sheetPr>
  <dimension ref="A1:H165"/>
  <sheetViews>
    <sheetView showGridLines="0" zoomScaleNormal="100" workbookViewId="0">
      <pane ySplit="7" topLeftCell="A8" activePane="bottomLeft" state="frozen"/>
      <selection pane="bottomLeft"/>
    </sheetView>
  </sheetViews>
  <sheetFormatPr defaultColWidth="9.1796875" defaultRowHeight="14.5" x14ac:dyDescent="0.35"/>
  <cols>
    <col min="1" max="1" width="3" style="64" customWidth="1"/>
    <col min="2" max="2" width="12.54296875" style="64" customWidth="1"/>
    <col min="3" max="3" width="46.1796875" style="64" customWidth="1"/>
    <col min="4" max="4" width="14.81640625" style="64" customWidth="1"/>
    <col min="5" max="8" width="19.1796875" style="64" customWidth="1"/>
    <col min="9" max="16384" width="9.1796875" style="64"/>
  </cols>
  <sheetData>
    <row r="1" spans="1:8" ht="18.75" customHeight="1" x14ac:dyDescent="0.45">
      <c r="A1" s="63" t="str">
        <f>'Cover and Instructions'!A1</f>
        <v>Georgia Families MHPAEA Parity</v>
      </c>
      <c r="H1" s="65" t="s">
        <v>572</v>
      </c>
    </row>
    <row r="2" spans="1:8" ht="26" x14ac:dyDescent="0.6">
      <c r="A2" s="66" t="s">
        <v>16</v>
      </c>
    </row>
    <row r="3" spans="1:8" ht="21" x14ac:dyDescent="0.5">
      <c r="A3" s="68" t="s">
        <v>361</v>
      </c>
    </row>
    <row r="5" spans="1:8" x14ac:dyDescent="0.35">
      <c r="A5" s="70" t="s">
        <v>0</v>
      </c>
      <c r="C5" s="71" t="str">
        <f>'Cover and Instructions'!$D$4</f>
        <v>WellCare of Georgia</v>
      </c>
      <c r="D5" s="71"/>
      <c r="E5" s="71"/>
      <c r="F5" s="71"/>
      <c r="G5" s="71"/>
      <c r="H5" s="71"/>
    </row>
    <row r="6" spans="1:8" x14ac:dyDescent="0.35">
      <c r="A6" s="70" t="s">
        <v>515</v>
      </c>
      <c r="C6" s="71" t="str">
        <f>'Cover and Instructions'!D5</f>
        <v>Title XXI</v>
      </c>
      <c r="D6" s="71"/>
      <c r="E6" s="71"/>
      <c r="F6" s="71"/>
      <c r="G6" s="71"/>
      <c r="H6" s="71"/>
    </row>
    <row r="7" spans="1:8" ht="15" thickBot="1" x14ac:dyDescent="0.4"/>
    <row r="8" spans="1:8" x14ac:dyDescent="0.35">
      <c r="A8" s="73" t="s">
        <v>375</v>
      </c>
      <c r="B8" s="74"/>
      <c r="C8" s="74"/>
      <c r="D8" s="74"/>
      <c r="E8" s="74"/>
      <c r="F8" s="74"/>
      <c r="G8" s="74"/>
      <c r="H8" s="75"/>
    </row>
    <row r="9" spans="1:8" ht="15" customHeight="1" x14ac:dyDescent="0.35">
      <c r="A9" s="76" t="s">
        <v>374</v>
      </c>
      <c r="B9" s="77"/>
      <c r="C9" s="77"/>
      <c r="D9" s="77"/>
      <c r="E9" s="77"/>
      <c r="F9" s="77"/>
      <c r="G9" s="77"/>
      <c r="H9" s="78"/>
    </row>
    <row r="10" spans="1:8" x14ac:dyDescent="0.35">
      <c r="A10" s="79"/>
      <c r="B10" s="80"/>
      <c r="C10" s="80"/>
      <c r="D10" s="80"/>
      <c r="E10" s="80"/>
      <c r="F10" s="80"/>
      <c r="G10" s="80"/>
      <c r="H10" s="81"/>
    </row>
    <row r="11" spans="1:8" x14ac:dyDescent="0.35">
      <c r="A11" s="82" t="s">
        <v>370</v>
      </c>
      <c r="B11" s="83" t="s">
        <v>417</v>
      </c>
      <c r="C11" s="80"/>
      <c r="D11" s="80"/>
      <c r="E11" s="80"/>
      <c r="F11" s="168"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418</v>
      </c>
      <c r="C13" s="80"/>
      <c r="D13" s="80"/>
      <c r="E13" s="80"/>
      <c r="F13" s="168"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419</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8" x14ac:dyDescent="0.35">
      <c r="A17" s="82" t="s">
        <v>379</v>
      </c>
      <c r="B17" s="83" t="s">
        <v>401</v>
      </c>
      <c r="C17" s="80"/>
      <c r="D17" s="80"/>
      <c r="E17" s="80"/>
      <c r="F17" s="85" t="s">
        <v>372</v>
      </c>
      <c r="G17" s="86" t="str">
        <f>IF(F17="yes","  Complete Section 1 and Section 2","")</f>
        <v/>
      </c>
      <c r="H17" s="81"/>
    </row>
    <row r="18" spans="1:8" ht="6" customHeight="1" x14ac:dyDescent="0.35">
      <c r="A18" s="82"/>
      <c r="B18" s="83"/>
      <c r="C18" s="80"/>
      <c r="D18" s="80"/>
      <c r="E18" s="80"/>
      <c r="F18" s="80"/>
      <c r="G18" s="88"/>
      <c r="H18" s="81"/>
    </row>
    <row r="19" spans="1:8" x14ac:dyDescent="0.35">
      <c r="A19" s="82" t="s">
        <v>493</v>
      </c>
      <c r="B19" s="512" t="s">
        <v>574</v>
      </c>
      <c r="C19" s="512"/>
      <c r="D19" s="512"/>
      <c r="E19" s="512"/>
      <c r="F19" s="512"/>
      <c r="G19" s="512"/>
      <c r="H19" s="513"/>
    </row>
    <row r="20" spans="1:8" x14ac:dyDescent="0.35">
      <c r="A20" s="297"/>
      <c r="B20" s="512"/>
      <c r="C20" s="512"/>
      <c r="D20" s="512"/>
      <c r="E20" s="512"/>
      <c r="F20" s="512"/>
      <c r="G20" s="512"/>
      <c r="H20" s="513"/>
    </row>
    <row r="21" spans="1:8" x14ac:dyDescent="0.35">
      <c r="A21" s="297"/>
      <c r="B21" s="512"/>
      <c r="C21" s="512"/>
      <c r="D21" s="512"/>
      <c r="E21" s="512"/>
      <c r="F21" s="512"/>
      <c r="G21" s="512"/>
      <c r="H21" s="513"/>
    </row>
    <row r="22" spans="1:8" x14ac:dyDescent="0.35">
      <c r="A22" s="297"/>
      <c r="B22" s="512"/>
      <c r="C22" s="512"/>
      <c r="D22" s="512"/>
      <c r="E22" s="512"/>
      <c r="F22" s="512"/>
      <c r="G22" s="512"/>
      <c r="H22" s="513"/>
    </row>
    <row r="23" spans="1:8" x14ac:dyDescent="0.35">
      <c r="A23" s="82"/>
      <c r="B23" s="514"/>
      <c r="C23" s="515"/>
      <c r="D23" s="515"/>
      <c r="E23" s="515"/>
      <c r="F23" s="515"/>
      <c r="G23" s="515"/>
      <c r="H23" s="516"/>
    </row>
    <row r="24" spans="1:8" x14ac:dyDescent="0.35">
      <c r="A24" s="82"/>
      <c r="B24" s="517"/>
      <c r="C24" s="517"/>
      <c r="D24" s="517"/>
      <c r="E24" s="517"/>
      <c r="F24" s="517"/>
      <c r="G24" s="517"/>
      <c r="H24" s="518"/>
    </row>
    <row r="25" spans="1:8" ht="15" thickBot="1" x14ac:dyDescent="0.4">
      <c r="A25" s="89"/>
      <c r="B25" s="90"/>
      <c r="C25" s="91"/>
      <c r="D25" s="91"/>
      <c r="E25" s="91"/>
      <c r="F25" s="91"/>
      <c r="G25" s="92"/>
      <c r="H25" s="94"/>
    </row>
    <row r="26" spans="1:8" ht="15" thickBot="1" x14ac:dyDescent="0.4"/>
    <row r="27" spans="1:8" ht="16" thickBot="1" x14ac:dyDescent="0.4">
      <c r="A27" s="475" t="s">
        <v>402</v>
      </c>
      <c r="B27" s="476"/>
      <c r="C27" s="476"/>
      <c r="D27" s="476"/>
      <c r="E27" s="476"/>
      <c r="F27" s="476"/>
      <c r="G27" s="476"/>
      <c r="H27" s="477"/>
    </row>
    <row r="28" spans="1:8" x14ac:dyDescent="0.35">
      <c r="A28" s="95" t="s">
        <v>130</v>
      </c>
      <c r="B28" s="492" t="s">
        <v>360</v>
      </c>
      <c r="C28" s="492"/>
      <c r="D28" s="492"/>
      <c r="E28" s="492"/>
      <c r="F28" s="492"/>
      <c r="G28" s="492"/>
      <c r="H28" s="493"/>
    </row>
    <row r="29" spans="1:8" x14ac:dyDescent="0.35">
      <c r="A29" s="95"/>
      <c r="B29" s="487"/>
      <c r="C29" s="487"/>
      <c r="D29" s="487"/>
      <c r="E29" s="487"/>
      <c r="F29" s="487"/>
      <c r="G29" s="487"/>
      <c r="H29" s="488"/>
    </row>
    <row r="30" spans="1:8" x14ac:dyDescent="0.35">
      <c r="A30" s="95"/>
      <c r="B30" s="99" t="s">
        <v>309</v>
      </c>
      <c r="C30" s="182"/>
      <c r="D30" s="182"/>
      <c r="E30" s="182"/>
      <c r="F30" s="182"/>
      <c r="G30" s="182"/>
      <c r="H30" s="183"/>
    </row>
    <row r="31" spans="1:8" x14ac:dyDescent="0.35">
      <c r="A31" s="95"/>
      <c r="B31" s="97"/>
      <c r="C31" s="182"/>
      <c r="D31" s="182"/>
      <c r="E31" s="182"/>
      <c r="F31" s="182"/>
      <c r="G31" s="182"/>
      <c r="H31" s="183"/>
    </row>
    <row r="32" spans="1:8" x14ac:dyDescent="0.35">
      <c r="A32" s="95"/>
      <c r="B32" s="100" t="s">
        <v>413</v>
      </c>
      <c r="C32" s="97"/>
      <c r="D32" s="479"/>
      <c r="E32" s="479"/>
      <c r="F32" s="479"/>
      <c r="G32" s="479"/>
      <c r="H32" s="480"/>
    </row>
    <row r="33" spans="1:8" x14ac:dyDescent="0.35">
      <c r="A33" s="95"/>
      <c r="B33" s="97"/>
      <c r="C33" s="182"/>
      <c r="D33" s="182"/>
      <c r="E33" s="182"/>
      <c r="F33" s="182"/>
      <c r="G33" s="182"/>
      <c r="H33" s="183"/>
    </row>
    <row r="34" spans="1:8" ht="15" customHeight="1" x14ac:dyDescent="0.35">
      <c r="A34" s="141"/>
      <c r="B34" s="182"/>
      <c r="C34" s="182"/>
      <c r="D34" s="182"/>
      <c r="E34" s="494" t="s">
        <v>358</v>
      </c>
      <c r="F34" s="494"/>
      <c r="G34" s="494"/>
      <c r="H34" s="495"/>
    </row>
    <row r="35" spans="1:8" x14ac:dyDescent="0.35">
      <c r="A35" s="141"/>
      <c r="B35" s="97"/>
      <c r="C35" s="97"/>
      <c r="D35" s="97"/>
      <c r="E35" s="182" t="s">
        <v>311</v>
      </c>
      <c r="F35" s="182" t="s">
        <v>311</v>
      </c>
      <c r="G35" s="182" t="s">
        <v>311</v>
      </c>
      <c r="H35" s="183" t="s">
        <v>311</v>
      </c>
    </row>
    <row r="36" spans="1:8" x14ac:dyDescent="0.35">
      <c r="A36" s="141"/>
      <c r="B36" s="103"/>
      <c r="C36" s="103"/>
      <c r="D36" s="103" t="s">
        <v>164</v>
      </c>
      <c r="E36" s="104" t="s">
        <v>257</v>
      </c>
      <c r="F36" s="104" t="s">
        <v>312</v>
      </c>
      <c r="G36" s="104" t="s">
        <v>313</v>
      </c>
      <c r="H36" s="105" t="s">
        <v>314</v>
      </c>
    </row>
    <row r="37" spans="1:8" x14ac:dyDescent="0.35">
      <c r="A37" s="141"/>
      <c r="B37" s="106" t="s">
        <v>191</v>
      </c>
      <c r="C37" s="107"/>
      <c r="D37" s="107" t="s">
        <v>158</v>
      </c>
      <c r="E37" s="111" t="s">
        <v>195</v>
      </c>
      <c r="F37" s="111" t="s">
        <v>259</v>
      </c>
      <c r="G37" s="111" t="s">
        <v>258</v>
      </c>
      <c r="H37" s="299" t="s">
        <v>315</v>
      </c>
    </row>
    <row r="38" spans="1:8" ht="22" customHeight="1" x14ac:dyDescent="0.35">
      <c r="A38" s="141"/>
      <c r="B38" s="113" t="s">
        <v>287</v>
      </c>
      <c r="C38" s="103"/>
      <c r="D38" s="103"/>
      <c r="E38" s="103"/>
      <c r="F38" s="103"/>
      <c r="G38" s="103"/>
      <c r="H38" s="184"/>
    </row>
    <row r="39" spans="1:8" ht="15" customHeight="1" x14ac:dyDescent="0.35">
      <c r="A39" s="141"/>
      <c r="B39" s="463"/>
      <c r="C39" s="463"/>
      <c r="D39" s="191"/>
      <c r="E39" s="191"/>
      <c r="F39" s="191"/>
      <c r="G39" s="194"/>
      <c r="H39" s="195"/>
    </row>
    <row r="40" spans="1:8" x14ac:dyDescent="0.35">
      <c r="A40" s="141"/>
      <c r="B40" s="463"/>
      <c r="C40" s="463"/>
      <c r="D40" s="191"/>
      <c r="E40" s="191"/>
      <c r="F40" s="191"/>
      <c r="G40" s="194"/>
      <c r="H40" s="195"/>
    </row>
    <row r="41" spans="1:8" x14ac:dyDescent="0.35">
      <c r="A41" s="141"/>
      <c r="B41" s="463"/>
      <c r="C41" s="463"/>
      <c r="D41" s="191"/>
      <c r="E41" s="191"/>
      <c r="F41" s="191"/>
      <c r="G41" s="194"/>
      <c r="H41" s="195"/>
    </row>
    <row r="42" spans="1:8" x14ac:dyDescent="0.35">
      <c r="A42" s="141"/>
      <c r="B42" s="463"/>
      <c r="C42" s="463"/>
      <c r="D42" s="191"/>
      <c r="E42" s="191"/>
      <c r="F42" s="191"/>
      <c r="G42" s="194"/>
      <c r="H42" s="195"/>
    </row>
    <row r="43" spans="1:8" x14ac:dyDescent="0.35">
      <c r="A43" s="141"/>
      <c r="B43" s="463"/>
      <c r="C43" s="463"/>
      <c r="D43" s="191"/>
      <c r="E43" s="191"/>
      <c r="F43" s="191"/>
      <c r="G43" s="194"/>
      <c r="H43" s="195"/>
    </row>
    <row r="44" spans="1:8" x14ac:dyDescent="0.35">
      <c r="A44" s="141"/>
      <c r="B44" s="463"/>
      <c r="C44" s="463"/>
      <c r="D44" s="191"/>
      <c r="E44" s="191"/>
      <c r="F44" s="191"/>
      <c r="G44" s="194"/>
      <c r="H44" s="195"/>
    </row>
    <row r="45" spans="1:8" x14ac:dyDescent="0.35">
      <c r="A45" s="141"/>
      <c r="B45" s="463"/>
      <c r="C45" s="463"/>
      <c r="D45" s="191"/>
      <c r="E45" s="191"/>
      <c r="F45" s="191"/>
      <c r="G45" s="194"/>
      <c r="H45" s="195"/>
    </row>
    <row r="46" spans="1:8" x14ac:dyDescent="0.35">
      <c r="A46" s="141"/>
      <c r="B46" s="463"/>
      <c r="C46" s="463"/>
      <c r="D46" s="191"/>
      <c r="E46" s="191"/>
      <c r="F46" s="191"/>
      <c r="G46" s="194"/>
      <c r="H46" s="195"/>
    </row>
    <row r="47" spans="1:8" x14ac:dyDescent="0.35">
      <c r="A47" s="141"/>
      <c r="B47" s="463"/>
      <c r="C47" s="463"/>
      <c r="D47" s="191"/>
      <c r="E47" s="191"/>
      <c r="F47" s="191"/>
      <c r="G47" s="194"/>
      <c r="H47" s="195"/>
    </row>
    <row r="48" spans="1:8" x14ac:dyDescent="0.35">
      <c r="A48" s="141"/>
      <c r="B48" s="463"/>
      <c r="C48" s="463"/>
      <c r="D48" s="191"/>
      <c r="E48" s="191"/>
      <c r="F48" s="191"/>
      <c r="G48" s="194"/>
      <c r="H48" s="195"/>
    </row>
    <row r="49" spans="1:8" x14ac:dyDescent="0.35">
      <c r="A49" s="141"/>
      <c r="B49" s="491" t="s">
        <v>153</v>
      </c>
      <c r="C49" s="491"/>
      <c r="D49" s="191"/>
      <c r="E49" s="191"/>
      <c r="F49" s="191"/>
      <c r="G49" s="194"/>
      <c r="H49" s="195"/>
    </row>
    <row r="50" spans="1:8" x14ac:dyDescent="0.35">
      <c r="A50" s="141"/>
      <c r="B50" s="463"/>
      <c r="C50" s="463"/>
      <c r="D50" s="191"/>
      <c r="E50" s="191"/>
      <c r="F50" s="191"/>
      <c r="G50" s="194"/>
      <c r="H50" s="195"/>
    </row>
    <row r="51" spans="1:8" ht="22" customHeight="1" x14ac:dyDescent="0.35">
      <c r="A51" s="141"/>
      <c r="B51" s="113" t="s">
        <v>288</v>
      </c>
      <c r="C51" s="151"/>
      <c r="D51" s="196"/>
      <c r="E51" s="196"/>
      <c r="F51" s="196"/>
      <c r="G51" s="197"/>
      <c r="H51" s="198"/>
    </row>
    <row r="52" spans="1:8" x14ac:dyDescent="0.35">
      <c r="A52" s="141"/>
      <c r="B52" s="463"/>
      <c r="C52" s="463"/>
      <c r="D52" s="191"/>
      <c r="E52" s="191"/>
      <c r="F52" s="191"/>
      <c r="G52" s="194"/>
      <c r="H52" s="195"/>
    </row>
    <row r="53" spans="1:8" x14ac:dyDescent="0.35">
      <c r="A53" s="141"/>
      <c r="B53" s="463"/>
      <c r="C53" s="463"/>
      <c r="D53" s="191"/>
      <c r="E53" s="191"/>
      <c r="F53" s="191"/>
      <c r="G53" s="194"/>
      <c r="H53" s="195"/>
    </row>
    <row r="54" spans="1:8" x14ac:dyDescent="0.35">
      <c r="A54" s="141"/>
      <c r="B54" s="463"/>
      <c r="C54" s="463"/>
      <c r="D54" s="191"/>
      <c r="E54" s="191"/>
      <c r="F54" s="191"/>
      <c r="G54" s="194"/>
      <c r="H54" s="195"/>
    </row>
    <row r="55" spans="1:8" x14ac:dyDescent="0.35">
      <c r="A55" s="141"/>
      <c r="B55" s="463"/>
      <c r="C55" s="463"/>
      <c r="D55" s="191"/>
      <c r="E55" s="191"/>
      <c r="F55" s="191"/>
      <c r="G55" s="194"/>
      <c r="H55" s="195"/>
    </row>
    <row r="56" spans="1:8" x14ac:dyDescent="0.35">
      <c r="A56" s="141"/>
      <c r="B56" s="463"/>
      <c r="C56" s="463"/>
      <c r="D56" s="191"/>
      <c r="E56" s="191"/>
      <c r="F56" s="191"/>
      <c r="G56" s="194"/>
      <c r="H56" s="195"/>
    </row>
    <row r="57" spans="1:8" x14ac:dyDescent="0.35">
      <c r="A57" s="141"/>
      <c r="B57" s="463"/>
      <c r="C57" s="463"/>
      <c r="D57" s="191"/>
      <c r="E57" s="191"/>
      <c r="F57" s="191"/>
      <c r="G57" s="194"/>
      <c r="H57" s="195"/>
    </row>
    <row r="58" spans="1:8" x14ac:dyDescent="0.35">
      <c r="A58" s="141"/>
      <c r="B58" s="463"/>
      <c r="C58" s="463"/>
      <c r="D58" s="191"/>
      <c r="E58" s="191"/>
      <c r="F58" s="191"/>
      <c r="G58" s="194"/>
      <c r="H58" s="195"/>
    </row>
    <row r="59" spans="1:8" x14ac:dyDescent="0.35">
      <c r="A59" s="141"/>
      <c r="B59" s="463"/>
      <c r="C59" s="463"/>
      <c r="D59" s="191"/>
      <c r="E59" s="191"/>
      <c r="F59" s="191"/>
      <c r="G59" s="194"/>
      <c r="H59" s="195"/>
    </row>
    <row r="60" spans="1:8" x14ac:dyDescent="0.35">
      <c r="A60" s="141"/>
      <c r="B60" s="463"/>
      <c r="C60" s="463"/>
      <c r="D60" s="191"/>
      <c r="E60" s="191"/>
      <c r="F60" s="191"/>
      <c r="G60" s="194"/>
      <c r="H60" s="195"/>
    </row>
    <row r="61" spans="1:8" x14ac:dyDescent="0.35">
      <c r="A61" s="141"/>
      <c r="B61" s="463"/>
      <c r="C61" s="463"/>
      <c r="D61" s="191"/>
      <c r="E61" s="191"/>
      <c r="F61" s="191"/>
      <c r="G61" s="194"/>
      <c r="H61" s="195"/>
    </row>
    <row r="62" spans="1:8" x14ac:dyDescent="0.35">
      <c r="A62" s="141"/>
      <c r="B62" s="491" t="s">
        <v>153</v>
      </c>
      <c r="C62" s="491"/>
      <c r="D62" s="191"/>
      <c r="E62" s="191"/>
      <c r="F62" s="191"/>
      <c r="G62" s="194"/>
      <c r="H62" s="195"/>
    </row>
    <row r="63" spans="1:8" x14ac:dyDescent="0.35">
      <c r="A63" s="141"/>
      <c r="B63" s="463"/>
      <c r="C63" s="463"/>
      <c r="D63" s="191"/>
      <c r="E63" s="191"/>
      <c r="F63" s="191"/>
      <c r="G63" s="194"/>
      <c r="H63" s="195"/>
    </row>
    <row r="64" spans="1:8" x14ac:dyDescent="0.35">
      <c r="A64" s="141"/>
      <c r="B64" s="199"/>
      <c r="C64" s="158"/>
      <c r="D64" s="201">
        <f>SUM(D39:D63)</f>
        <v>0</v>
      </c>
      <c r="E64" s="201">
        <f>SUM(E39:E63)</f>
        <v>0</v>
      </c>
      <c r="F64" s="201">
        <f>SUM(F39:F63)</f>
        <v>0</v>
      </c>
      <c r="G64" s="201">
        <f>SUM(G39:G63)</f>
        <v>0</v>
      </c>
      <c r="H64" s="300">
        <f>SUM(H39:H63)</f>
        <v>0</v>
      </c>
    </row>
    <row r="65" spans="1:8" x14ac:dyDescent="0.35">
      <c r="A65" s="95" t="s">
        <v>131</v>
      </c>
      <c r="B65" s="100" t="s">
        <v>297</v>
      </c>
      <c r="C65" s="158"/>
      <c r="D65" s="203"/>
      <c r="E65" s="203"/>
      <c r="F65" s="203"/>
      <c r="G65" s="197"/>
      <c r="H65" s="198"/>
    </row>
    <row r="66" spans="1:8" x14ac:dyDescent="0.35">
      <c r="A66" s="141"/>
      <c r="B66" s="97"/>
      <c r="C66" s="97" t="s">
        <v>283</v>
      </c>
      <c r="D66" s="201">
        <f>D64</f>
        <v>0</v>
      </c>
      <c r="E66" s="201">
        <f t="shared" ref="E66:H66" si="0">E64</f>
        <v>0</v>
      </c>
      <c r="F66" s="201">
        <f t="shared" si="0"/>
        <v>0</v>
      </c>
      <c r="G66" s="201">
        <f t="shared" si="0"/>
        <v>0</v>
      </c>
      <c r="H66" s="300">
        <f t="shared" si="0"/>
        <v>0</v>
      </c>
    </row>
    <row r="67" spans="1:8" x14ac:dyDescent="0.35">
      <c r="A67" s="141"/>
      <c r="B67" s="97"/>
      <c r="C67" s="97" t="s">
        <v>284</v>
      </c>
      <c r="D67" s="97"/>
      <c r="E67" s="120" t="e">
        <f>E64/D64</f>
        <v>#DIV/0!</v>
      </c>
      <c r="F67" s="120" t="e">
        <f>F64/D64</f>
        <v>#DIV/0!</v>
      </c>
      <c r="G67" s="120" t="e">
        <f>G64/D64</f>
        <v>#DIV/0!</v>
      </c>
      <c r="H67" s="207" t="e">
        <f>H64/D64</f>
        <v>#DIV/0!</v>
      </c>
    </row>
    <row r="68" spans="1:8" x14ac:dyDescent="0.35">
      <c r="A68" s="141"/>
      <c r="B68" s="97"/>
      <c r="C68" s="208" t="s">
        <v>298</v>
      </c>
      <c r="D68" s="97"/>
      <c r="E68" s="121" t="e">
        <f>IF(E67&gt;=(2/3),"Yes","No")</f>
        <v>#DIV/0!</v>
      </c>
      <c r="F68" s="121" t="e">
        <f>IF(F67&gt;=(2/3),"Yes","No")</f>
        <v>#DIV/0!</v>
      </c>
      <c r="G68" s="121" t="e">
        <f>IF(G67&gt;=(2/3),"Yes","No")</f>
        <v>#DIV/0!</v>
      </c>
      <c r="H68" s="209" t="e">
        <f>IF(H67&gt;=(2/3),"Yes","No")</f>
        <v>#DIV/0!</v>
      </c>
    </row>
    <row r="69" spans="1:8" x14ac:dyDescent="0.35">
      <c r="A69" s="141"/>
      <c r="B69" s="97"/>
      <c r="C69" s="97"/>
      <c r="D69" s="97"/>
      <c r="E69" s="212" t="e">
        <f>IF(E68="No", "Note A", "Note B")</f>
        <v>#DIV/0!</v>
      </c>
      <c r="F69" s="212" t="e">
        <f>IF(F68="No", "Note A", "Note B")</f>
        <v>#DIV/0!</v>
      </c>
      <c r="G69" s="212" t="e">
        <f>IF(G68="No", "Note A", "Note B")</f>
        <v>#DIV/0!</v>
      </c>
      <c r="H69" s="264" t="e">
        <f>IF(H68="No", "Note A", "Note B")</f>
        <v>#DIV/0!</v>
      </c>
    </row>
    <row r="70" spans="1:8" x14ac:dyDescent="0.35">
      <c r="A70" s="141"/>
      <c r="B70" s="97"/>
      <c r="C70" s="97"/>
      <c r="D70" s="97"/>
      <c r="E70" s="212"/>
      <c r="F70" s="212"/>
      <c r="G70" s="212"/>
      <c r="H70" s="264"/>
    </row>
    <row r="71" spans="1:8" ht="15" customHeight="1" x14ac:dyDescent="0.35">
      <c r="A71" s="141"/>
      <c r="B71" s="213" t="s">
        <v>291</v>
      </c>
      <c r="C71" s="199" t="s">
        <v>316</v>
      </c>
      <c r="D71" s="199"/>
      <c r="E71" s="199"/>
      <c r="F71" s="199"/>
      <c r="G71" s="199"/>
      <c r="H71" s="214"/>
    </row>
    <row r="72" spans="1:8" ht="15" customHeight="1" x14ac:dyDescent="0.35">
      <c r="A72" s="141"/>
      <c r="B72" s="213" t="s">
        <v>292</v>
      </c>
      <c r="C72" s="301" t="s">
        <v>353</v>
      </c>
      <c r="D72" s="301"/>
      <c r="E72" s="301"/>
      <c r="F72" s="301"/>
      <c r="G72" s="301"/>
      <c r="H72" s="302"/>
    </row>
    <row r="73" spans="1:8" x14ac:dyDescent="0.35">
      <c r="A73" s="141"/>
      <c r="B73" s="215"/>
      <c r="C73" s="301"/>
      <c r="D73" s="301"/>
      <c r="E73" s="301"/>
      <c r="F73" s="301"/>
      <c r="G73" s="301"/>
      <c r="H73" s="302"/>
    </row>
    <row r="74" spans="1:8" x14ac:dyDescent="0.35">
      <c r="A74" s="95" t="s">
        <v>132</v>
      </c>
      <c r="B74" s="100" t="s">
        <v>293</v>
      </c>
      <c r="C74" s="97"/>
      <c r="D74" s="97"/>
      <c r="E74" s="121"/>
      <c r="F74" s="121"/>
      <c r="G74" s="121"/>
      <c r="H74" s="209"/>
    </row>
    <row r="75" spans="1:8" x14ac:dyDescent="0.35">
      <c r="A75" s="141"/>
      <c r="B75" s="487" t="s">
        <v>367</v>
      </c>
      <c r="C75" s="487"/>
      <c r="D75" s="487"/>
      <c r="E75" s="487"/>
      <c r="F75" s="487"/>
      <c r="G75" s="487"/>
      <c r="H75" s="488"/>
    </row>
    <row r="76" spans="1:8" x14ac:dyDescent="0.35">
      <c r="A76" s="95"/>
      <c r="B76" s="487"/>
      <c r="C76" s="487"/>
      <c r="D76" s="487"/>
      <c r="E76" s="487"/>
      <c r="F76" s="487"/>
      <c r="G76" s="487"/>
      <c r="H76" s="488"/>
    </row>
    <row r="77" spans="1:8" x14ac:dyDescent="0.35">
      <c r="A77" s="95"/>
      <c r="B77" s="97"/>
      <c r="C77" s="97"/>
      <c r="D77" s="97"/>
      <c r="E77" s="121"/>
      <c r="F77" s="121"/>
      <c r="G77" s="121"/>
      <c r="H77" s="209"/>
    </row>
    <row r="78" spans="1:8" x14ac:dyDescent="0.35">
      <c r="A78" s="95"/>
      <c r="B78" s="487" t="s">
        <v>364</v>
      </c>
      <c r="C78" s="487"/>
      <c r="D78" s="487"/>
      <c r="E78" s="487"/>
      <c r="F78" s="487"/>
      <c r="G78" s="487"/>
      <c r="H78" s="488"/>
    </row>
    <row r="79" spans="1:8" x14ac:dyDescent="0.35">
      <c r="A79" s="95"/>
      <c r="B79" s="487"/>
      <c r="C79" s="487"/>
      <c r="D79" s="487"/>
      <c r="E79" s="487"/>
      <c r="F79" s="487"/>
      <c r="G79" s="487"/>
      <c r="H79" s="488"/>
    </row>
    <row r="80" spans="1:8" x14ac:dyDescent="0.35">
      <c r="A80" s="95"/>
      <c r="B80" s="487"/>
      <c r="C80" s="487"/>
      <c r="D80" s="487"/>
      <c r="E80" s="487"/>
      <c r="F80" s="487"/>
      <c r="G80" s="487"/>
      <c r="H80" s="488"/>
    </row>
    <row r="81" spans="1:8" x14ac:dyDescent="0.35">
      <c r="A81" s="95"/>
      <c r="B81" s="487"/>
      <c r="C81" s="487"/>
      <c r="D81" s="487"/>
      <c r="E81" s="487"/>
      <c r="F81" s="487"/>
      <c r="G81" s="487"/>
      <c r="H81" s="488"/>
    </row>
    <row r="82" spans="1:8" x14ac:dyDescent="0.35">
      <c r="A82" s="95"/>
      <c r="B82" s="97"/>
      <c r="C82" s="97"/>
      <c r="D82" s="97"/>
      <c r="E82" s="121"/>
      <c r="F82" s="121"/>
      <c r="G82" s="121"/>
      <c r="H82" s="209"/>
    </row>
    <row r="83" spans="1:8" x14ac:dyDescent="0.35">
      <c r="A83" s="95"/>
      <c r="B83" s="100" t="s">
        <v>413</v>
      </c>
      <c r="C83" s="97"/>
      <c r="D83" s="479"/>
      <c r="E83" s="479"/>
      <c r="F83" s="479"/>
      <c r="G83" s="479"/>
      <c r="H83" s="480"/>
    </row>
    <row r="84" spans="1:8" x14ac:dyDescent="0.35">
      <c r="A84" s="95"/>
      <c r="B84" s="97"/>
      <c r="C84" s="182"/>
      <c r="D84" s="182"/>
      <c r="E84" s="182"/>
      <c r="F84" s="182"/>
      <c r="G84" s="182"/>
      <c r="H84" s="183"/>
    </row>
    <row r="85" spans="1:8" x14ac:dyDescent="0.35">
      <c r="A85" s="95"/>
      <c r="B85" s="97"/>
      <c r="C85" s="97"/>
      <c r="D85" s="101"/>
      <c r="E85" s="216"/>
      <c r="F85" s="216"/>
      <c r="G85" s="216"/>
      <c r="H85" s="217"/>
    </row>
    <row r="86" spans="1:8" x14ac:dyDescent="0.35">
      <c r="A86" s="95"/>
      <c r="B86" s="97"/>
      <c r="C86" s="97"/>
      <c r="D86" s="101" t="s">
        <v>366</v>
      </c>
      <c r="E86" s="216" t="s">
        <v>295</v>
      </c>
      <c r="F86" s="216" t="s">
        <v>300</v>
      </c>
      <c r="G86" s="216"/>
      <c r="H86" s="217"/>
    </row>
    <row r="87" spans="1:8" x14ac:dyDescent="0.35">
      <c r="A87" s="95"/>
      <c r="B87" s="218" t="s">
        <v>365</v>
      </c>
      <c r="C87" s="108"/>
      <c r="D87" s="219" t="s">
        <v>303</v>
      </c>
      <c r="E87" s="220" t="s">
        <v>296</v>
      </c>
      <c r="F87" s="220" t="s">
        <v>299</v>
      </c>
      <c r="G87" s="303" t="s">
        <v>304</v>
      </c>
      <c r="H87" s="304"/>
    </row>
    <row r="88" spans="1:8" x14ac:dyDescent="0.35">
      <c r="A88" s="95"/>
      <c r="B88" s="208" t="s">
        <v>318</v>
      </c>
      <c r="C88" s="97"/>
      <c r="D88" s="97"/>
      <c r="E88" s="121"/>
      <c r="F88" s="97"/>
      <c r="G88" s="121"/>
      <c r="H88" s="209"/>
    </row>
    <row r="89" spans="1:8" x14ac:dyDescent="0.35">
      <c r="A89" s="95"/>
      <c r="B89" s="97"/>
      <c r="C89" s="221" t="e">
        <f>IF(E68="Yes", "Complete Analysis", "N/A - Do Not Complete")</f>
        <v>#DIV/0!</v>
      </c>
      <c r="D89" s="222"/>
      <c r="E89" s="191"/>
      <c r="F89" s="120" t="e">
        <f>E89/E95</f>
        <v>#DIV/0!</v>
      </c>
      <c r="G89" s="483"/>
      <c r="H89" s="484"/>
    </row>
    <row r="90" spans="1:8" x14ac:dyDescent="0.35">
      <c r="A90" s="95"/>
      <c r="B90" s="97"/>
      <c r="C90" s="97"/>
      <c r="D90" s="222"/>
      <c r="E90" s="191"/>
      <c r="F90" s="120" t="e">
        <f>E90/E95</f>
        <v>#DIV/0!</v>
      </c>
      <c r="G90" s="483"/>
      <c r="H90" s="484"/>
    </row>
    <row r="91" spans="1:8" x14ac:dyDescent="0.35">
      <c r="A91" s="95"/>
      <c r="B91" s="97"/>
      <c r="C91" s="97"/>
      <c r="D91" s="222"/>
      <c r="E91" s="191"/>
      <c r="F91" s="120" t="e">
        <f>E91/E95</f>
        <v>#DIV/0!</v>
      </c>
      <c r="G91" s="483"/>
      <c r="H91" s="484"/>
    </row>
    <row r="92" spans="1:8" x14ac:dyDescent="0.35">
      <c r="A92" s="95"/>
      <c r="B92" s="97"/>
      <c r="C92" s="97"/>
      <c r="D92" s="222"/>
      <c r="E92" s="191"/>
      <c r="F92" s="120" t="e">
        <f>E92/E95</f>
        <v>#DIV/0!</v>
      </c>
      <c r="G92" s="483"/>
      <c r="H92" s="484"/>
    </row>
    <row r="93" spans="1:8" x14ac:dyDescent="0.35">
      <c r="A93" s="95"/>
      <c r="B93" s="97"/>
      <c r="C93" s="97"/>
      <c r="D93" s="222"/>
      <c r="E93" s="191"/>
      <c r="F93" s="120" t="e">
        <f>E93/E95</f>
        <v>#DIV/0!</v>
      </c>
      <c r="G93" s="483"/>
      <c r="H93" s="484"/>
    </row>
    <row r="94" spans="1:8" x14ac:dyDescent="0.35">
      <c r="A94" s="95"/>
      <c r="B94" s="97"/>
      <c r="C94" s="97"/>
      <c r="D94" s="223"/>
      <c r="E94" s="224"/>
      <c r="F94" s="120" t="e">
        <f>E94/E95</f>
        <v>#DIV/0!</v>
      </c>
      <c r="G94" s="485"/>
      <c r="H94" s="486"/>
    </row>
    <row r="95" spans="1:8" x14ac:dyDescent="0.35">
      <c r="A95" s="95"/>
      <c r="B95" s="97"/>
      <c r="C95" s="225"/>
      <c r="D95" s="225" t="s">
        <v>322</v>
      </c>
      <c r="E95" s="226">
        <f>SUM(E89:E94)</f>
        <v>0</v>
      </c>
      <c r="F95" s="121"/>
      <c r="G95" s="227" t="s">
        <v>305</v>
      </c>
      <c r="H95" s="229"/>
    </row>
    <row r="96" spans="1:8" x14ac:dyDescent="0.35">
      <c r="A96" s="95"/>
      <c r="B96" s="97"/>
      <c r="C96" s="97"/>
      <c r="D96" s="97"/>
      <c r="E96" s="121"/>
      <c r="F96" s="121"/>
      <c r="G96" s="121"/>
      <c r="H96" s="209"/>
    </row>
    <row r="97" spans="1:8" x14ac:dyDescent="0.35">
      <c r="A97" s="95"/>
      <c r="B97" s="97" t="s">
        <v>319</v>
      </c>
      <c r="C97" s="97"/>
      <c r="D97" s="97"/>
      <c r="E97" s="121"/>
      <c r="F97" s="121"/>
      <c r="G97" s="121"/>
      <c r="H97" s="209"/>
    </row>
    <row r="98" spans="1:8" x14ac:dyDescent="0.35">
      <c r="A98" s="95"/>
      <c r="B98" s="97"/>
      <c r="C98" s="221" t="e">
        <f>IF(F68="Yes", "Complete Analysis", "N/A - Do Not Complete")</f>
        <v>#DIV/0!</v>
      </c>
      <c r="D98" s="222"/>
      <c r="E98" s="191"/>
      <c r="F98" s="120" t="e">
        <f>E98/E104</f>
        <v>#DIV/0!</v>
      </c>
      <c r="G98" s="483"/>
      <c r="H98" s="484"/>
    </row>
    <row r="99" spans="1:8" x14ac:dyDescent="0.35">
      <c r="A99" s="95"/>
      <c r="B99" s="97"/>
      <c r="C99" s="97"/>
      <c r="D99" s="222"/>
      <c r="E99" s="191"/>
      <c r="F99" s="120" t="e">
        <f>E99/E104</f>
        <v>#DIV/0!</v>
      </c>
      <c r="G99" s="483"/>
      <c r="H99" s="484"/>
    </row>
    <row r="100" spans="1:8" x14ac:dyDescent="0.35">
      <c r="A100" s="95"/>
      <c r="B100" s="97"/>
      <c r="C100" s="97"/>
      <c r="D100" s="222"/>
      <c r="E100" s="191"/>
      <c r="F100" s="120" t="e">
        <f>E100/E104</f>
        <v>#DIV/0!</v>
      </c>
      <c r="G100" s="483"/>
      <c r="H100" s="484"/>
    </row>
    <row r="101" spans="1:8" x14ac:dyDescent="0.35">
      <c r="A101" s="95"/>
      <c r="B101" s="97"/>
      <c r="C101" s="97"/>
      <c r="D101" s="222"/>
      <c r="E101" s="191"/>
      <c r="F101" s="120" t="e">
        <f>E101/E104</f>
        <v>#DIV/0!</v>
      </c>
      <c r="G101" s="483"/>
      <c r="H101" s="484"/>
    </row>
    <row r="102" spans="1:8" x14ac:dyDescent="0.35">
      <c r="A102" s="95"/>
      <c r="B102" s="97"/>
      <c r="C102" s="97"/>
      <c r="D102" s="222"/>
      <c r="E102" s="191"/>
      <c r="F102" s="120" t="e">
        <f>E102/E104</f>
        <v>#DIV/0!</v>
      </c>
      <c r="G102" s="483"/>
      <c r="H102" s="484"/>
    </row>
    <row r="103" spans="1:8" x14ac:dyDescent="0.35">
      <c r="A103" s="95"/>
      <c r="B103" s="97"/>
      <c r="C103" s="97"/>
      <c r="D103" s="223"/>
      <c r="E103" s="224"/>
      <c r="F103" s="120" t="e">
        <f>E103/E104</f>
        <v>#DIV/0!</v>
      </c>
      <c r="G103" s="485"/>
      <c r="H103" s="486"/>
    </row>
    <row r="104" spans="1:8" x14ac:dyDescent="0.35">
      <c r="A104" s="95"/>
      <c r="B104" s="97"/>
      <c r="C104" s="97"/>
      <c r="D104" s="225" t="s">
        <v>323</v>
      </c>
      <c r="E104" s="226">
        <f>SUM(E98:E103)</f>
        <v>0</v>
      </c>
      <c r="F104" s="121"/>
      <c r="G104" s="227" t="s">
        <v>305</v>
      </c>
      <c r="H104" s="229"/>
    </row>
    <row r="105" spans="1:8" x14ac:dyDescent="0.35">
      <c r="A105" s="95"/>
      <c r="B105" s="97"/>
      <c r="C105" s="97"/>
      <c r="D105" s="225"/>
      <c r="E105" s="196"/>
      <c r="F105" s="121"/>
      <c r="G105" s="227"/>
      <c r="H105" s="306"/>
    </row>
    <row r="106" spans="1:8" x14ac:dyDescent="0.35">
      <c r="A106" s="141"/>
      <c r="B106" s="97" t="s">
        <v>320</v>
      </c>
      <c r="C106" s="97"/>
      <c r="D106" s="97"/>
      <c r="E106" s="121"/>
      <c r="F106" s="121"/>
      <c r="G106" s="121"/>
      <c r="H106" s="209"/>
    </row>
    <row r="107" spans="1:8" x14ac:dyDescent="0.35">
      <c r="A107" s="141"/>
      <c r="B107" s="97"/>
      <c r="C107" s="221" t="e">
        <f>IF(G68="Yes", "Complete Analysis", "N/A - Do Not Complete")</f>
        <v>#DIV/0!</v>
      </c>
      <c r="D107" s="222"/>
      <c r="E107" s="191"/>
      <c r="F107" s="120" t="e">
        <f>E107/E113</f>
        <v>#DIV/0!</v>
      </c>
      <c r="G107" s="483"/>
      <c r="H107" s="484"/>
    </row>
    <row r="108" spans="1:8" x14ac:dyDescent="0.35">
      <c r="A108" s="141"/>
      <c r="B108" s="97"/>
      <c r="C108" s="97"/>
      <c r="D108" s="222"/>
      <c r="E108" s="191"/>
      <c r="F108" s="120" t="e">
        <f>E108/E113</f>
        <v>#DIV/0!</v>
      </c>
      <c r="G108" s="483"/>
      <c r="H108" s="484"/>
    </row>
    <row r="109" spans="1:8" x14ac:dyDescent="0.35">
      <c r="A109" s="141"/>
      <c r="B109" s="97"/>
      <c r="C109" s="97"/>
      <c r="D109" s="222"/>
      <c r="E109" s="191"/>
      <c r="F109" s="120" t="e">
        <f>E109/E113</f>
        <v>#DIV/0!</v>
      </c>
      <c r="G109" s="483"/>
      <c r="H109" s="484"/>
    </row>
    <row r="110" spans="1:8" x14ac:dyDescent="0.35">
      <c r="A110" s="141"/>
      <c r="B110" s="97"/>
      <c r="C110" s="97"/>
      <c r="D110" s="222"/>
      <c r="E110" s="191"/>
      <c r="F110" s="120" t="e">
        <f>E110/E113</f>
        <v>#DIV/0!</v>
      </c>
      <c r="G110" s="483"/>
      <c r="H110" s="484"/>
    </row>
    <row r="111" spans="1:8" x14ac:dyDescent="0.35">
      <c r="A111" s="141"/>
      <c r="B111" s="97"/>
      <c r="C111" s="97"/>
      <c r="D111" s="222"/>
      <c r="E111" s="191"/>
      <c r="F111" s="120" t="e">
        <f>E111/E113</f>
        <v>#DIV/0!</v>
      </c>
      <c r="G111" s="483"/>
      <c r="H111" s="484"/>
    </row>
    <row r="112" spans="1:8" x14ac:dyDescent="0.35">
      <c r="A112" s="141"/>
      <c r="B112" s="97"/>
      <c r="C112" s="97"/>
      <c r="D112" s="223"/>
      <c r="E112" s="224"/>
      <c r="F112" s="120" t="e">
        <f>E112/E113</f>
        <v>#DIV/0!</v>
      </c>
      <c r="G112" s="485"/>
      <c r="H112" s="486"/>
    </row>
    <row r="113" spans="1:8" x14ac:dyDescent="0.35">
      <c r="A113" s="141"/>
      <c r="B113" s="97"/>
      <c r="C113" s="97"/>
      <c r="D113" s="225" t="s">
        <v>324</v>
      </c>
      <c r="E113" s="226">
        <f>SUM(E107:E112)</f>
        <v>0</v>
      </c>
      <c r="F113" s="121"/>
      <c r="G113" s="227" t="s">
        <v>305</v>
      </c>
      <c r="H113" s="229"/>
    </row>
    <row r="114" spans="1:8" x14ac:dyDescent="0.35">
      <c r="A114" s="141"/>
      <c r="B114" s="97"/>
      <c r="C114" s="97"/>
      <c r="D114" s="97"/>
      <c r="E114" s="121"/>
      <c r="F114" s="121"/>
      <c r="G114" s="121"/>
      <c r="H114" s="209"/>
    </row>
    <row r="115" spans="1:8" x14ac:dyDescent="0.35">
      <c r="A115" s="141"/>
      <c r="B115" s="97" t="s">
        <v>321</v>
      </c>
      <c r="C115" s="97"/>
      <c r="D115" s="97"/>
      <c r="E115" s="121"/>
      <c r="F115" s="121"/>
      <c r="G115" s="121"/>
      <c r="H115" s="209"/>
    </row>
    <row r="116" spans="1:8" x14ac:dyDescent="0.35">
      <c r="A116" s="141"/>
      <c r="B116" s="97"/>
      <c r="C116" s="221" t="e">
        <f>IF(H68="Yes", "Complete Analysis", "N/A - Do Not Complete")</f>
        <v>#DIV/0!</v>
      </c>
      <c r="D116" s="222"/>
      <c r="E116" s="191"/>
      <c r="F116" s="120" t="e">
        <f>E116/E122</f>
        <v>#DIV/0!</v>
      </c>
      <c r="G116" s="483"/>
      <c r="H116" s="484"/>
    </row>
    <row r="117" spans="1:8" x14ac:dyDescent="0.35">
      <c r="A117" s="141"/>
      <c r="B117" s="97"/>
      <c r="C117" s="221"/>
      <c r="D117" s="222"/>
      <c r="E117" s="191"/>
      <c r="F117" s="120" t="e">
        <f>E117/E122</f>
        <v>#DIV/0!</v>
      </c>
      <c r="G117" s="483"/>
      <c r="H117" s="484"/>
    </row>
    <row r="118" spans="1:8" x14ac:dyDescent="0.35">
      <c r="A118" s="141"/>
      <c r="B118" s="97"/>
      <c r="C118" s="221"/>
      <c r="D118" s="222"/>
      <c r="E118" s="191"/>
      <c r="F118" s="120" t="e">
        <f>E118/E122</f>
        <v>#DIV/0!</v>
      </c>
      <c r="G118" s="483"/>
      <c r="H118" s="484"/>
    </row>
    <row r="119" spans="1:8" x14ac:dyDescent="0.35">
      <c r="A119" s="141"/>
      <c r="B119" s="97"/>
      <c r="C119" s="221"/>
      <c r="D119" s="222"/>
      <c r="E119" s="191"/>
      <c r="F119" s="120" t="e">
        <f>E119/E122</f>
        <v>#DIV/0!</v>
      </c>
      <c r="G119" s="483"/>
      <c r="H119" s="484"/>
    </row>
    <row r="120" spans="1:8" x14ac:dyDescent="0.35">
      <c r="A120" s="141"/>
      <c r="B120" s="97"/>
      <c r="C120" s="221"/>
      <c r="D120" s="222"/>
      <c r="E120" s="191"/>
      <c r="F120" s="120" t="e">
        <f>E120/E122</f>
        <v>#DIV/0!</v>
      </c>
      <c r="G120" s="483"/>
      <c r="H120" s="484"/>
    </row>
    <row r="121" spans="1:8" x14ac:dyDescent="0.35">
      <c r="A121" s="141"/>
      <c r="B121" s="97"/>
      <c r="C121" s="221"/>
      <c r="D121" s="223"/>
      <c r="E121" s="224"/>
      <c r="F121" s="120" t="e">
        <f>E121/E122</f>
        <v>#DIV/0!</v>
      </c>
      <c r="G121" s="485"/>
      <c r="H121" s="486"/>
    </row>
    <row r="122" spans="1:8" x14ac:dyDescent="0.35">
      <c r="A122" s="141"/>
      <c r="B122" s="97"/>
      <c r="C122" s="221"/>
      <c r="D122" s="225" t="s">
        <v>325</v>
      </c>
      <c r="E122" s="226">
        <f>SUM(E116:E121)</f>
        <v>0</v>
      </c>
      <c r="F122" s="120"/>
      <c r="G122" s="227" t="s">
        <v>305</v>
      </c>
      <c r="H122" s="229"/>
    </row>
    <row r="123" spans="1:8" ht="15" thickBot="1" x14ac:dyDescent="0.4">
      <c r="A123" s="159"/>
      <c r="B123" s="125"/>
      <c r="C123" s="239"/>
      <c r="D123" s="240"/>
      <c r="E123" s="240"/>
      <c r="F123" s="241"/>
      <c r="G123" s="126"/>
      <c r="H123" s="242"/>
    </row>
    <row r="124" spans="1:8" ht="15" thickBot="1" x14ac:dyDescent="0.4">
      <c r="A124" s="97"/>
      <c r="B124" s="97"/>
      <c r="C124" s="221"/>
      <c r="D124" s="97"/>
      <c r="E124" s="196"/>
      <c r="F124" s="121"/>
      <c r="G124" s="121"/>
      <c r="H124" s="121"/>
    </row>
    <row r="125" spans="1:8" ht="16" thickBot="1" x14ac:dyDescent="0.4">
      <c r="A125" s="475" t="s">
        <v>423</v>
      </c>
      <c r="B125" s="476"/>
      <c r="C125" s="476"/>
      <c r="D125" s="476"/>
      <c r="E125" s="476"/>
      <c r="F125" s="476"/>
      <c r="G125" s="476"/>
      <c r="H125" s="477"/>
    </row>
    <row r="126" spans="1:8" ht="15" customHeight="1" x14ac:dyDescent="0.35">
      <c r="A126" s="95" t="s">
        <v>134</v>
      </c>
      <c r="B126" s="307" t="s">
        <v>369</v>
      </c>
      <c r="C126" s="307"/>
      <c r="D126" s="307"/>
      <c r="E126" s="307"/>
      <c r="F126" s="307"/>
      <c r="G126" s="307"/>
      <c r="H126" s="308"/>
    </row>
    <row r="127" spans="1:8" x14ac:dyDescent="0.35">
      <c r="A127" s="141"/>
      <c r="B127" s="97"/>
      <c r="C127" s="97"/>
      <c r="D127" s="97"/>
      <c r="E127" s="97"/>
      <c r="F127" s="97"/>
      <c r="G127" s="97"/>
      <c r="H127" s="98"/>
    </row>
    <row r="128" spans="1:8" x14ac:dyDescent="0.35">
      <c r="A128" s="95"/>
      <c r="B128" s="100" t="s">
        <v>413</v>
      </c>
      <c r="C128" s="97"/>
      <c r="D128" s="479"/>
      <c r="E128" s="479"/>
      <c r="F128" s="479"/>
      <c r="G128" s="479"/>
      <c r="H128" s="480"/>
    </row>
    <row r="129" spans="1:8" x14ac:dyDescent="0.35">
      <c r="A129" s="95"/>
      <c r="B129" s="97"/>
      <c r="C129" s="182"/>
      <c r="D129" s="182"/>
      <c r="E129" s="182"/>
      <c r="F129" s="182"/>
      <c r="G129" s="182"/>
      <c r="H129" s="183"/>
    </row>
    <row r="130" spans="1:8" x14ac:dyDescent="0.35">
      <c r="A130" s="141"/>
      <c r="B130" s="97"/>
      <c r="C130" s="97"/>
      <c r="D130" s="97"/>
      <c r="E130" s="520" t="s">
        <v>290</v>
      </c>
      <c r="F130" s="521"/>
      <c r="G130" s="521"/>
      <c r="H130" s="522"/>
    </row>
    <row r="131" spans="1:8" x14ac:dyDescent="0.35">
      <c r="A131" s="141"/>
      <c r="B131" s="97"/>
      <c r="C131" s="97"/>
      <c r="D131" s="97"/>
      <c r="E131" s="103" t="s">
        <v>138</v>
      </c>
      <c r="F131" s="103" t="s">
        <v>138</v>
      </c>
      <c r="G131" s="103" t="s">
        <v>138</v>
      </c>
      <c r="H131" s="184" t="s">
        <v>138</v>
      </c>
    </row>
    <row r="132" spans="1:8" x14ac:dyDescent="0.35">
      <c r="A132" s="141"/>
      <c r="B132" s="97"/>
      <c r="C132" s="97"/>
      <c r="D132" s="97"/>
      <c r="E132" s="104" t="s">
        <v>257</v>
      </c>
      <c r="F132" s="104" t="s">
        <v>312</v>
      </c>
      <c r="G132" s="104" t="s">
        <v>313</v>
      </c>
      <c r="H132" s="105" t="s">
        <v>314</v>
      </c>
    </row>
    <row r="133" spans="1:8" x14ac:dyDescent="0.35">
      <c r="A133" s="141"/>
      <c r="B133" s="106" t="s">
        <v>199</v>
      </c>
      <c r="C133" s="107"/>
      <c r="D133" s="108"/>
      <c r="E133" s="111" t="s">
        <v>195</v>
      </c>
      <c r="F133" s="111" t="s">
        <v>259</v>
      </c>
      <c r="G133" s="111" t="s">
        <v>258</v>
      </c>
      <c r="H133" s="299" t="s">
        <v>315</v>
      </c>
    </row>
    <row r="134" spans="1:8" ht="22" customHeight="1" x14ac:dyDescent="0.35">
      <c r="A134" s="141"/>
      <c r="B134" s="113" t="s">
        <v>287</v>
      </c>
      <c r="C134" s="103"/>
      <c r="D134" s="103"/>
      <c r="E134" s="103"/>
      <c r="F134" s="103"/>
      <c r="G134" s="103"/>
      <c r="H134" s="184"/>
    </row>
    <row r="135" spans="1:8" ht="15" customHeight="1" x14ac:dyDescent="0.35">
      <c r="A135" s="141"/>
      <c r="B135" s="519"/>
      <c r="C135" s="519"/>
      <c r="D135" s="519"/>
      <c r="E135" s="222"/>
      <c r="F135" s="222"/>
      <c r="G135" s="309"/>
      <c r="H135" s="310"/>
    </row>
    <row r="136" spans="1:8" x14ac:dyDescent="0.35">
      <c r="A136" s="141"/>
      <c r="B136" s="481"/>
      <c r="C136" s="497"/>
      <c r="D136" s="482"/>
      <c r="E136" s="222"/>
      <c r="F136" s="222"/>
      <c r="G136" s="309"/>
      <c r="H136" s="310"/>
    </row>
    <row r="137" spans="1:8" x14ac:dyDescent="0.35">
      <c r="A137" s="141"/>
      <c r="B137" s="481"/>
      <c r="C137" s="497"/>
      <c r="D137" s="482"/>
      <c r="E137" s="222"/>
      <c r="F137" s="222"/>
      <c r="G137" s="309"/>
      <c r="H137" s="310"/>
    </row>
    <row r="138" spans="1:8" x14ac:dyDescent="0.35">
      <c r="A138" s="141"/>
      <c r="B138" s="481"/>
      <c r="C138" s="497"/>
      <c r="D138" s="482"/>
      <c r="E138" s="222"/>
      <c r="F138" s="222"/>
      <c r="G138" s="309"/>
      <c r="H138" s="310"/>
    </row>
    <row r="139" spans="1:8" x14ac:dyDescent="0.35">
      <c r="A139" s="141"/>
      <c r="B139" s="481"/>
      <c r="C139" s="497"/>
      <c r="D139" s="482"/>
      <c r="E139" s="222"/>
      <c r="F139" s="222"/>
      <c r="G139" s="309"/>
      <c r="H139" s="310"/>
    </row>
    <row r="140" spans="1:8" x14ac:dyDescent="0.35">
      <c r="A140" s="141"/>
      <c r="B140" s="481"/>
      <c r="C140" s="497"/>
      <c r="D140" s="482"/>
      <c r="E140" s="222"/>
      <c r="F140" s="222"/>
      <c r="G140" s="309"/>
      <c r="H140" s="310"/>
    </row>
    <row r="141" spans="1:8" x14ac:dyDescent="0.35">
      <c r="A141" s="141"/>
      <c r="B141" s="481"/>
      <c r="C141" s="497"/>
      <c r="D141" s="482"/>
      <c r="E141" s="222"/>
      <c r="F141" s="222"/>
      <c r="G141" s="309"/>
      <c r="H141" s="310"/>
    </row>
    <row r="142" spans="1:8" x14ac:dyDescent="0.35">
      <c r="A142" s="141"/>
      <c r="B142" s="481"/>
      <c r="C142" s="497"/>
      <c r="D142" s="482"/>
      <c r="E142" s="222"/>
      <c r="F142" s="222"/>
      <c r="G142" s="309"/>
      <c r="H142" s="310"/>
    </row>
    <row r="143" spans="1:8" x14ac:dyDescent="0.35">
      <c r="A143" s="141"/>
      <c r="B143" s="481"/>
      <c r="C143" s="497"/>
      <c r="D143" s="482"/>
      <c r="E143" s="222"/>
      <c r="F143" s="222"/>
      <c r="G143" s="309"/>
      <c r="H143" s="310"/>
    </row>
    <row r="144" spans="1:8" x14ac:dyDescent="0.35">
      <c r="A144" s="141"/>
      <c r="B144" s="481"/>
      <c r="C144" s="497"/>
      <c r="D144" s="482"/>
      <c r="E144" s="222"/>
      <c r="F144" s="222"/>
      <c r="G144" s="309"/>
      <c r="H144" s="310"/>
    </row>
    <row r="145" spans="1:8" x14ac:dyDescent="0.35">
      <c r="A145" s="141"/>
      <c r="B145" s="464" t="s">
        <v>153</v>
      </c>
      <c r="C145" s="465"/>
      <c r="D145" s="466"/>
      <c r="E145" s="222"/>
      <c r="F145" s="222"/>
      <c r="G145" s="309"/>
      <c r="H145" s="310"/>
    </row>
    <row r="146" spans="1:8" x14ac:dyDescent="0.35">
      <c r="A146" s="141"/>
      <c r="B146" s="481"/>
      <c r="C146" s="497"/>
      <c r="D146" s="482"/>
      <c r="E146" s="222"/>
      <c r="F146" s="222"/>
      <c r="G146" s="309"/>
      <c r="H146" s="310"/>
    </row>
    <row r="147" spans="1:8" ht="22" customHeight="1" x14ac:dyDescent="0.35">
      <c r="A147" s="141"/>
      <c r="B147" s="113" t="s">
        <v>288</v>
      </c>
      <c r="C147" s="151"/>
      <c r="D147" s="196"/>
      <c r="E147" s="196"/>
      <c r="F147" s="196"/>
      <c r="G147" s="197"/>
      <c r="H147" s="198"/>
    </row>
    <row r="148" spans="1:8" ht="15" customHeight="1" x14ac:dyDescent="0.35">
      <c r="A148" s="141"/>
      <c r="B148" s="481"/>
      <c r="C148" s="497"/>
      <c r="D148" s="482"/>
      <c r="E148" s="222"/>
      <c r="F148" s="222"/>
      <c r="G148" s="309"/>
      <c r="H148" s="310"/>
    </row>
    <row r="149" spans="1:8" x14ac:dyDescent="0.35">
      <c r="A149" s="141"/>
      <c r="B149" s="481"/>
      <c r="C149" s="497"/>
      <c r="D149" s="482"/>
      <c r="E149" s="222"/>
      <c r="F149" s="222"/>
      <c r="G149" s="309"/>
      <c r="H149" s="310"/>
    </row>
    <row r="150" spans="1:8" x14ac:dyDescent="0.35">
      <c r="A150" s="141"/>
      <c r="B150" s="481"/>
      <c r="C150" s="497"/>
      <c r="D150" s="482"/>
      <c r="E150" s="222"/>
      <c r="F150" s="222"/>
      <c r="G150" s="309"/>
      <c r="H150" s="310"/>
    </row>
    <row r="151" spans="1:8" x14ac:dyDescent="0.35">
      <c r="A151" s="141"/>
      <c r="B151" s="481"/>
      <c r="C151" s="497"/>
      <c r="D151" s="482"/>
      <c r="E151" s="222"/>
      <c r="F151" s="222"/>
      <c r="G151" s="309"/>
      <c r="H151" s="310"/>
    </row>
    <row r="152" spans="1:8" x14ac:dyDescent="0.35">
      <c r="A152" s="141"/>
      <c r="B152" s="481"/>
      <c r="C152" s="497"/>
      <c r="D152" s="482"/>
      <c r="E152" s="222"/>
      <c r="F152" s="222"/>
      <c r="G152" s="309"/>
      <c r="H152" s="310"/>
    </row>
    <row r="153" spans="1:8" x14ac:dyDescent="0.35">
      <c r="A153" s="141"/>
      <c r="B153" s="481"/>
      <c r="C153" s="497"/>
      <c r="D153" s="482"/>
      <c r="E153" s="222"/>
      <c r="F153" s="222"/>
      <c r="G153" s="309"/>
      <c r="H153" s="310"/>
    </row>
    <row r="154" spans="1:8" x14ac:dyDescent="0.35">
      <c r="A154" s="141"/>
      <c r="B154" s="481"/>
      <c r="C154" s="497"/>
      <c r="D154" s="482"/>
      <c r="E154" s="222"/>
      <c r="F154" s="222"/>
      <c r="G154" s="309"/>
      <c r="H154" s="310"/>
    </row>
    <row r="155" spans="1:8" x14ac:dyDescent="0.35">
      <c r="A155" s="141"/>
      <c r="B155" s="481"/>
      <c r="C155" s="497"/>
      <c r="D155" s="482"/>
      <c r="E155" s="222"/>
      <c r="F155" s="222"/>
      <c r="G155" s="309"/>
      <c r="H155" s="310"/>
    </row>
    <row r="156" spans="1:8" x14ac:dyDescent="0.35">
      <c r="A156" s="141"/>
      <c r="B156" s="481"/>
      <c r="C156" s="497"/>
      <c r="D156" s="482"/>
      <c r="E156" s="222"/>
      <c r="F156" s="222"/>
      <c r="G156" s="309"/>
      <c r="H156" s="310"/>
    </row>
    <row r="157" spans="1:8" x14ac:dyDescent="0.35">
      <c r="A157" s="141"/>
      <c r="B157" s="481"/>
      <c r="C157" s="497"/>
      <c r="D157" s="482"/>
      <c r="E157" s="222"/>
      <c r="F157" s="222"/>
      <c r="G157" s="309"/>
      <c r="H157" s="310"/>
    </row>
    <row r="158" spans="1:8" x14ac:dyDescent="0.35">
      <c r="A158" s="141"/>
      <c r="B158" s="464" t="s">
        <v>153</v>
      </c>
      <c r="C158" s="465"/>
      <c r="D158" s="466"/>
      <c r="E158" s="222"/>
      <c r="F158" s="222"/>
      <c r="G158" s="309"/>
      <c r="H158" s="310"/>
    </row>
    <row r="159" spans="1:8" x14ac:dyDescent="0.35">
      <c r="A159" s="141"/>
      <c r="B159" s="481"/>
      <c r="C159" s="497"/>
      <c r="D159" s="482"/>
      <c r="E159" s="222"/>
      <c r="F159" s="222"/>
      <c r="G159" s="309"/>
      <c r="H159" s="310"/>
    </row>
    <row r="160" spans="1:8" x14ac:dyDescent="0.35">
      <c r="A160" s="141"/>
      <c r="B160" s="199"/>
      <c r="C160" s="158"/>
      <c r="D160" s="311"/>
      <c r="E160" s="311"/>
      <c r="F160" s="311"/>
      <c r="G160" s="311"/>
      <c r="H160" s="312"/>
    </row>
    <row r="161" spans="1:8" x14ac:dyDescent="0.35">
      <c r="A161" s="95" t="s">
        <v>135</v>
      </c>
      <c r="B161" s="156" t="s">
        <v>336</v>
      </c>
      <c r="C161" s="157"/>
      <c r="D161" s="157"/>
      <c r="E161" s="158"/>
      <c r="F161" s="158"/>
      <c r="G161" s="158"/>
      <c r="H161" s="248"/>
    </row>
    <row r="162" spans="1:8" x14ac:dyDescent="0.35">
      <c r="A162" s="141"/>
      <c r="B162" s="467"/>
      <c r="C162" s="467"/>
      <c r="D162" s="467"/>
      <c r="E162" s="467"/>
      <c r="F162" s="467"/>
      <c r="G162" s="467"/>
      <c r="H162" s="468"/>
    </row>
    <row r="163" spans="1:8" x14ac:dyDescent="0.35">
      <c r="A163" s="141"/>
      <c r="B163" s="467"/>
      <c r="C163" s="467"/>
      <c r="D163" s="467"/>
      <c r="E163" s="467"/>
      <c r="F163" s="467"/>
      <c r="G163" s="467"/>
      <c r="H163" s="468"/>
    </row>
    <row r="164" spans="1:8" ht="15" thickBot="1" x14ac:dyDescent="0.4">
      <c r="A164" s="159"/>
      <c r="B164" s="250"/>
      <c r="C164" s="251"/>
      <c r="D164" s="251"/>
      <c r="E164" s="251"/>
      <c r="F164" s="251"/>
      <c r="G164" s="251"/>
      <c r="H164" s="313"/>
    </row>
    <row r="165" spans="1:8" x14ac:dyDescent="0.35">
      <c r="A165" s="97"/>
      <c r="B165" s="188"/>
      <c r="C165" s="158"/>
      <c r="D165" s="158"/>
      <c r="E165" s="158"/>
      <c r="F165" s="158"/>
      <c r="G165" s="158"/>
      <c r="H165" s="158"/>
    </row>
  </sheetData>
  <sheetProtection algorithmName="SHA-512" hashValue="dEnhXqX+Ml4ykseTh8JLv/PbGf3hiJLzCH9twoIyDJkoORWPCWElu+oE0z9D/sgYu+WC6rQiLw+sNPdKo1BxDw==" saltValue="7N/lnEQ75QRYGXNUN+bC9Q=="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E39:E50 E52:E64 E66:E69 B88:H95 E135:E146 E148:E159">
    <cfRule type="expression" dxfId="75" priority="5">
      <formula>$F$11="no"</formula>
    </cfRule>
  </conditionalFormatting>
  <conditionalFormatting sqref="F39:F50 F52:F64 F66:F69 B97:H104 F135:F146 F148:F159">
    <cfRule type="expression" dxfId="74" priority="4">
      <formula>$F$13="no"</formula>
    </cfRule>
  </conditionalFormatting>
  <conditionalFormatting sqref="G39:G50 G52:G64 G66:G69 B106:H113 G135:G146 G148:G159">
    <cfRule type="expression" dxfId="73" priority="3">
      <formula>$F$15="no"</formula>
    </cfRule>
  </conditionalFormatting>
  <conditionalFormatting sqref="H39:H50 H52:H64 H66:H69 B115:H122 H135:H146 H148:H159">
    <cfRule type="expression" dxfId="72" priority="2">
      <formula>$F$17="no"</formula>
    </cfRule>
  </conditionalFormatting>
  <conditionalFormatting sqref="A27:H164">
    <cfRule type="expression" dxfId="71"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'Yes or No'!$A:$A</xm:f>
          </x14:formula1>
          <xm:sqref>F13 F15 F17 F11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sheetPr>
  <dimension ref="A1:H164"/>
  <sheetViews>
    <sheetView showGridLines="0" zoomScaleNormal="100" workbookViewId="0">
      <pane ySplit="7" topLeftCell="A8" activePane="bottomLeft" state="frozen"/>
      <selection pane="bottomLeft"/>
    </sheetView>
  </sheetViews>
  <sheetFormatPr defaultColWidth="9.1796875" defaultRowHeight="14.5" x14ac:dyDescent="0.35"/>
  <cols>
    <col min="1" max="1" width="3" style="64" customWidth="1"/>
    <col min="2" max="2" width="12.54296875" style="64" customWidth="1"/>
    <col min="3" max="3" width="45" style="64" customWidth="1"/>
    <col min="4" max="4" width="15.81640625" style="64" customWidth="1"/>
    <col min="5" max="8" width="18.1796875" style="64" customWidth="1"/>
    <col min="9" max="16384" width="9.1796875" style="64"/>
  </cols>
  <sheetData>
    <row r="1" spans="1:8" ht="18.75" customHeight="1" x14ac:dyDescent="0.45">
      <c r="A1" s="63" t="str">
        <f>'Cover and Instructions'!A1</f>
        <v>Georgia Families MHPAEA Parity</v>
      </c>
      <c r="H1" s="65" t="s">
        <v>572</v>
      </c>
    </row>
    <row r="2" spans="1:8" ht="26" x14ac:dyDescent="0.6">
      <c r="A2" s="66" t="s">
        <v>16</v>
      </c>
    </row>
    <row r="3" spans="1:8" ht="21" x14ac:dyDescent="0.5">
      <c r="A3" s="68" t="s">
        <v>362</v>
      </c>
    </row>
    <row r="5" spans="1:8" x14ac:dyDescent="0.35">
      <c r="A5" s="70" t="s">
        <v>0</v>
      </c>
      <c r="C5" s="71" t="str">
        <f>'Cover and Instructions'!$D$4</f>
        <v>WellCare of Georgia</v>
      </c>
      <c r="D5" s="71"/>
      <c r="E5" s="71"/>
      <c r="F5" s="71"/>
      <c r="G5" s="71"/>
      <c r="H5" s="71"/>
    </row>
    <row r="6" spans="1:8" x14ac:dyDescent="0.35">
      <c r="A6" s="70" t="s">
        <v>515</v>
      </c>
      <c r="C6" s="71" t="str">
        <f>'Cover and Instructions'!D5</f>
        <v>Title XXI</v>
      </c>
      <c r="D6" s="71"/>
      <c r="E6" s="71"/>
      <c r="F6" s="71"/>
      <c r="G6" s="71"/>
      <c r="H6" s="71"/>
    </row>
    <row r="7" spans="1:8" ht="15" thickBot="1" x14ac:dyDescent="0.4"/>
    <row r="8" spans="1:8" x14ac:dyDescent="0.35">
      <c r="A8" s="73" t="s">
        <v>375</v>
      </c>
      <c r="B8" s="74"/>
      <c r="C8" s="74"/>
      <c r="D8" s="74"/>
      <c r="E8" s="74"/>
      <c r="F8" s="74"/>
      <c r="G8" s="74"/>
      <c r="H8" s="75"/>
    </row>
    <row r="9" spans="1:8" ht="15" customHeight="1" x14ac:dyDescent="0.35">
      <c r="A9" s="76" t="s">
        <v>374</v>
      </c>
      <c r="B9" s="77"/>
      <c r="C9" s="77"/>
      <c r="D9" s="77"/>
      <c r="E9" s="77"/>
      <c r="F9" s="77"/>
      <c r="G9" s="77"/>
      <c r="H9" s="78"/>
    </row>
    <row r="10" spans="1:8" x14ac:dyDescent="0.35">
      <c r="A10" s="79"/>
      <c r="B10" s="80"/>
      <c r="C10" s="80"/>
      <c r="D10" s="80"/>
      <c r="E10" s="80"/>
      <c r="F10" s="80"/>
      <c r="G10" s="80"/>
      <c r="H10" s="81"/>
    </row>
    <row r="11" spans="1:8" x14ac:dyDescent="0.35">
      <c r="A11" s="82" t="s">
        <v>370</v>
      </c>
      <c r="B11" s="83" t="s">
        <v>420</v>
      </c>
      <c r="C11" s="80"/>
      <c r="D11" s="80"/>
      <c r="E11" s="80"/>
      <c r="F11" s="168" t="s">
        <v>372</v>
      </c>
      <c r="G11" s="86" t="str">
        <f>IF(F11="yes","  Complete Section 1 and Section 2","")</f>
        <v/>
      </c>
      <c r="H11" s="81"/>
    </row>
    <row r="12" spans="1:8" ht="6" customHeight="1" x14ac:dyDescent="0.35">
      <c r="A12" s="82"/>
      <c r="B12" s="83"/>
      <c r="C12" s="80"/>
      <c r="D12" s="80"/>
      <c r="E12" s="80"/>
      <c r="F12" s="80"/>
      <c r="G12" s="86"/>
      <c r="H12" s="81"/>
    </row>
    <row r="13" spans="1:8" x14ac:dyDescent="0.35">
      <c r="A13" s="82" t="s">
        <v>373</v>
      </c>
      <c r="B13" s="83" t="s">
        <v>421</v>
      </c>
      <c r="C13" s="80"/>
      <c r="D13" s="80"/>
      <c r="E13" s="80"/>
      <c r="F13" s="85" t="s">
        <v>372</v>
      </c>
      <c r="G13" s="86" t="str">
        <f>IF(F13="yes","  Complete Section 1 and Section 2","")</f>
        <v/>
      </c>
      <c r="H13" s="81"/>
    </row>
    <row r="14" spans="1:8" ht="6" customHeight="1" x14ac:dyDescent="0.35">
      <c r="A14" s="82"/>
      <c r="B14" s="83"/>
      <c r="C14" s="80"/>
      <c r="D14" s="80"/>
      <c r="E14" s="80"/>
      <c r="F14" s="80"/>
      <c r="G14" s="86"/>
      <c r="H14" s="81"/>
    </row>
    <row r="15" spans="1:8" x14ac:dyDescent="0.35">
      <c r="A15" s="82" t="s">
        <v>378</v>
      </c>
      <c r="B15" s="83" t="s">
        <v>422</v>
      </c>
      <c r="C15" s="80"/>
      <c r="D15" s="80"/>
      <c r="E15" s="80"/>
      <c r="F15" s="85" t="s">
        <v>372</v>
      </c>
      <c r="G15" s="86" t="str">
        <f>IF(F15="yes","  Complete Section 1 and Section 2","")</f>
        <v/>
      </c>
      <c r="H15" s="81"/>
    </row>
    <row r="16" spans="1:8" ht="6" customHeight="1" x14ac:dyDescent="0.35">
      <c r="A16" s="82"/>
      <c r="B16" s="83"/>
      <c r="C16" s="80"/>
      <c r="D16" s="80"/>
      <c r="E16" s="80"/>
      <c r="F16" s="80"/>
      <c r="G16" s="86"/>
      <c r="H16" s="81"/>
    </row>
    <row r="17" spans="1:8" x14ac:dyDescent="0.35">
      <c r="A17" s="82" t="s">
        <v>379</v>
      </c>
      <c r="B17" s="83" t="s">
        <v>403</v>
      </c>
      <c r="C17" s="80"/>
      <c r="D17" s="80"/>
      <c r="E17" s="80"/>
      <c r="F17" s="85" t="s">
        <v>372</v>
      </c>
      <c r="G17" s="86" t="str">
        <f>IF(F17="yes","  Complete Section 1 and Section 2","")</f>
        <v/>
      </c>
      <c r="H17" s="81"/>
    </row>
    <row r="18" spans="1:8" ht="5.25" customHeight="1" x14ac:dyDescent="0.35">
      <c r="A18" s="82"/>
      <c r="B18" s="83"/>
      <c r="C18" s="80"/>
      <c r="D18" s="80"/>
      <c r="E18" s="80"/>
      <c r="F18" s="80"/>
      <c r="G18" s="88"/>
      <c r="H18" s="81"/>
    </row>
    <row r="19" spans="1:8" x14ac:dyDescent="0.35">
      <c r="A19" s="82" t="s">
        <v>493</v>
      </c>
      <c r="B19" s="512" t="s">
        <v>574</v>
      </c>
      <c r="C19" s="512"/>
      <c r="D19" s="512"/>
      <c r="E19" s="512"/>
      <c r="F19" s="512"/>
      <c r="G19" s="512"/>
      <c r="H19" s="513"/>
    </row>
    <row r="20" spans="1:8" x14ac:dyDescent="0.35">
      <c r="A20" s="297"/>
      <c r="B20" s="512"/>
      <c r="C20" s="512"/>
      <c r="D20" s="512"/>
      <c r="E20" s="512"/>
      <c r="F20" s="512"/>
      <c r="G20" s="512"/>
      <c r="H20" s="513"/>
    </row>
    <row r="21" spans="1:8" x14ac:dyDescent="0.35">
      <c r="A21" s="297"/>
      <c r="B21" s="512"/>
      <c r="C21" s="512"/>
      <c r="D21" s="512"/>
      <c r="E21" s="512"/>
      <c r="F21" s="512"/>
      <c r="G21" s="512"/>
      <c r="H21" s="513"/>
    </row>
    <row r="22" spans="1:8" x14ac:dyDescent="0.35">
      <c r="A22" s="297"/>
      <c r="B22" s="512"/>
      <c r="C22" s="512"/>
      <c r="D22" s="512"/>
      <c r="E22" s="512"/>
      <c r="F22" s="512"/>
      <c r="G22" s="512"/>
      <c r="H22" s="513"/>
    </row>
    <row r="23" spans="1:8" x14ac:dyDescent="0.35">
      <c r="A23" s="82"/>
      <c r="B23" s="514"/>
      <c r="C23" s="515"/>
      <c r="D23" s="515"/>
      <c r="E23" s="515"/>
      <c r="F23" s="515"/>
      <c r="G23" s="515"/>
      <c r="H23" s="516"/>
    </row>
    <row r="24" spans="1:8" x14ac:dyDescent="0.35">
      <c r="A24" s="82"/>
      <c r="B24" s="517"/>
      <c r="C24" s="517"/>
      <c r="D24" s="517"/>
      <c r="E24" s="517"/>
      <c r="F24" s="517"/>
      <c r="G24" s="517"/>
      <c r="H24" s="518"/>
    </row>
    <row r="25" spans="1:8" ht="15" thickBot="1" x14ac:dyDescent="0.4">
      <c r="A25" s="89"/>
      <c r="B25" s="90"/>
      <c r="C25" s="91"/>
      <c r="D25" s="91"/>
      <c r="E25" s="91"/>
      <c r="F25" s="91"/>
      <c r="G25" s="92"/>
      <c r="H25" s="94"/>
    </row>
    <row r="26" spans="1:8" ht="15" thickBot="1" x14ac:dyDescent="0.4"/>
    <row r="27" spans="1:8" ht="16" thickBot="1" x14ac:dyDescent="0.4">
      <c r="A27" s="475" t="s">
        <v>404</v>
      </c>
      <c r="B27" s="476"/>
      <c r="C27" s="476"/>
      <c r="D27" s="476"/>
      <c r="E27" s="476"/>
      <c r="F27" s="476"/>
      <c r="G27" s="476"/>
      <c r="H27" s="477"/>
    </row>
    <row r="28" spans="1:8" x14ac:dyDescent="0.35">
      <c r="A28" s="95" t="s">
        <v>130</v>
      </c>
      <c r="B28" s="492" t="s">
        <v>360</v>
      </c>
      <c r="C28" s="492"/>
      <c r="D28" s="492"/>
      <c r="E28" s="492"/>
      <c r="F28" s="492"/>
      <c r="G28" s="492"/>
      <c r="H28" s="493"/>
    </row>
    <row r="29" spans="1:8" x14ac:dyDescent="0.35">
      <c r="A29" s="95"/>
      <c r="B29" s="487"/>
      <c r="C29" s="487"/>
      <c r="D29" s="487"/>
      <c r="E29" s="487"/>
      <c r="F29" s="487"/>
      <c r="G29" s="487"/>
      <c r="H29" s="488"/>
    </row>
    <row r="30" spans="1:8" x14ac:dyDescent="0.35">
      <c r="A30" s="95"/>
      <c r="B30" s="99" t="s">
        <v>309</v>
      </c>
      <c r="C30" s="182"/>
      <c r="D30" s="182"/>
      <c r="E30" s="182"/>
      <c r="F30" s="182"/>
      <c r="G30" s="182"/>
      <c r="H30" s="183"/>
    </row>
    <row r="31" spans="1:8" x14ac:dyDescent="0.35">
      <c r="A31" s="95"/>
      <c r="B31" s="97"/>
      <c r="C31" s="182"/>
      <c r="D31" s="182"/>
      <c r="E31" s="182"/>
      <c r="F31" s="182"/>
      <c r="G31" s="182"/>
      <c r="H31" s="183"/>
    </row>
    <row r="32" spans="1:8" x14ac:dyDescent="0.35">
      <c r="A32" s="95"/>
      <c r="B32" s="100" t="s">
        <v>413</v>
      </c>
      <c r="C32" s="97"/>
      <c r="D32" s="479"/>
      <c r="E32" s="479"/>
      <c r="F32" s="479"/>
      <c r="G32" s="479"/>
      <c r="H32" s="480"/>
    </row>
    <row r="33" spans="1:8" x14ac:dyDescent="0.35">
      <c r="A33" s="95"/>
      <c r="B33" s="97"/>
      <c r="C33" s="182"/>
      <c r="D33" s="182"/>
      <c r="E33" s="182"/>
      <c r="F33" s="182"/>
      <c r="G33" s="182"/>
      <c r="H33" s="183"/>
    </row>
    <row r="34" spans="1:8" ht="15" customHeight="1" x14ac:dyDescent="0.35">
      <c r="A34" s="141"/>
      <c r="B34" s="182"/>
      <c r="C34" s="182"/>
      <c r="D34" s="182"/>
      <c r="E34" s="494" t="s">
        <v>358</v>
      </c>
      <c r="F34" s="494"/>
      <c r="G34" s="494"/>
      <c r="H34" s="495"/>
    </row>
    <row r="35" spans="1:8" x14ac:dyDescent="0.35">
      <c r="A35" s="141"/>
      <c r="B35" s="97"/>
      <c r="C35" s="97"/>
      <c r="D35" s="97"/>
      <c r="E35" s="182" t="s">
        <v>311</v>
      </c>
      <c r="F35" s="182" t="s">
        <v>311</v>
      </c>
      <c r="G35" s="182" t="s">
        <v>311</v>
      </c>
      <c r="H35" s="183" t="s">
        <v>311</v>
      </c>
    </row>
    <row r="36" spans="1:8" x14ac:dyDescent="0.35">
      <c r="A36" s="141"/>
      <c r="B36" s="103"/>
      <c r="C36" s="103"/>
      <c r="D36" s="103" t="s">
        <v>165</v>
      </c>
      <c r="E36" s="104" t="s">
        <v>257</v>
      </c>
      <c r="F36" s="104" t="s">
        <v>312</v>
      </c>
      <c r="G36" s="104" t="s">
        <v>313</v>
      </c>
      <c r="H36" s="105" t="s">
        <v>314</v>
      </c>
    </row>
    <row r="37" spans="1:8" x14ac:dyDescent="0.35">
      <c r="A37" s="141"/>
      <c r="B37" s="106" t="s">
        <v>192</v>
      </c>
      <c r="C37" s="107"/>
      <c r="D37" s="107" t="s">
        <v>158</v>
      </c>
      <c r="E37" s="111" t="s">
        <v>195</v>
      </c>
      <c r="F37" s="111" t="s">
        <v>259</v>
      </c>
      <c r="G37" s="111" t="s">
        <v>258</v>
      </c>
      <c r="H37" s="299" t="s">
        <v>315</v>
      </c>
    </row>
    <row r="38" spans="1:8" ht="22" customHeight="1" x14ac:dyDescent="0.35">
      <c r="A38" s="141"/>
      <c r="B38" s="113" t="s">
        <v>287</v>
      </c>
      <c r="C38" s="103"/>
      <c r="D38" s="103"/>
      <c r="E38" s="103"/>
      <c r="F38" s="103"/>
      <c r="G38" s="103"/>
      <c r="H38" s="184"/>
    </row>
    <row r="39" spans="1:8" ht="15" customHeight="1" x14ac:dyDescent="0.35">
      <c r="A39" s="141"/>
      <c r="B39" s="463"/>
      <c r="C39" s="463"/>
      <c r="D39" s="191"/>
      <c r="E39" s="191"/>
      <c r="F39" s="191"/>
      <c r="G39" s="194"/>
      <c r="H39" s="195"/>
    </row>
    <row r="40" spans="1:8" x14ac:dyDescent="0.35">
      <c r="A40" s="141"/>
      <c r="B40" s="463"/>
      <c r="C40" s="463"/>
      <c r="D40" s="191"/>
      <c r="E40" s="191"/>
      <c r="F40" s="191"/>
      <c r="G40" s="194"/>
      <c r="H40" s="195"/>
    </row>
    <row r="41" spans="1:8" x14ac:dyDescent="0.35">
      <c r="A41" s="141"/>
      <c r="B41" s="463"/>
      <c r="C41" s="463"/>
      <c r="D41" s="191"/>
      <c r="E41" s="191"/>
      <c r="F41" s="191"/>
      <c r="G41" s="194"/>
      <c r="H41" s="195"/>
    </row>
    <row r="42" spans="1:8" x14ac:dyDescent="0.35">
      <c r="A42" s="141"/>
      <c r="B42" s="463"/>
      <c r="C42" s="463"/>
      <c r="D42" s="191"/>
      <c r="E42" s="191"/>
      <c r="F42" s="191"/>
      <c r="G42" s="194"/>
      <c r="H42" s="195"/>
    </row>
    <row r="43" spans="1:8" x14ac:dyDescent="0.35">
      <c r="A43" s="141"/>
      <c r="B43" s="463"/>
      <c r="C43" s="463"/>
      <c r="D43" s="191"/>
      <c r="E43" s="191"/>
      <c r="F43" s="191"/>
      <c r="G43" s="194"/>
      <c r="H43" s="195"/>
    </row>
    <row r="44" spans="1:8" x14ac:dyDescent="0.35">
      <c r="A44" s="141"/>
      <c r="B44" s="463"/>
      <c r="C44" s="463"/>
      <c r="D44" s="191"/>
      <c r="E44" s="191"/>
      <c r="F44" s="191"/>
      <c r="G44" s="194"/>
      <c r="H44" s="195"/>
    </row>
    <row r="45" spans="1:8" x14ac:dyDescent="0.35">
      <c r="A45" s="141"/>
      <c r="B45" s="463"/>
      <c r="C45" s="463"/>
      <c r="D45" s="191"/>
      <c r="E45" s="191"/>
      <c r="F45" s="191"/>
      <c r="G45" s="194"/>
      <c r="H45" s="195"/>
    </row>
    <row r="46" spans="1:8" x14ac:dyDescent="0.35">
      <c r="A46" s="141"/>
      <c r="B46" s="463"/>
      <c r="C46" s="463"/>
      <c r="D46" s="191"/>
      <c r="E46" s="191"/>
      <c r="F46" s="191"/>
      <c r="G46" s="194"/>
      <c r="H46" s="195"/>
    </row>
    <row r="47" spans="1:8" x14ac:dyDescent="0.35">
      <c r="A47" s="141"/>
      <c r="B47" s="463"/>
      <c r="C47" s="463"/>
      <c r="D47" s="191"/>
      <c r="E47" s="191"/>
      <c r="F47" s="191"/>
      <c r="G47" s="194"/>
      <c r="H47" s="195"/>
    </row>
    <row r="48" spans="1:8" x14ac:dyDescent="0.35">
      <c r="A48" s="141"/>
      <c r="B48" s="463"/>
      <c r="C48" s="463"/>
      <c r="D48" s="191"/>
      <c r="E48" s="191"/>
      <c r="F48" s="191"/>
      <c r="G48" s="194"/>
      <c r="H48" s="195"/>
    </row>
    <row r="49" spans="1:8" x14ac:dyDescent="0.35">
      <c r="A49" s="141"/>
      <c r="B49" s="491" t="s">
        <v>153</v>
      </c>
      <c r="C49" s="491"/>
      <c r="D49" s="191"/>
      <c r="E49" s="191"/>
      <c r="F49" s="191"/>
      <c r="G49" s="194"/>
      <c r="H49" s="195"/>
    </row>
    <row r="50" spans="1:8" x14ac:dyDescent="0.35">
      <c r="A50" s="141"/>
      <c r="B50" s="463"/>
      <c r="C50" s="463"/>
      <c r="D50" s="191"/>
      <c r="E50" s="191"/>
      <c r="F50" s="191"/>
      <c r="G50" s="194"/>
      <c r="H50" s="195"/>
    </row>
    <row r="51" spans="1:8" ht="22" customHeight="1" x14ac:dyDescent="0.35">
      <c r="A51" s="141"/>
      <c r="B51" s="113" t="s">
        <v>288</v>
      </c>
      <c r="C51" s="151"/>
      <c r="D51" s="196"/>
      <c r="E51" s="196"/>
      <c r="F51" s="196"/>
      <c r="G51" s="197"/>
      <c r="H51" s="198"/>
    </row>
    <row r="52" spans="1:8" x14ac:dyDescent="0.35">
      <c r="A52" s="141"/>
      <c r="B52" s="463"/>
      <c r="C52" s="463"/>
      <c r="D52" s="191"/>
      <c r="E52" s="191"/>
      <c r="F52" s="191"/>
      <c r="G52" s="194"/>
      <c r="H52" s="195"/>
    </row>
    <row r="53" spans="1:8" x14ac:dyDescent="0.35">
      <c r="A53" s="141"/>
      <c r="B53" s="463"/>
      <c r="C53" s="463"/>
      <c r="D53" s="191"/>
      <c r="E53" s="191"/>
      <c r="F53" s="191"/>
      <c r="G53" s="194"/>
      <c r="H53" s="195"/>
    </row>
    <row r="54" spans="1:8" x14ac:dyDescent="0.35">
      <c r="A54" s="141"/>
      <c r="B54" s="463"/>
      <c r="C54" s="463"/>
      <c r="D54" s="191"/>
      <c r="E54" s="191"/>
      <c r="F54" s="191"/>
      <c r="G54" s="194"/>
      <c r="H54" s="195"/>
    </row>
    <row r="55" spans="1:8" x14ac:dyDescent="0.35">
      <c r="A55" s="141"/>
      <c r="B55" s="463"/>
      <c r="C55" s="463"/>
      <c r="D55" s="191"/>
      <c r="E55" s="191"/>
      <c r="F55" s="191"/>
      <c r="G55" s="194"/>
      <c r="H55" s="195"/>
    </row>
    <row r="56" spans="1:8" x14ac:dyDescent="0.35">
      <c r="A56" s="141"/>
      <c r="B56" s="463"/>
      <c r="C56" s="463"/>
      <c r="D56" s="191"/>
      <c r="E56" s="191"/>
      <c r="F56" s="191"/>
      <c r="G56" s="194"/>
      <c r="H56" s="195"/>
    </row>
    <row r="57" spans="1:8" x14ac:dyDescent="0.35">
      <c r="A57" s="141"/>
      <c r="B57" s="463"/>
      <c r="C57" s="463"/>
      <c r="D57" s="191"/>
      <c r="E57" s="191"/>
      <c r="F57" s="191"/>
      <c r="G57" s="194"/>
      <c r="H57" s="195"/>
    </row>
    <row r="58" spans="1:8" x14ac:dyDescent="0.35">
      <c r="A58" s="141"/>
      <c r="B58" s="463"/>
      <c r="C58" s="463"/>
      <c r="D58" s="191"/>
      <c r="E58" s="191"/>
      <c r="F58" s="191"/>
      <c r="G58" s="194"/>
      <c r="H58" s="195"/>
    </row>
    <row r="59" spans="1:8" x14ac:dyDescent="0.35">
      <c r="A59" s="141"/>
      <c r="B59" s="463"/>
      <c r="C59" s="463"/>
      <c r="D59" s="191"/>
      <c r="E59" s="191"/>
      <c r="F59" s="191"/>
      <c r="G59" s="194"/>
      <c r="H59" s="195"/>
    </row>
    <row r="60" spans="1:8" x14ac:dyDescent="0.35">
      <c r="A60" s="141"/>
      <c r="B60" s="463"/>
      <c r="C60" s="463"/>
      <c r="D60" s="191"/>
      <c r="E60" s="191"/>
      <c r="F60" s="191"/>
      <c r="G60" s="194"/>
      <c r="H60" s="195"/>
    </row>
    <row r="61" spans="1:8" x14ac:dyDescent="0.35">
      <c r="A61" s="141"/>
      <c r="B61" s="463"/>
      <c r="C61" s="463"/>
      <c r="D61" s="191"/>
      <c r="E61" s="191"/>
      <c r="F61" s="191"/>
      <c r="G61" s="194"/>
      <c r="H61" s="195"/>
    </row>
    <row r="62" spans="1:8" x14ac:dyDescent="0.35">
      <c r="A62" s="141"/>
      <c r="B62" s="491" t="s">
        <v>153</v>
      </c>
      <c r="C62" s="491"/>
      <c r="D62" s="191"/>
      <c r="E62" s="191"/>
      <c r="F62" s="191"/>
      <c r="G62" s="194"/>
      <c r="H62" s="195"/>
    </row>
    <row r="63" spans="1:8" x14ac:dyDescent="0.35">
      <c r="A63" s="141"/>
      <c r="B63" s="463"/>
      <c r="C63" s="463"/>
      <c r="D63" s="191"/>
      <c r="E63" s="191"/>
      <c r="F63" s="191"/>
      <c r="G63" s="194"/>
      <c r="H63" s="195"/>
    </row>
    <row r="64" spans="1:8" x14ac:dyDescent="0.35">
      <c r="A64" s="141"/>
      <c r="B64" s="199"/>
      <c r="C64" s="158"/>
      <c r="D64" s="201">
        <f>SUM(D39:D63)</f>
        <v>0</v>
      </c>
      <c r="E64" s="201">
        <f>SUM(E39:E63)</f>
        <v>0</v>
      </c>
      <c r="F64" s="201">
        <f>SUM(F39:F63)</f>
        <v>0</v>
      </c>
      <c r="G64" s="201">
        <f>SUM(G39:G63)</f>
        <v>0</v>
      </c>
      <c r="H64" s="300">
        <f>SUM(H39:H63)</f>
        <v>0</v>
      </c>
    </row>
    <row r="65" spans="1:8" x14ac:dyDescent="0.35">
      <c r="A65" s="95" t="s">
        <v>131</v>
      </c>
      <c r="B65" s="100" t="s">
        <v>297</v>
      </c>
      <c r="C65" s="158"/>
      <c r="D65" s="203"/>
      <c r="E65" s="203"/>
      <c r="F65" s="203"/>
      <c r="G65" s="197"/>
      <c r="H65" s="198"/>
    </row>
    <row r="66" spans="1:8" x14ac:dyDescent="0.35">
      <c r="A66" s="141"/>
      <c r="B66" s="97"/>
      <c r="C66" s="97" t="s">
        <v>283</v>
      </c>
      <c r="D66" s="201">
        <f>D64</f>
        <v>0</v>
      </c>
      <c r="E66" s="201">
        <f t="shared" ref="E66:H66" si="0">E64</f>
        <v>0</v>
      </c>
      <c r="F66" s="201">
        <f t="shared" si="0"/>
        <v>0</v>
      </c>
      <c r="G66" s="201">
        <f t="shared" si="0"/>
        <v>0</v>
      </c>
      <c r="H66" s="300">
        <f t="shared" si="0"/>
        <v>0</v>
      </c>
    </row>
    <row r="67" spans="1:8" x14ac:dyDescent="0.35">
      <c r="A67" s="141"/>
      <c r="B67" s="97"/>
      <c r="C67" s="97" t="s">
        <v>284</v>
      </c>
      <c r="D67" s="97"/>
      <c r="E67" s="120" t="e">
        <f>E64/D64</f>
        <v>#DIV/0!</v>
      </c>
      <c r="F67" s="120" t="e">
        <f>F64/D64</f>
        <v>#DIV/0!</v>
      </c>
      <c r="G67" s="120" t="e">
        <f>G64/D64</f>
        <v>#DIV/0!</v>
      </c>
      <c r="H67" s="207" t="e">
        <f>H64/D64</f>
        <v>#DIV/0!</v>
      </c>
    </row>
    <row r="68" spans="1:8" x14ac:dyDescent="0.35">
      <c r="A68" s="141"/>
      <c r="B68" s="97"/>
      <c r="C68" s="208" t="s">
        <v>298</v>
      </c>
      <c r="D68" s="97"/>
      <c r="E68" s="121" t="e">
        <f>IF(E67&gt;=(2/3),"Yes","No")</f>
        <v>#DIV/0!</v>
      </c>
      <c r="F68" s="121" t="e">
        <f>IF(F67&gt;=(2/3),"Yes","No")</f>
        <v>#DIV/0!</v>
      </c>
      <c r="G68" s="121" t="e">
        <f>IF(G67&gt;=(2/3),"Yes","No")</f>
        <v>#DIV/0!</v>
      </c>
      <c r="H68" s="209" t="e">
        <f>IF(H67&gt;=(2/3),"Yes","No")</f>
        <v>#DIV/0!</v>
      </c>
    </row>
    <row r="69" spans="1:8" x14ac:dyDescent="0.35">
      <c r="A69" s="141"/>
      <c r="B69" s="97"/>
      <c r="C69" s="97"/>
      <c r="D69" s="97"/>
      <c r="E69" s="212" t="e">
        <f>IF(E68="No", "Note A", "Note B")</f>
        <v>#DIV/0!</v>
      </c>
      <c r="F69" s="212" t="e">
        <f>IF(F68="No", "Note A", "Note B")</f>
        <v>#DIV/0!</v>
      </c>
      <c r="G69" s="212" t="e">
        <f>IF(G68="No", "Note A", "Note B")</f>
        <v>#DIV/0!</v>
      </c>
      <c r="H69" s="264" t="e">
        <f>IF(H68="No", "Note A", "Note B")</f>
        <v>#DIV/0!</v>
      </c>
    </row>
    <row r="70" spans="1:8" x14ac:dyDescent="0.35">
      <c r="A70" s="141"/>
      <c r="B70" s="97"/>
      <c r="C70" s="97"/>
      <c r="D70" s="97"/>
      <c r="E70" s="212"/>
      <c r="F70" s="212"/>
      <c r="G70" s="212"/>
      <c r="H70" s="264"/>
    </row>
    <row r="71" spans="1:8" ht="15" customHeight="1" x14ac:dyDescent="0.35">
      <c r="A71" s="141"/>
      <c r="B71" s="213" t="s">
        <v>291</v>
      </c>
      <c r="C71" s="199" t="s">
        <v>316</v>
      </c>
      <c r="D71" s="199"/>
      <c r="E71" s="199"/>
      <c r="F71" s="199"/>
      <c r="G71" s="199"/>
      <c r="H71" s="214"/>
    </row>
    <row r="72" spans="1:8" ht="30.75" customHeight="1" x14ac:dyDescent="0.35">
      <c r="A72" s="141"/>
      <c r="B72" s="314" t="s">
        <v>292</v>
      </c>
      <c r="C72" s="523" t="s">
        <v>353</v>
      </c>
      <c r="D72" s="523"/>
      <c r="E72" s="523"/>
      <c r="F72" s="523"/>
      <c r="G72" s="523"/>
      <c r="H72" s="524"/>
    </row>
    <row r="73" spans="1:8" x14ac:dyDescent="0.35">
      <c r="A73" s="141"/>
      <c r="B73" s="215"/>
      <c r="C73" s="301"/>
      <c r="D73" s="301"/>
      <c r="E73" s="301"/>
      <c r="F73" s="301"/>
      <c r="G73" s="301"/>
      <c r="H73" s="302"/>
    </row>
    <row r="74" spans="1:8" x14ac:dyDescent="0.35">
      <c r="A74" s="95" t="s">
        <v>132</v>
      </c>
      <c r="B74" s="100" t="s">
        <v>293</v>
      </c>
      <c r="C74" s="97"/>
      <c r="D74" s="97"/>
      <c r="E74" s="121"/>
      <c r="F74" s="121"/>
      <c r="G74" s="121"/>
      <c r="H74" s="209"/>
    </row>
    <row r="75" spans="1:8" x14ac:dyDescent="0.35">
      <c r="A75" s="141"/>
      <c r="B75" s="487" t="s">
        <v>367</v>
      </c>
      <c r="C75" s="487"/>
      <c r="D75" s="487"/>
      <c r="E75" s="487"/>
      <c r="F75" s="487"/>
      <c r="G75" s="487"/>
      <c r="H75" s="488"/>
    </row>
    <row r="76" spans="1:8" x14ac:dyDescent="0.35">
      <c r="A76" s="95"/>
      <c r="B76" s="487"/>
      <c r="C76" s="487"/>
      <c r="D76" s="487"/>
      <c r="E76" s="487"/>
      <c r="F76" s="487"/>
      <c r="G76" s="487"/>
      <c r="H76" s="488"/>
    </row>
    <row r="77" spans="1:8" x14ac:dyDescent="0.35">
      <c r="A77" s="95"/>
      <c r="B77" s="97"/>
      <c r="C77" s="97"/>
      <c r="D77" s="97"/>
      <c r="E77" s="121"/>
      <c r="F77" s="121"/>
      <c r="G77" s="121"/>
      <c r="H77" s="209"/>
    </row>
    <row r="78" spans="1:8" x14ac:dyDescent="0.35">
      <c r="A78" s="95"/>
      <c r="B78" s="487" t="s">
        <v>364</v>
      </c>
      <c r="C78" s="487"/>
      <c r="D78" s="487"/>
      <c r="E78" s="487"/>
      <c r="F78" s="487"/>
      <c r="G78" s="487"/>
      <c r="H78" s="488"/>
    </row>
    <row r="79" spans="1:8" x14ac:dyDescent="0.35">
      <c r="A79" s="95"/>
      <c r="B79" s="487"/>
      <c r="C79" s="487"/>
      <c r="D79" s="487"/>
      <c r="E79" s="487"/>
      <c r="F79" s="487"/>
      <c r="G79" s="487"/>
      <c r="H79" s="488"/>
    </row>
    <row r="80" spans="1:8" x14ac:dyDescent="0.35">
      <c r="A80" s="95"/>
      <c r="B80" s="487"/>
      <c r="C80" s="487"/>
      <c r="D80" s="487"/>
      <c r="E80" s="487"/>
      <c r="F80" s="487"/>
      <c r="G80" s="487"/>
      <c r="H80" s="488"/>
    </row>
    <row r="81" spans="1:8" x14ac:dyDescent="0.35">
      <c r="A81" s="95"/>
      <c r="B81" s="487"/>
      <c r="C81" s="487"/>
      <c r="D81" s="487"/>
      <c r="E81" s="487"/>
      <c r="F81" s="487"/>
      <c r="G81" s="487"/>
      <c r="H81" s="488"/>
    </row>
    <row r="82" spans="1:8" x14ac:dyDescent="0.35">
      <c r="A82" s="95"/>
      <c r="B82" s="97"/>
      <c r="C82" s="97"/>
      <c r="D82" s="97"/>
      <c r="E82" s="121"/>
      <c r="F82" s="121"/>
      <c r="G82" s="121"/>
      <c r="H82" s="209"/>
    </row>
    <row r="83" spans="1:8" x14ac:dyDescent="0.35">
      <c r="A83" s="95"/>
      <c r="B83" s="100" t="s">
        <v>413</v>
      </c>
      <c r="C83" s="97"/>
      <c r="D83" s="479"/>
      <c r="E83" s="479"/>
      <c r="F83" s="479"/>
      <c r="G83" s="479"/>
      <c r="H83" s="480"/>
    </row>
    <row r="84" spans="1:8" x14ac:dyDescent="0.35">
      <c r="A84" s="95"/>
      <c r="B84" s="97"/>
      <c r="C84" s="182"/>
      <c r="D84" s="182"/>
      <c r="E84" s="182"/>
      <c r="F84" s="182"/>
      <c r="G84" s="182"/>
      <c r="H84" s="183"/>
    </row>
    <row r="85" spans="1:8" x14ac:dyDescent="0.35">
      <c r="A85" s="95"/>
      <c r="B85" s="97"/>
      <c r="C85" s="97"/>
      <c r="D85" s="101"/>
      <c r="E85" s="216"/>
      <c r="F85" s="216"/>
      <c r="G85" s="216"/>
      <c r="H85" s="217"/>
    </row>
    <row r="86" spans="1:8" x14ac:dyDescent="0.35">
      <c r="A86" s="95"/>
      <c r="B86" s="97"/>
      <c r="C86" s="97"/>
      <c r="D86" s="101" t="s">
        <v>366</v>
      </c>
      <c r="E86" s="216" t="s">
        <v>295</v>
      </c>
      <c r="F86" s="216" t="s">
        <v>300</v>
      </c>
      <c r="G86" s="216"/>
      <c r="H86" s="217"/>
    </row>
    <row r="87" spans="1:8" x14ac:dyDescent="0.35">
      <c r="A87" s="95"/>
      <c r="B87" s="218" t="s">
        <v>365</v>
      </c>
      <c r="C87" s="108"/>
      <c r="D87" s="219" t="s">
        <v>303</v>
      </c>
      <c r="E87" s="220" t="s">
        <v>296</v>
      </c>
      <c r="F87" s="220" t="s">
        <v>299</v>
      </c>
      <c r="G87" s="303" t="s">
        <v>304</v>
      </c>
      <c r="H87" s="304"/>
    </row>
    <row r="88" spans="1:8" x14ac:dyDescent="0.35">
      <c r="A88" s="95"/>
      <c r="B88" s="208" t="s">
        <v>318</v>
      </c>
      <c r="C88" s="97"/>
      <c r="D88" s="97"/>
      <c r="E88" s="121"/>
      <c r="F88" s="97"/>
      <c r="G88" s="121"/>
      <c r="H88" s="209"/>
    </row>
    <row r="89" spans="1:8" x14ac:dyDescent="0.35">
      <c r="A89" s="95"/>
      <c r="B89" s="97"/>
      <c r="C89" s="221" t="e">
        <f>IF(E68="Yes", "Complete Analysis", "N/A - Do Not Complete")</f>
        <v>#DIV/0!</v>
      </c>
      <c r="D89" s="222"/>
      <c r="E89" s="191"/>
      <c r="F89" s="120" t="e">
        <f>E89/E95</f>
        <v>#DIV/0!</v>
      </c>
      <c r="G89" s="483"/>
      <c r="H89" s="484"/>
    </row>
    <row r="90" spans="1:8" x14ac:dyDescent="0.35">
      <c r="A90" s="95"/>
      <c r="B90" s="97"/>
      <c r="C90" s="97"/>
      <c r="D90" s="222"/>
      <c r="E90" s="191"/>
      <c r="F90" s="120" t="e">
        <f>E90/E95</f>
        <v>#DIV/0!</v>
      </c>
      <c r="G90" s="483"/>
      <c r="H90" s="484"/>
    </row>
    <row r="91" spans="1:8" x14ac:dyDescent="0.35">
      <c r="A91" s="95"/>
      <c r="B91" s="97"/>
      <c r="C91" s="97"/>
      <c r="D91" s="222"/>
      <c r="E91" s="191"/>
      <c r="F91" s="120" t="e">
        <f>E91/E95</f>
        <v>#DIV/0!</v>
      </c>
      <c r="G91" s="483"/>
      <c r="H91" s="484"/>
    </row>
    <row r="92" spans="1:8" x14ac:dyDescent="0.35">
      <c r="A92" s="95"/>
      <c r="B92" s="97"/>
      <c r="C92" s="97"/>
      <c r="D92" s="222"/>
      <c r="E92" s="191"/>
      <c r="F92" s="120" t="e">
        <f>E92/E95</f>
        <v>#DIV/0!</v>
      </c>
      <c r="G92" s="483"/>
      <c r="H92" s="484"/>
    </row>
    <row r="93" spans="1:8" x14ac:dyDescent="0.35">
      <c r="A93" s="95"/>
      <c r="B93" s="97"/>
      <c r="C93" s="97"/>
      <c r="D93" s="222"/>
      <c r="E93" s="191"/>
      <c r="F93" s="120" t="e">
        <f>E93/E95</f>
        <v>#DIV/0!</v>
      </c>
      <c r="G93" s="483"/>
      <c r="H93" s="484"/>
    </row>
    <row r="94" spans="1:8" x14ac:dyDescent="0.35">
      <c r="A94" s="95"/>
      <c r="B94" s="97"/>
      <c r="C94" s="97"/>
      <c r="D94" s="223"/>
      <c r="E94" s="224"/>
      <c r="F94" s="120" t="e">
        <f>E94/E95</f>
        <v>#DIV/0!</v>
      </c>
      <c r="G94" s="485"/>
      <c r="H94" s="486"/>
    </row>
    <row r="95" spans="1:8" x14ac:dyDescent="0.35">
      <c r="A95" s="95"/>
      <c r="B95" s="97"/>
      <c r="C95" s="225"/>
      <c r="D95" s="225" t="s">
        <v>322</v>
      </c>
      <c r="E95" s="226">
        <f>SUM(E89:E94)</f>
        <v>0</v>
      </c>
      <c r="F95" s="121"/>
      <c r="G95" s="227" t="s">
        <v>305</v>
      </c>
      <c r="H95" s="229"/>
    </row>
    <row r="96" spans="1:8" x14ac:dyDescent="0.35">
      <c r="A96" s="95"/>
      <c r="B96" s="97"/>
      <c r="C96" s="97"/>
      <c r="D96" s="97"/>
      <c r="E96" s="121"/>
      <c r="F96" s="121"/>
      <c r="G96" s="121"/>
      <c r="H96" s="209"/>
    </row>
    <row r="97" spans="1:8" x14ac:dyDescent="0.35">
      <c r="A97" s="95"/>
      <c r="B97" s="97" t="s">
        <v>319</v>
      </c>
      <c r="C97" s="97"/>
      <c r="D97" s="97"/>
      <c r="E97" s="121"/>
      <c r="F97" s="121"/>
      <c r="G97" s="121"/>
      <c r="H97" s="209"/>
    </row>
    <row r="98" spans="1:8" x14ac:dyDescent="0.35">
      <c r="A98" s="95"/>
      <c r="B98" s="97"/>
      <c r="C98" s="221" t="e">
        <f>IF(F68="Yes", "Complete Analysis", "N/A - Do Not Complete")</f>
        <v>#DIV/0!</v>
      </c>
      <c r="D98" s="222"/>
      <c r="E98" s="191"/>
      <c r="F98" s="120" t="e">
        <f>E98/E104</f>
        <v>#DIV/0!</v>
      </c>
      <c r="G98" s="483"/>
      <c r="H98" s="484"/>
    </row>
    <row r="99" spans="1:8" x14ac:dyDescent="0.35">
      <c r="A99" s="95"/>
      <c r="B99" s="97"/>
      <c r="C99" s="97"/>
      <c r="D99" s="222"/>
      <c r="E99" s="191"/>
      <c r="F99" s="120" t="e">
        <f>E99/E104</f>
        <v>#DIV/0!</v>
      </c>
      <c r="G99" s="483"/>
      <c r="H99" s="484"/>
    </row>
    <row r="100" spans="1:8" x14ac:dyDescent="0.35">
      <c r="A100" s="95"/>
      <c r="B100" s="97"/>
      <c r="C100" s="97"/>
      <c r="D100" s="222"/>
      <c r="E100" s="191"/>
      <c r="F100" s="120" t="e">
        <f>E100/E104</f>
        <v>#DIV/0!</v>
      </c>
      <c r="G100" s="483"/>
      <c r="H100" s="484"/>
    </row>
    <row r="101" spans="1:8" x14ac:dyDescent="0.35">
      <c r="A101" s="95"/>
      <c r="B101" s="97"/>
      <c r="C101" s="97"/>
      <c r="D101" s="222"/>
      <c r="E101" s="191"/>
      <c r="F101" s="120" t="e">
        <f>E101/E104</f>
        <v>#DIV/0!</v>
      </c>
      <c r="G101" s="483"/>
      <c r="H101" s="484"/>
    </row>
    <row r="102" spans="1:8" x14ac:dyDescent="0.35">
      <c r="A102" s="95"/>
      <c r="B102" s="97"/>
      <c r="C102" s="97"/>
      <c r="D102" s="222"/>
      <c r="E102" s="191"/>
      <c r="F102" s="120" t="e">
        <f>E102/E104</f>
        <v>#DIV/0!</v>
      </c>
      <c r="G102" s="483"/>
      <c r="H102" s="484"/>
    </row>
    <row r="103" spans="1:8" x14ac:dyDescent="0.35">
      <c r="A103" s="95"/>
      <c r="B103" s="97"/>
      <c r="C103" s="97"/>
      <c r="D103" s="223"/>
      <c r="E103" s="224"/>
      <c r="F103" s="120" t="e">
        <f>E103/E104</f>
        <v>#DIV/0!</v>
      </c>
      <c r="G103" s="485"/>
      <c r="H103" s="486"/>
    </row>
    <row r="104" spans="1:8" x14ac:dyDescent="0.35">
      <c r="A104" s="95"/>
      <c r="B104" s="97"/>
      <c r="C104" s="97"/>
      <c r="D104" s="225" t="s">
        <v>323</v>
      </c>
      <c r="E104" s="226">
        <f>SUM(E98:E103)</f>
        <v>0</v>
      </c>
      <c r="F104" s="121"/>
      <c r="G104" s="227" t="s">
        <v>305</v>
      </c>
      <c r="H104" s="229"/>
    </row>
    <row r="105" spans="1:8" x14ac:dyDescent="0.35">
      <c r="A105" s="95"/>
      <c r="B105" s="97"/>
      <c r="C105" s="97"/>
      <c r="D105" s="225"/>
      <c r="E105" s="196"/>
      <c r="F105" s="121"/>
      <c r="G105" s="227"/>
      <c r="H105" s="306"/>
    </row>
    <row r="106" spans="1:8" x14ac:dyDescent="0.35">
      <c r="A106" s="141"/>
      <c r="B106" s="97" t="s">
        <v>320</v>
      </c>
      <c r="C106" s="97"/>
      <c r="D106" s="97"/>
      <c r="E106" s="121"/>
      <c r="F106" s="121"/>
      <c r="G106" s="121"/>
      <c r="H106" s="209"/>
    </row>
    <row r="107" spans="1:8" x14ac:dyDescent="0.35">
      <c r="A107" s="141"/>
      <c r="B107" s="97"/>
      <c r="C107" s="221" t="e">
        <f>IF(G68="Yes", "Complete Analysis", "N/A - Do Not Complete")</f>
        <v>#DIV/0!</v>
      </c>
      <c r="D107" s="222"/>
      <c r="E107" s="191"/>
      <c r="F107" s="120" t="e">
        <f>E107/E113</f>
        <v>#DIV/0!</v>
      </c>
      <c r="G107" s="483"/>
      <c r="H107" s="484"/>
    </row>
    <row r="108" spans="1:8" x14ac:dyDescent="0.35">
      <c r="A108" s="141"/>
      <c r="B108" s="97"/>
      <c r="C108" s="97"/>
      <c r="D108" s="222"/>
      <c r="E108" s="191"/>
      <c r="F108" s="120" t="e">
        <f>E108/E113</f>
        <v>#DIV/0!</v>
      </c>
      <c r="G108" s="483"/>
      <c r="H108" s="484"/>
    </row>
    <row r="109" spans="1:8" x14ac:dyDescent="0.35">
      <c r="A109" s="141"/>
      <c r="B109" s="97"/>
      <c r="C109" s="97"/>
      <c r="D109" s="222"/>
      <c r="E109" s="191"/>
      <c r="F109" s="120" t="e">
        <f>E109/E113</f>
        <v>#DIV/0!</v>
      </c>
      <c r="G109" s="483"/>
      <c r="H109" s="484"/>
    </row>
    <row r="110" spans="1:8" x14ac:dyDescent="0.35">
      <c r="A110" s="141"/>
      <c r="B110" s="97"/>
      <c r="C110" s="97"/>
      <c r="D110" s="222"/>
      <c r="E110" s="191"/>
      <c r="F110" s="120" t="e">
        <f>E110/E113</f>
        <v>#DIV/0!</v>
      </c>
      <c r="G110" s="483"/>
      <c r="H110" s="484"/>
    </row>
    <row r="111" spans="1:8" x14ac:dyDescent="0.35">
      <c r="A111" s="141"/>
      <c r="B111" s="97"/>
      <c r="C111" s="97"/>
      <c r="D111" s="222"/>
      <c r="E111" s="191"/>
      <c r="F111" s="120" t="e">
        <f>E111/E113</f>
        <v>#DIV/0!</v>
      </c>
      <c r="G111" s="483"/>
      <c r="H111" s="484"/>
    </row>
    <row r="112" spans="1:8" x14ac:dyDescent="0.35">
      <c r="A112" s="141"/>
      <c r="B112" s="97"/>
      <c r="C112" s="97"/>
      <c r="D112" s="223"/>
      <c r="E112" s="224"/>
      <c r="F112" s="120" t="e">
        <f>E112/E113</f>
        <v>#DIV/0!</v>
      </c>
      <c r="G112" s="485"/>
      <c r="H112" s="486"/>
    </row>
    <row r="113" spans="1:8" x14ac:dyDescent="0.35">
      <c r="A113" s="141"/>
      <c r="B113" s="97"/>
      <c r="C113" s="97"/>
      <c r="D113" s="225" t="s">
        <v>324</v>
      </c>
      <c r="E113" s="226">
        <f>SUM(E107:E112)</f>
        <v>0</v>
      </c>
      <c r="F113" s="121"/>
      <c r="G113" s="227" t="s">
        <v>305</v>
      </c>
      <c r="H113" s="229"/>
    </row>
    <row r="114" spans="1:8" x14ac:dyDescent="0.35">
      <c r="A114" s="141"/>
      <c r="B114" s="97"/>
      <c r="C114" s="97"/>
      <c r="D114" s="97"/>
      <c r="E114" s="121"/>
      <c r="F114" s="121"/>
      <c r="G114" s="121"/>
      <c r="H114" s="209"/>
    </row>
    <row r="115" spans="1:8" x14ac:dyDescent="0.35">
      <c r="A115" s="141"/>
      <c r="B115" s="97" t="s">
        <v>321</v>
      </c>
      <c r="C115" s="97"/>
      <c r="D115" s="97"/>
      <c r="E115" s="121"/>
      <c r="F115" s="121"/>
      <c r="G115" s="121"/>
      <c r="H115" s="209"/>
    </row>
    <row r="116" spans="1:8" x14ac:dyDescent="0.35">
      <c r="A116" s="141"/>
      <c r="B116" s="97"/>
      <c r="C116" s="221" t="e">
        <f>IF(H68="Yes", "Complete Analysis", "N/A - Do Not Complete")</f>
        <v>#DIV/0!</v>
      </c>
      <c r="D116" s="222"/>
      <c r="E116" s="191"/>
      <c r="F116" s="120" t="e">
        <f>E116/E122</f>
        <v>#DIV/0!</v>
      </c>
      <c r="G116" s="483"/>
      <c r="H116" s="484"/>
    </row>
    <row r="117" spans="1:8" x14ac:dyDescent="0.35">
      <c r="A117" s="141"/>
      <c r="B117" s="97"/>
      <c r="C117" s="221"/>
      <c r="D117" s="222"/>
      <c r="E117" s="191"/>
      <c r="F117" s="120" t="e">
        <f>E117/E122</f>
        <v>#DIV/0!</v>
      </c>
      <c r="G117" s="483"/>
      <c r="H117" s="484"/>
    </row>
    <row r="118" spans="1:8" x14ac:dyDescent="0.35">
      <c r="A118" s="141"/>
      <c r="B118" s="97"/>
      <c r="C118" s="221"/>
      <c r="D118" s="222"/>
      <c r="E118" s="191"/>
      <c r="F118" s="120" t="e">
        <f>E118/E122</f>
        <v>#DIV/0!</v>
      </c>
      <c r="G118" s="483"/>
      <c r="H118" s="484"/>
    </row>
    <row r="119" spans="1:8" x14ac:dyDescent="0.35">
      <c r="A119" s="141"/>
      <c r="B119" s="97"/>
      <c r="C119" s="221"/>
      <c r="D119" s="222"/>
      <c r="E119" s="191"/>
      <c r="F119" s="120" t="e">
        <f>E119/E122</f>
        <v>#DIV/0!</v>
      </c>
      <c r="G119" s="483"/>
      <c r="H119" s="484"/>
    </row>
    <row r="120" spans="1:8" x14ac:dyDescent="0.35">
      <c r="A120" s="141"/>
      <c r="B120" s="97"/>
      <c r="C120" s="221"/>
      <c r="D120" s="222"/>
      <c r="E120" s="191"/>
      <c r="F120" s="120" t="e">
        <f>E120/E122</f>
        <v>#DIV/0!</v>
      </c>
      <c r="G120" s="483"/>
      <c r="H120" s="484"/>
    </row>
    <row r="121" spans="1:8" x14ac:dyDescent="0.35">
      <c r="A121" s="141"/>
      <c r="B121" s="97"/>
      <c r="C121" s="221"/>
      <c r="D121" s="223"/>
      <c r="E121" s="224"/>
      <c r="F121" s="120" t="e">
        <f>E121/E122</f>
        <v>#DIV/0!</v>
      </c>
      <c r="G121" s="485"/>
      <c r="H121" s="486"/>
    </row>
    <row r="122" spans="1:8" x14ac:dyDescent="0.35">
      <c r="A122" s="141"/>
      <c r="B122" s="97"/>
      <c r="C122" s="221"/>
      <c r="D122" s="225" t="s">
        <v>325</v>
      </c>
      <c r="E122" s="226">
        <f>SUM(E116:E121)</f>
        <v>0</v>
      </c>
      <c r="F122" s="120"/>
      <c r="G122" s="227" t="s">
        <v>305</v>
      </c>
      <c r="H122" s="229"/>
    </row>
    <row r="123" spans="1:8" ht="15" thickBot="1" x14ac:dyDescent="0.4">
      <c r="A123" s="159"/>
      <c r="B123" s="125"/>
      <c r="C123" s="239"/>
      <c r="D123" s="240"/>
      <c r="E123" s="240"/>
      <c r="F123" s="241"/>
      <c r="G123" s="126"/>
      <c r="H123" s="242"/>
    </row>
    <row r="124" spans="1:8" ht="15" thickBot="1" x14ac:dyDescent="0.4">
      <c r="A124" s="97"/>
      <c r="B124" s="97"/>
      <c r="C124" s="221"/>
      <c r="D124" s="97"/>
      <c r="E124" s="196"/>
      <c r="F124" s="121"/>
      <c r="G124" s="121"/>
      <c r="H124" s="121"/>
    </row>
    <row r="125" spans="1:8" ht="16" thickBot="1" x14ac:dyDescent="0.4">
      <c r="A125" s="475" t="s">
        <v>405</v>
      </c>
      <c r="B125" s="476"/>
      <c r="C125" s="476"/>
      <c r="D125" s="476"/>
      <c r="E125" s="476"/>
      <c r="F125" s="476"/>
      <c r="G125" s="476"/>
      <c r="H125" s="477"/>
    </row>
    <row r="126" spans="1:8" ht="15" customHeight="1" x14ac:dyDescent="0.35">
      <c r="A126" s="95" t="s">
        <v>134</v>
      </c>
      <c r="B126" s="307" t="s">
        <v>369</v>
      </c>
      <c r="C126" s="307"/>
      <c r="D126" s="307"/>
      <c r="E126" s="307"/>
      <c r="F126" s="307"/>
      <c r="G126" s="307"/>
      <c r="H126" s="308"/>
    </row>
    <row r="127" spans="1:8" x14ac:dyDescent="0.35">
      <c r="A127" s="141"/>
      <c r="B127" s="97"/>
      <c r="C127" s="97"/>
      <c r="D127" s="97"/>
      <c r="E127" s="97"/>
      <c r="F127" s="97"/>
      <c r="G127" s="97"/>
      <c r="H127" s="98"/>
    </row>
    <row r="128" spans="1:8" x14ac:dyDescent="0.35">
      <c r="A128" s="95"/>
      <c r="B128" s="100" t="s">
        <v>413</v>
      </c>
      <c r="C128" s="97"/>
      <c r="D128" s="479"/>
      <c r="E128" s="479"/>
      <c r="F128" s="479"/>
      <c r="G128" s="479"/>
      <c r="H128" s="480"/>
    </row>
    <row r="129" spans="1:8" x14ac:dyDescent="0.35">
      <c r="A129" s="95"/>
      <c r="B129" s="97"/>
      <c r="C129" s="182"/>
      <c r="D129" s="182"/>
      <c r="E129" s="182"/>
      <c r="F129" s="182"/>
      <c r="G129" s="182"/>
      <c r="H129" s="183"/>
    </row>
    <row r="130" spans="1:8" x14ac:dyDescent="0.35">
      <c r="A130" s="141"/>
      <c r="B130" s="97"/>
      <c r="C130" s="97"/>
      <c r="D130" s="97"/>
      <c r="E130" s="520" t="s">
        <v>290</v>
      </c>
      <c r="F130" s="521"/>
      <c r="G130" s="521"/>
      <c r="H130" s="522"/>
    </row>
    <row r="131" spans="1:8" x14ac:dyDescent="0.35">
      <c r="A131" s="141"/>
      <c r="B131" s="97"/>
      <c r="C131" s="97"/>
      <c r="D131" s="97"/>
      <c r="E131" s="103" t="s">
        <v>138</v>
      </c>
      <c r="F131" s="103" t="s">
        <v>138</v>
      </c>
      <c r="G131" s="103" t="s">
        <v>138</v>
      </c>
      <c r="H131" s="184" t="s">
        <v>138</v>
      </c>
    </row>
    <row r="132" spans="1:8" x14ac:dyDescent="0.35">
      <c r="A132" s="141"/>
      <c r="B132" s="97"/>
      <c r="C132" s="97"/>
      <c r="D132" s="97"/>
      <c r="E132" s="104" t="s">
        <v>257</v>
      </c>
      <c r="F132" s="104" t="s">
        <v>312</v>
      </c>
      <c r="G132" s="104" t="s">
        <v>313</v>
      </c>
      <c r="H132" s="105" t="s">
        <v>314</v>
      </c>
    </row>
    <row r="133" spans="1:8" x14ac:dyDescent="0.35">
      <c r="A133" s="141"/>
      <c r="B133" s="106" t="s">
        <v>200</v>
      </c>
      <c r="C133" s="107"/>
      <c r="D133" s="108"/>
      <c r="E133" s="111" t="s">
        <v>195</v>
      </c>
      <c r="F133" s="111" t="s">
        <v>259</v>
      </c>
      <c r="G133" s="111" t="s">
        <v>258</v>
      </c>
      <c r="H133" s="299" t="s">
        <v>315</v>
      </c>
    </row>
    <row r="134" spans="1:8" ht="22" customHeight="1" x14ac:dyDescent="0.35">
      <c r="A134" s="141"/>
      <c r="B134" s="113" t="s">
        <v>287</v>
      </c>
      <c r="C134" s="103"/>
      <c r="D134" s="103"/>
      <c r="E134" s="103"/>
      <c r="F134" s="103"/>
      <c r="G134" s="103"/>
      <c r="H134" s="184"/>
    </row>
    <row r="135" spans="1:8" ht="15" customHeight="1" x14ac:dyDescent="0.35">
      <c r="A135" s="141"/>
      <c r="B135" s="481"/>
      <c r="C135" s="497"/>
      <c r="D135" s="482"/>
      <c r="E135" s="222"/>
      <c r="F135" s="222"/>
      <c r="G135" s="309"/>
      <c r="H135" s="310"/>
    </row>
    <row r="136" spans="1:8" x14ac:dyDescent="0.35">
      <c r="A136" s="141"/>
      <c r="B136" s="481"/>
      <c r="C136" s="497"/>
      <c r="D136" s="482"/>
      <c r="E136" s="222"/>
      <c r="F136" s="222"/>
      <c r="G136" s="309"/>
      <c r="H136" s="310"/>
    </row>
    <row r="137" spans="1:8" x14ac:dyDescent="0.35">
      <c r="A137" s="141"/>
      <c r="B137" s="481"/>
      <c r="C137" s="497"/>
      <c r="D137" s="482"/>
      <c r="E137" s="222"/>
      <c r="F137" s="222"/>
      <c r="G137" s="309"/>
      <c r="H137" s="310"/>
    </row>
    <row r="138" spans="1:8" x14ac:dyDescent="0.35">
      <c r="A138" s="141"/>
      <c r="B138" s="481"/>
      <c r="C138" s="497"/>
      <c r="D138" s="482"/>
      <c r="E138" s="222"/>
      <c r="F138" s="222"/>
      <c r="G138" s="309"/>
      <c r="H138" s="310"/>
    </row>
    <row r="139" spans="1:8" x14ac:dyDescent="0.35">
      <c r="A139" s="141"/>
      <c r="B139" s="481"/>
      <c r="C139" s="497"/>
      <c r="D139" s="482"/>
      <c r="E139" s="222"/>
      <c r="F139" s="222"/>
      <c r="G139" s="309"/>
      <c r="H139" s="310"/>
    </row>
    <row r="140" spans="1:8" x14ac:dyDescent="0.35">
      <c r="A140" s="141"/>
      <c r="B140" s="481"/>
      <c r="C140" s="497"/>
      <c r="D140" s="482"/>
      <c r="E140" s="222"/>
      <c r="F140" s="222"/>
      <c r="G140" s="309"/>
      <c r="H140" s="310"/>
    </row>
    <row r="141" spans="1:8" x14ac:dyDescent="0.35">
      <c r="A141" s="141"/>
      <c r="B141" s="481"/>
      <c r="C141" s="497"/>
      <c r="D141" s="482"/>
      <c r="E141" s="222"/>
      <c r="F141" s="222"/>
      <c r="G141" s="309"/>
      <c r="H141" s="310"/>
    </row>
    <row r="142" spans="1:8" x14ac:dyDescent="0.35">
      <c r="A142" s="141"/>
      <c r="B142" s="481"/>
      <c r="C142" s="497"/>
      <c r="D142" s="482"/>
      <c r="E142" s="222"/>
      <c r="F142" s="222"/>
      <c r="G142" s="309"/>
      <c r="H142" s="310"/>
    </row>
    <row r="143" spans="1:8" x14ac:dyDescent="0.35">
      <c r="A143" s="141"/>
      <c r="B143" s="481"/>
      <c r="C143" s="497"/>
      <c r="D143" s="482"/>
      <c r="E143" s="222"/>
      <c r="F143" s="222"/>
      <c r="G143" s="309"/>
      <c r="H143" s="310"/>
    </row>
    <row r="144" spans="1:8" x14ac:dyDescent="0.35">
      <c r="A144" s="141"/>
      <c r="B144" s="481"/>
      <c r="C144" s="497"/>
      <c r="D144" s="482"/>
      <c r="E144" s="222"/>
      <c r="F144" s="222"/>
      <c r="G144" s="309"/>
      <c r="H144" s="310"/>
    </row>
    <row r="145" spans="1:8" x14ac:dyDescent="0.35">
      <c r="A145" s="141"/>
      <c r="B145" s="464" t="s">
        <v>153</v>
      </c>
      <c r="C145" s="465"/>
      <c r="D145" s="466"/>
      <c r="E145" s="222"/>
      <c r="F145" s="222"/>
      <c r="G145" s="309"/>
      <c r="H145" s="310"/>
    </row>
    <row r="146" spans="1:8" x14ac:dyDescent="0.35">
      <c r="A146" s="141"/>
      <c r="B146" s="481"/>
      <c r="C146" s="497"/>
      <c r="D146" s="482"/>
      <c r="E146" s="222"/>
      <c r="F146" s="222"/>
      <c r="G146" s="309"/>
      <c r="H146" s="310"/>
    </row>
    <row r="147" spans="1:8" ht="22" customHeight="1" x14ac:dyDescent="0.35">
      <c r="A147" s="141"/>
      <c r="B147" s="113" t="s">
        <v>288</v>
      </c>
      <c r="C147" s="151"/>
      <c r="D147" s="196"/>
      <c r="E147" s="196"/>
      <c r="F147" s="196"/>
      <c r="G147" s="197"/>
      <c r="H147" s="198"/>
    </row>
    <row r="148" spans="1:8" ht="15" customHeight="1" x14ac:dyDescent="0.35">
      <c r="A148" s="141"/>
      <c r="B148" s="481"/>
      <c r="C148" s="497"/>
      <c r="D148" s="482"/>
      <c r="E148" s="222"/>
      <c r="F148" s="222"/>
      <c r="G148" s="309"/>
      <c r="H148" s="310"/>
    </row>
    <row r="149" spans="1:8" x14ac:dyDescent="0.35">
      <c r="A149" s="141"/>
      <c r="B149" s="481"/>
      <c r="C149" s="497"/>
      <c r="D149" s="482"/>
      <c r="E149" s="222"/>
      <c r="F149" s="222"/>
      <c r="G149" s="309"/>
      <c r="H149" s="310"/>
    </row>
    <row r="150" spans="1:8" x14ac:dyDescent="0.35">
      <c r="A150" s="141"/>
      <c r="B150" s="481"/>
      <c r="C150" s="497"/>
      <c r="D150" s="482"/>
      <c r="E150" s="222"/>
      <c r="F150" s="222"/>
      <c r="G150" s="309"/>
      <c r="H150" s="310"/>
    </row>
    <row r="151" spans="1:8" x14ac:dyDescent="0.35">
      <c r="A151" s="141"/>
      <c r="B151" s="481"/>
      <c r="C151" s="497"/>
      <c r="D151" s="482"/>
      <c r="E151" s="222"/>
      <c r="F151" s="222"/>
      <c r="G151" s="309"/>
      <c r="H151" s="310"/>
    </row>
    <row r="152" spans="1:8" x14ac:dyDescent="0.35">
      <c r="A152" s="141"/>
      <c r="B152" s="481"/>
      <c r="C152" s="497"/>
      <c r="D152" s="482"/>
      <c r="E152" s="222"/>
      <c r="F152" s="222"/>
      <c r="G152" s="309"/>
      <c r="H152" s="310"/>
    </row>
    <row r="153" spans="1:8" x14ac:dyDescent="0.35">
      <c r="A153" s="141"/>
      <c r="B153" s="481"/>
      <c r="C153" s="497"/>
      <c r="D153" s="482"/>
      <c r="E153" s="222"/>
      <c r="F153" s="222"/>
      <c r="G153" s="309"/>
      <c r="H153" s="310"/>
    </row>
    <row r="154" spans="1:8" x14ac:dyDescent="0.35">
      <c r="A154" s="141"/>
      <c r="B154" s="481"/>
      <c r="C154" s="497"/>
      <c r="D154" s="482"/>
      <c r="E154" s="222"/>
      <c r="F154" s="222"/>
      <c r="G154" s="309"/>
      <c r="H154" s="310"/>
    </row>
    <row r="155" spans="1:8" x14ac:dyDescent="0.35">
      <c r="A155" s="141"/>
      <c r="B155" s="481"/>
      <c r="C155" s="497"/>
      <c r="D155" s="482"/>
      <c r="E155" s="222"/>
      <c r="F155" s="222"/>
      <c r="G155" s="309"/>
      <c r="H155" s="310"/>
    </row>
    <row r="156" spans="1:8" x14ac:dyDescent="0.35">
      <c r="A156" s="141"/>
      <c r="B156" s="481"/>
      <c r="C156" s="497"/>
      <c r="D156" s="482"/>
      <c r="E156" s="222"/>
      <c r="F156" s="222"/>
      <c r="G156" s="309"/>
      <c r="H156" s="310"/>
    </row>
    <row r="157" spans="1:8" x14ac:dyDescent="0.35">
      <c r="A157" s="141"/>
      <c r="B157" s="481"/>
      <c r="C157" s="497"/>
      <c r="D157" s="482"/>
      <c r="E157" s="222"/>
      <c r="F157" s="222"/>
      <c r="G157" s="309"/>
      <c r="H157" s="310"/>
    </row>
    <row r="158" spans="1:8" x14ac:dyDescent="0.35">
      <c r="A158" s="141"/>
      <c r="B158" s="464" t="s">
        <v>153</v>
      </c>
      <c r="C158" s="465"/>
      <c r="D158" s="466"/>
      <c r="E158" s="222"/>
      <c r="F158" s="222"/>
      <c r="G158" s="309"/>
      <c r="H158" s="310"/>
    </row>
    <row r="159" spans="1:8" x14ac:dyDescent="0.35">
      <c r="A159" s="141"/>
      <c r="B159" s="481"/>
      <c r="C159" s="497"/>
      <c r="D159" s="482"/>
      <c r="E159" s="222"/>
      <c r="F159" s="222"/>
      <c r="G159" s="309"/>
      <c r="H159" s="310"/>
    </row>
    <row r="160" spans="1:8" x14ac:dyDescent="0.35">
      <c r="A160" s="141"/>
      <c r="B160" s="199"/>
      <c r="C160" s="158"/>
      <c r="D160" s="311"/>
      <c r="E160" s="311"/>
      <c r="F160" s="311"/>
      <c r="G160" s="311"/>
      <c r="H160" s="312"/>
    </row>
    <row r="161" spans="1:8" x14ac:dyDescent="0.35">
      <c r="A161" s="95" t="s">
        <v>135</v>
      </c>
      <c r="B161" s="156" t="s">
        <v>336</v>
      </c>
      <c r="C161" s="157"/>
      <c r="D161" s="157"/>
      <c r="E161" s="158"/>
      <c r="F161" s="158"/>
      <c r="G161" s="158"/>
      <c r="H161" s="248"/>
    </row>
    <row r="162" spans="1:8" x14ac:dyDescent="0.35">
      <c r="A162" s="141"/>
      <c r="B162" s="467"/>
      <c r="C162" s="467"/>
      <c r="D162" s="467"/>
      <c r="E162" s="467"/>
      <c r="F162" s="467"/>
      <c r="G162" s="467"/>
      <c r="H162" s="468"/>
    </row>
    <row r="163" spans="1:8" x14ac:dyDescent="0.35">
      <c r="A163" s="141"/>
      <c r="B163" s="467"/>
      <c r="C163" s="467"/>
      <c r="D163" s="467"/>
      <c r="E163" s="467"/>
      <c r="F163" s="467"/>
      <c r="G163" s="467"/>
      <c r="H163" s="468"/>
    </row>
    <row r="164" spans="1:8" ht="15" thickBot="1" x14ac:dyDescent="0.4">
      <c r="A164" s="159"/>
      <c r="B164" s="250"/>
      <c r="C164" s="251"/>
      <c r="D164" s="251"/>
      <c r="E164" s="251"/>
      <c r="F164" s="251"/>
      <c r="G164" s="251"/>
      <c r="H164" s="313"/>
    </row>
  </sheetData>
  <sheetProtection algorithmName="SHA-512" hashValue="5CrTbjrPhTb8IzXujimV1ptnPHpiXbgYe/5GLmu4Qzve9aZOqJECX7lS+95VFIkl4ZOWN6InVy/9iwmkJb5cng==" saltValue="auQb9PH7CrKlNXVKRLxU4g=="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E39:E50 E52:E64 E66:E69 B88:H95 E135:E146 E148:E159">
    <cfRule type="expression" dxfId="70" priority="5">
      <formula>$F$11="no"</formula>
    </cfRule>
  </conditionalFormatting>
  <conditionalFormatting sqref="F39:F50 F52:F64 F66:F69 B97:H104 F135:F146 F148:F159">
    <cfRule type="expression" dxfId="69" priority="4">
      <formula>$F$13="no"</formula>
    </cfRule>
  </conditionalFormatting>
  <conditionalFormatting sqref="G39:G50 G52:G64 G66:G69 B106:H113 G135:G146 G148:G159">
    <cfRule type="expression" dxfId="68" priority="3">
      <formula>$F$15="no"</formula>
    </cfRule>
  </conditionalFormatting>
  <conditionalFormatting sqref="H39:H50 H52:H64 H66:H69 B115:H122 H135:H146 H148:H159">
    <cfRule type="expression" dxfId="67" priority="2">
      <formula>$F$17="no"</formula>
    </cfRule>
  </conditionalFormatting>
  <conditionalFormatting sqref="A27:H164">
    <cfRule type="expression" dxfId="66" priority="1">
      <formula>AND($F$11="no",$F$13="no",$F$15="no",$F$17="no")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'Yes or No'!$A:$A</xm:f>
          </x14:formula1>
          <xm:sqref>F11 F17 F13 F15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A1:O151"/>
  <sheetViews>
    <sheetView showGridLines="0" zoomScaleNormal="100" workbookViewId="0"/>
  </sheetViews>
  <sheetFormatPr defaultColWidth="9.1796875" defaultRowHeight="14.5" x14ac:dyDescent="0.35"/>
  <cols>
    <col min="1" max="1" width="3" style="64" customWidth="1"/>
    <col min="2" max="2" width="13" style="64" customWidth="1"/>
    <col min="3" max="3" width="39.81640625" style="64" customWidth="1"/>
    <col min="4" max="8" width="18.54296875" style="64" customWidth="1"/>
    <col min="9" max="9" width="2.7265625" style="64" customWidth="1"/>
    <col min="10" max="16384" width="9.1796875" style="64"/>
  </cols>
  <sheetData>
    <row r="1" spans="1:10" ht="18.75" customHeight="1" x14ac:dyDescent="0.45">
      <c r="A1" s="63" t="str">
        <f>'Cover and Instructions'!A1</f>
        <v>Georgia Families MHPAEA Parity</v>
      </c>
      <c r="H1" s="65" t="s">
        <v>572</v>
      </c>
    </row>
    <row r="2" spans="1:10" ht="26" x14ac:dyDescent="0.6">
      <c r="A2" s="315" t="s">
        <v>16</v>
      </c>
    </row>
    <row r="3" spans="1:10" ht="21" x14ac:dyDescent="0.5">
      <c r="A3" s="68" t="s">
        <v>435</v>
      </c>
    </row>
    <row r="5" spans="1:10" x14ac:dyDescent="0.35">
      <c r="A5" s="70" t="s">
        <v>0</v>
      </c>
      <c r="C5" s="71" t="str">
        <f>'Cover and Instructions'!$D$4</f>
        <v>WellCare of Georgia</v>
      </c>
      <c r="D5" s="71"/>
      <c r="E5" s="71"/>
      <c r="F5" s="71"/>
      <c r="G5" s="71"/>
      <c r="H5" s="71"/>
    </row>
    <row r="6" spans="1:10" x14ac:dyDescent="0.35">
      <c r="A6" s="70" t="s">
        <v>515</v>
      </c>
      <c r="C6" s="71" t="str">
        <f>'Cover and Instructions'!D5</f>
        <v>Title XXI</v>
      </c>
      <c r="D6" s="71"/>
      <c r="E6" s="71"/>
      <c r="F6" s="71"/>
      <c r="G6" s="71"/>
      <c r="H6" s="71"/>
    </row>
    <row r="7" spans="1:10" ht="15" thickBot="1" x14ac:dyDescent="0.4"/>
    <row r="8" spans="1:10" x14ac:dyDescent="0.35">
      <c r="A8" s="73" t="s">
        <v>375</v>
      </c>
      <c r="B8" s="74"/>
      <c r="C8" s="74"/>
      <c r="D8" s="74"/>
      <c r="E8" s="74"/>
      <c r="F8" s="74"/>
      <c r="G8" s="74"/>
      <c r="H8" s="75"/>
    </row>
    <row r="9" spans="1:10" ht="15" customHeight="1" x14ac:dyDescent="0.35">
      <c r="A9" s="76" t="s">
        <v>374</v>
      </c>
      <c r="B9" s="77"/>
      <c r="C9" s="77"/>
      <c r="D9" s="77"/>
      <c r="E9" s="77"/>
      <c r="F9" s="77"/>
      <c r="G9" s="77"/>
      <c r="H9" s="78"/>
    </row>
    <row r="10" spans="1:10" x14ac:dyDescent="0.35">
      <c r="A10" s="79"/>
      <c r="B10" s="80"/>
      <c r="C10" s="80"/>
      <c r="D10" s="80"/>
      <c r="E10" s="80"/>
      <c r="F10" s="80"/>
      <c r="G10" s="80"/>
      <c r="H10" s="81"/>
    </row>
    <row r="11" spans="1:10" x14ac:dyDescent="0.35">
      <c r="A11" s="82" t="s">
        <v>370</v>
      </c>
      <c r="B11" s="83" t="s">
        <v>436</v>
      </c>
      <c r="C11" s="80"/>
      <c r="D11" s="80"/>
      <c r="E11" s="80"/>
      <c r="F11" s="168" t="s">
        <v>372</v>
      </c>
      <c r="G11" s="86" t="str">
        <f>IF(F11="yes","  Complete Section 1 and Section 2","")</f>
        <v/>
      </c>
      <c r="H11" s="81"/>
    </row>
    <row r="12" spans="1:10" ht="6" customHeight="1" x14ac:dyDescent="0.35">
      <c r="A12" s="82"/>
      <c r="B12" s="83"/>
      <c r="C12" s="80"/>
      <c r="D12" s="80"/>
      <c r="E12" s="80"/>
      <c r="F12" s="80"/>
      <c r="G12" s="80"/>
      <c r="H12" s="81"/>
    </row>
    <row r="13" spans="1:10" x14ac:dyDescent="0.35">
      <c r="A13" s="82" t="s">
        <v>373</v>
      </c>
      <c r="B13" s="83" t="s">
        <v>437</v>
      </c>
      <c r="C13" s="80"/>
      <c r="D13" s="80"/>
      <c r="E13" s="80"/>
      <c r="F13" s="85" t="s">
        <v>372</v>
      </c>
      <c r="G13" s="86" t="str">
        <f>IF(F13="yes","  Complete Section 1 and Section 2","")</f>
        <v/>
      </c>
      <c r="H13" s="81"/>
    </row>
    <row r="14" spans="1:10" ht="6" customHeight="1" x14ac:dyDescent="0.35">
      <c r="A14" s="82"/>
      <c r="B14" s="83"/>
      <c r="C14" s="80"/>
      <c r="D14" s="80"/>
      <c r="E14" s="80"/>
      <c r="F14" s="80"/>
      <c r="G14" s="80"/>
      <c r="H14" s="81"/>
    </row>
    <row r="15" spans="1:10" x14ac:dyDescent="0.35">
      <c r="A15" s="82" t="s">
        <v>378</v>
      </c>
      <c r="B15" s="83" t="s">
        <v>438</v>
      </c>
      <c r="C15" s="80"/>
      <c r="D15" s="80"/>
      <c r="E15" s="80"/>
      <c r="F15" s="85" t="s">
        <v>372</v>
      </c>
      <c r="G15" s="86" t="str">
        <f>IF(F15="yes","  Complete Section 1 and Section 2","")</f>
        <v/>
      </c>
      <c r="H15" s="81"/>
      <c r="J15" s="175"/>
    </row>
    <row r="16" spans="1:10" ht="6" customHeight="1" x14ac:dyDescent="0.35">
      <c r="A16" s="82"/>
      <c r="B16" s="83"/>
      <c r="C16" s="80"/>
      <c r="D16" s="80"/>
      <c r="E16" s="80"/>
      <c r="F16" s="80"/>
      <c r="G16" s="80"/>
      <c r="H16" s="81"/>
      <c r="J16" s="175"/>
    </row>
    <row r="17" spans="1:8" x14ac:dyDescent="0.35">
      <c r="A17" s="82" t="s">
        <v>379</v>
      </c>
      <c r="B17" s="83" t="s">
        <v>439</v>
      </c>
      <c r="C17" s="80"/>
      <c r="D17" s="80"/>
      <c r="E17" s="80"/>
      <c r="F17" s="85" t="s">
        <v>372</v>
      </c>
      <c r="G17" s="86" t="str">
        <f>IF(F17="yes","  Complete Section 1 and Section 2","")</f>
        <v/>
      </c>
      <c r="H17" s="81"/>
    </row>
    <row r="18" spans="1:8" ht="6" customHeight="1" x14ac:dyDescent="0.35">
      <c r="A18" s="82"/>
      <c r="B18" s="83"/>
      <c r="C18" s="80"/>
      <c r="D18" s="80"/>
      <c r="E18" s="80"/>
      <c r="F18" s="80"/>
      <c r="G18" s="80"/>
      <c r="H18" s="316"/>
    </row>
    <row r="19" spans="1:8" x14ac:dyDescent="0.35">
      <c r="A19" s="82" t="s">
        <v>493</v>
      </c>
      <c r="B19" s="512" t="s">
        <v>574</v>
      </c>
      <c r="C19" s="512"/>
      <c r="D19" s="512"/>
      <c r="E19" s="512"/>
      <c r="F19" s="512"/>
      <c r="G19" s="512"/>
      <c r="H19" s="513"/>
    </row>
    <row r="20" spans="1:8" x14ac:dyDescent="0.35">
      <c r="A20" s="297"/>
      <c r="B20" s="512"/>
      <c r="C20" s="512"/>
      <c r="D20" s="512"/>
      <c r="E20" s="512"/>
      <c r="F20" s="512"/>
      <c r="G20" s="512"/>
      <c r="H20" s="513"/>
    </row>
    <row r="21" spans="1:8" x14ac:dyDescent="0.35">
      <c r="A21" s="297"/>
      <c r="B21" s="512"/>
      <c r="C21" s="512"/>
      <c r="D21" s="512"/>
      <c r="E21" s="512"/>
      <c r="F21" s="512"/>
      <c r="G21" s="512"/>
      <c r="H21" s="513"/>
    </row>
    <row r="22" spans="1:8" x14ac:dyDescent="0.35">
      <c r="A22" s="297"/>
      <c r="B22" s="512"/>
      <c r="C22" s="512"/>
      <c r="D22" s="512"/>
      <c r="E22" s="512"/>
      <c r="F22" s="512"/>
      <c r="G22" s="512"/>
      <c r="H22" s="513"/>
    </row>
    <row r="23" spans="1:8" x14ac:dyDescent="0.35">
      <c r="A23" s="82"/>
      <c r="B23" s="525"/>
      <c r="C23" s="526"/>
      <c r="D23" s="526"/>
      <c r="E23" s="526"/>
      <c r="F23" s="526"/>
      <c r="G23" s="526"/>
      <c r="H23" s="527"/>
    </row>
    <row r="24" spans="1:8" x14ac:dyDescent="0.35">
      <c r="A24" s="82"/>
      <c r="B24" s="528"/>
      <c r="C24" s="528"/>
      <c r="D24" s="528"/>
      <c r="E24" s="528"/>
      <c r="F24" s="528"/>
      <c r="G24" s="528"/>
      <c r="H24" s="529"/>
    </row>
    <row r="25" spans="1:8" ht="15" thickBot="1" x14ac:dyDescent="0.4">
      <c r="A25" s="89"/>
      <c r="B25" s="90"/>
      <c r="C25" s="91"/>
      <c r="D25" s="91"/>
      <c r="E25" s="91"/>
      <c r="F25" s="91"/>
      <c r="G25" s="91"/>
      <c r="H25" s="317"/>
    </row>
    <row r="26" spans="1:8" ht="15" thickBot="1" x14ac:dyDescent="0.4"/>
    <row r="27" spans="1:8" ht="16" thickBot="1" x14ac:dyDescent="0.4">
      <c r="A27" s="475" t="s">
        <v>406</v>
      </c>
      <c r="B27" s="476"/>
      <c r="C27" s="476"/>
      <c r="D27" s="476"/>
      <c r="E27" s="476"/>
      <c r="F27" s="476"/>
      <c r="G27" s="476"/>
      <c r="H27" s="477"/>
    </row>
    <row r="28" spans="1:8" x14ac:dyDescent="0.35">
      <c r="A28" s="95" t="s">
        <v>130</v>
      </c>
      <c r="B28" s="492" t="s">
        <v>360</v>
      </c>
      <c r="C28" s="492"/>
      <c r="D28" s="492"/>
      <c r="E28" s="492"/>
      <c r="F28" s="492"/>
      <c r="G28" s="492"/>
      <c r="H28" s="493"/>
    </row>
    <row r="29" spans="1:8" x14ac:dyDescent="0.35">
      <c r="A29" s="95"/>
      <c r="B29" s="487"/>
      <c r="C29" s="487"/>
      <c r="D29" s="487"/>
      <c r="E29" s="487"/>
      <c r="F29" s="487"/>
      <c r="G29" s="487"/>
      <c r="H29" s="488"/>
    </row>
    <row r="30" spans="1:8" x14ac:dyDescent="0.35">
      <c r="A30" s="95"/>
      <c r="B30" s="99" t="s">
        <v>309</v>
      </c>
      <c r="C30" s="182"/>
      <c r="D30" s="182"/>
      <c r="E30" s="182"/>
      <c r="F30" s="182"/>
      <c r="G30" s="182"/>
      <c r="H30" s="183"/>
    </row>
    <row r="31" spans="1:8" x14ac:dyDescent="0.35">
      <c r="A31" s="95"/>
      <c r="B31" s="97"/>
      <c r="C31" s="182"/>
      <c r="D31" s="182"/>
      <c r="E31" s="182"/>
      <c r="F31" s="182"/>
      <c r="G31" s="182"/>
      <c r="H31" s="183"/>
    </row>
    <row r="32" spans="1:8" x14ac:dyDescent="0.35">
      <c r="A32" s="95"/>
      <c r="B32" s="100" t="s">
        <v>413</v>
      </c>
      <c r="C32" s="182"/>
      <c r="D32" s="182"/>
      <c r="E32" s="530"/>
      <c r="F32" s="530"/>
      <c r="G32" s="530"/>
      <c r="H32" s="531"/>
    </row>
    <row r="33" spans="1:10" x14ac:dyDescent="0.35">
      <c r="A33" s="95"/>
      <c r="B33" s="97"/>
      <c r="C33" s="182"/>
      <c r="D33" s="182"/>
      <c r="E33" s="182"/>
      <c r="F33" s="182"/>
      <c r="G33" s="182"/>
      <c r="H33" s="183"/>
    </row>
    <row r="34" spans="1:10" ht="15" customHeight="1" x14ac:dyDescent="0.35">
      <c r="A34" s="141"/>
      <c r="B34" s="182"/>
      <c r="C34" s="182"/>
      <c r="D34" s="182"/>
      <c r="E34" s="494" t="s">
        <v>358</v>
      </c>
      <c r="F34" s="494"/>
      <c r="G34" s="494"/>
      <c r="H34" s="495"/>
    </row>
    <row r="35" spans="1:10" x14ac:dyDescent="0.35">
      <c r="A35" s="141"/>
      <c r="B35" s="97"/>
      <c r="C35" s="97"/>
      <c r="D35" s="97"/>
      <c r="E35" s="182" t="s">
        <v>311</v>
      </c>
      <c r="F35" s="182" t="s">
        <v>311</v>
      </c>
      <c r="G35" s="182" t="s">
        <v>311</v>
      </c>
      <c r="H35" s="183" t="s">
        <v>311</v>
      </c>
      <c r="J35" s="298"/>
    </row>
    <row r="36" spans="1:10" x14ac:dyDescent="0.35">
      <c r="A36" s="141"/>
      <c r="B36" s="103"/>
      <c r="C36" s="103"/>
      <c r="D36" s="103" t="s">
        <v>180</v>
      </c>
      <c r="E36" s="104" t="s">
        <v>440</v>
      </c>
      <c r="F36" s="104" t="s">
        <v>440</v>
      </c>
      <c r="G36" s="104" t="s">
        <v>440</v>
      </c>
      <c r="H36" s="105" t="s">
        <v>314</v>
      </c>
      <c r="I36" s="97"/>
      <c r="J36" s="103"/>
    </row>
    <row r="37" spans="1:10" x14ac:dyDescent="0.35">
      <c r="A37" s="141"/>
      <c r="B37" s="106" t="s">
        <v>193</v>
      </c>
      <c r="C37" s="107"/>
      <c r="D37" s="107" t="s">
        <v>158</v>
      </c>
      <c r="E37" s="111" t="s">
        <v>195</v>
      </c>
      <c r="F37" s="111" t="s">
        <v>442</v>
      </c>
      <c r="G37" s="111" t="s">
        <v>441</v>
      </c>
      <c r="H37" s="299" t="s">
        <v>315</v>
      </c>
      <c r="I37" s="97"/>
      <c r="J37" s="103"/>
    </row>
    <row r="38" spans="1:10" ht="22" customHeight="1" x14ac:dyDescent="0.35">
      <c r="A38" s="141"/>
      <c r="B38" s="113" t="s">
        <v>287</v>
      </c>
      <c r="C38" s="103"/>
      <c r="D38" s="103"/>
      <c r="E38" s="103"/>
      <c r="F38" s="103"/>
      <c r="G38" s="103"/>
      <c r="H38" s="184"/>
    </row>
    <row r="39" spans="1:10" x14ac:dyDescent="0.35">
      <c r="A39" s="141"/>
      <c r="B39" s="538"/>
      <c r="C39" s="538"/>
      <c r="D39" s="190"/>
      <c r="E39" s="190"/>
      <c r="F39" s="191"/>
      <c r="G39" s="190"/>
      <c r="H39" s="195"/>
      <c r="I39" s="97"/>
      <c r="J39" s="189"/>
    </row>
    <row r="40" spans="1:10" x14ac:dyDescent="0.35">
      <c r="A40" s="141"/>
      <c r="B40" s="538"/>
      <c r="C40" s="538"/>
      <c r="D40" s="190"/>
      <c r="E40" s="190"/>
      <c r="F40" s="191"/>
      <c r="G40" s="190"/>
      <c r="H40" s="195"/>
      <c r="I40" s="97"/>
    </row>
    <row r="41" spans="1:10" x14ac:dyDescent="0.35">
      <c r="A41" s="141"/>
      <c r="B41" s="538"/>
      <c r="C41" s="538"/>
      <c r="D41" s="191"/>
      <c r="E41" s="191"/>
      <c r="F41" s="191"/>
      <c r="G41" s="194"/>
      <c r="H41" s="195"/>
      <c r="I41" s="97"/>
    </row>
    <row r="42" spans="1:10" x14ac:dyDescent="0.35">
      <c r="A42" s="141"/>
      <c r="B42" s="491" t="s">
        <v>153</v>
      </c>
      <c r="C42" s="491"/>
      <c r="D42" s="191"/>
      <c r="E42" s="191"/>
      <c r="F42" s="191"/>
      <c r="G42" s="194"/>
      <c r="H42" s="195"/>
      <c r="I42" s="97"/>
    </row>
    <row r="43" spans="1:10" x14ac:dyDescent="0.35">
      <c r="A43" s="141"/>
      <c r="B43" s="463"/>
      <c r="C43" s="463"/>
      <c r="D43" s="191"/>
      <c r="E43" s="191"/>
      <c r="F43" s="191"/>
      <c r="G43" s="194"/>
      <c r="H43" s="195"/>
      <c r="I43" s="97"/>
    </row>
    <row r="44" spans="1:10" ht="22" customHeight="1" x14ac:dyDescent="0.35">
      <c r="A44" s="141"/>
      <c r="B44" s="113" t="s">
        <v>288</v>
      </c>
      <c r="C44" s="151"/>
      <c r="D44" s="196"/>
      <c r="E44" s="196"/>
      <c r="F44" s="196"/>
      <c r="G44" s="197"/>
      <c r="H44" s="198"/>
    </row>
    <row r="45" spans="1:10" x14ac:dyDescent="0.35">
      <c r="A45" s="141"/>
      <c r="B45" s="463"/>
      <c r="C45" s="463"/>
      <c r="D45" s="191"/>
      <c r="E45" s="191"/>
      <c r="F45" s="191"/>
      <c r="G45" s="194"/>
      <c r="H45" s="195"/>
      <c r="I45" s="97"/>
    </row>
    <row r="46" spans="1:10" x14ac:dyDescent="0.35">
      <c r="A46" s="141"/>
      <c r="B46" s="481"/>
      <c r="C46" s="482"/>
      <c r="D46" s="191"/>
      <c r="E46" s="191"/>
      <c r="F46" s="191"/>
      <c r="G46" s="194"/>
      <c r="H46" s="195"/>
      <c r="I46" s="97"/>
    </row>
    <row r="47" spans="1:10" x14ac:dyDescent="0.35">
      <c r="A47" s="141"/>
      <c r="B47" s="481"/>
      <c r="C47" s="482"/>
      <c r="D47" s="191"/>
      <c r="E47" s="191"/>
      <c r="F47" s="191"/>
      <c r="G47" s="194"/>
      <c r="H47" s="195"/>
      <c r="I47" s="97"/>
    </row>
    <row r="48" spans="1:10" x14ac:dyDescent="0.35">
      <c r="A48" s="141"/>
      <c r="B48" s="464" t="s">
        <v>153</v>
      </c>
      <c r="C48" s="466"/>
      <c r="D48" s="191"/>
      <c r="E48" s="191"/>
      <c r="F48" s="191"/>
      <c r="G48" s="194"/>
      <c r="H48" s="195"/>
      <c r="I48" s="97"/>
    </row>
    <row r="49" spans="1:9" x14ac:dyDescent="0.35">
      <c r="A49" s="141"/>
      <c r="B49" s="463"/>
      <c r="C49" s="463"/>
      <c r="D49" s="191"/>
      <c r="E49" s="191"/>
      <c r="F49" s="191"/>
      <c r="G49" s="194"/>
      <c r="H49" s="195"/>
      <c r="I49" s="97"/>
    </row>
    <row r="50" spans="1:9" x14ac:dyDescent="0.35">
      <c r="A50" s="141"/>
      <c r="B50" s="199"/>
      <c r="C50" s="158"/>
      <c r="D50" s="200">
        <f>SUM(D39:D49)</f>
        <v>0</v>
      </c>
      <c r="E50" s="318">
        <f>SUM(E39:E49)</f>
        <v>0</v>
      </c>
      <c r="F50" s="319">
        <f>SUM(F39:F49)</f>
        <v>0</v>
      </c>
      <c r="G50" s="318">
        <f>SUM(G39:G49)</f>
        <v>0</v>
      </c>
      <c r="H50" s="320">
        <f>SUM(H39:H49)</f>
        <v>0</v>
      </c>
      <c r="I50" s="97"/>
    </row>
    <row r="51" spans="1:9" x14ac:dyDescent="0.35">
      <c r="A51" s="95" t="s">
        <v>131</v>
      </c>
      <c r="B51" s="100" t="s">
        <v>297</v>
      </c>
      <c r="C51" s="158"/>
      <c r="D51" s="203"/>
      <c r="E51" s="203"/>
      <c r="F51" s="203"/>
      <c r="G51" s="197"/>
      <c r="H51" s="198"/>
      <c r="I51" s="97"/>
    </row>
    <row r="52" spans="1:9" x14ac:dyDescent="0.35">
      <c r="A52" s="141"/>
      <c r="B52" s="97"/>
      <c r="C52" s="97" t="s">
        <v>283</v>
      </c>
      <c r="D52" s="200">
        <f>D50</f>
        <v>0</v>
      </c>
      <c r="E52" s="200">
        <f t="shared" ref="E52:H52" si="0">E50</f>
        <v>0</v>
      </c>
      <c r="F52" s="201">
        <f t="shared" si="0"/>
        <v>0</v>
      </c>
      <c r="G52" s="200">
        <f t="shared" si="0"/>
        <v>0</v>
      </c>
      <c r="H52" s="300">
        <f t="shared" si="0"/>
        <v>0</v>
      </c>
    </row>
    <row r="53" spans="1:9" x14ac:dyDescent="0.35">
      <c r="A53" s="141"/>
      <c r="B53" s="97"/>
      <c r="C53" s="97" t="s">
        <v>284</v>
      </c>
      <c r="D53" s="97"/>
      <c r="E53" s="120" t="e">
        <f>E52/D52</f>
        <v>#DIV/0!</v>
      </c>
      <c r="F53" s="120" t="e">
        <f>F52/D52</f>
        <v>#DIV/0!</v>
      </c>
      <c r="G53" s="120" t="e">
        <f>G52/D52</f>
        <v>#DIV/0!</v>
      </c>
      <c r="H53" s="207" t="e">
        <f>H52/D52</f>
        <v>#DIV/0!</v>
      </c>
    </row>
    <row r="54" spans="1:9" x14ac:dyDescent="0.35">
      <c r="A54" s="141"/>
      <c r="B54" s="97"/>
      <c r="C54" s="208" t="s">
        <v>298</v>
      </c>
      <c r="D54" s="97"/>
      <c r="E54" s="121" t="e">
        <f t="shared" ref="E54:H54" si="1">IF(E53&gt;=(2/3),"Yes","No")</f>
        <v>#DIV/0!</v>
      </c>
      <c r="F54" s="121" t="e">
        <f t="shared" si="1"/>
        <v>#DIV/0!</v>
      </c>
      <c r="G54" s="121" t="e">
        <f t="shared" si="1"/>
        <v>#DIV/0!</v>
      </c>
      <c r="H54" s="209" t="e">
        <f t="shared" si="1"/>
        <v>#DIV/0!</v>
      </c>
    </row>
    <row r="55" spans="1:9" x14ac:dyDescent="0.35">
      <c r="A55" s="141"/>
      <c r="B55" s="97"/>
      <c r="C55" s="97"/>
      <c r="D55" s="97"/>
      <c r="E55" s="212" t="e">
        <f t="shared" ref="E55:H55" si="2">IF(E54="No", "Note A", "Note B")</f>
        <v>#DIV/0!</v>
      </c>
      <c r="F55" s="212" t="e">
        <f t="shared" si="2"/>
        <v>#DIV/0!</v>
      </c>
      <c r="G55" s="212" t="e">
        <f t="shared" si="2"/>
        <v>#DIV/0!</v>
      </c>
      <c r="H55" s="264" t="e">
        <f t="shared" si="2"/>
        <v>#DIV/0!</v>
      </c>
    </row>
    <row r="56" spans="1:9" x14ac:dyDescent="0.35">
      <c r="A56" s="141"/>
      <c r="B56" s="97"/>
      <c r="C56" s="97"/>
      <c r="D56" s="97"/>
      <c r="E56" s="212"/>
      <c r="F56" s="212"/>
      <c r="G56" s="212"/>
      <c r="H56" s="264"/>
    </row>
    <row r="57" spans="1:9" ht="15" customHeight="1" x14ac:dyDescent="0.35">
      <c r="A57" s="141"/>
      <c r="B57" s="213" t="s">
        <v>291</v>
      </c>
      <c r="C57" s="199" t="s">
        <v>316</v>
      </c>
      <c r="D57" s="199"/>
      <c r="E57" s="199"/>
      <c r="F57" s="199"/>
      <c r="G57" s="199"/>
      <c r="H57" s="214"/>
    </row>
    <row r="58" spans="1:9" ht="30" customHeight="1" x14ac:dyDescent="0.35">
      <c r="A58" s="141"/>
      <c r="B58" s="314" t="s">
        <v>292</v>
      </c>
      <c r="C58" s="523" t="s">
        <v>353</v>
      </c>
      <c r="D58" s="523"/>
      <c r="E58" s="523"/>
      <c r="F58" s="523"/>
      <c r="G58" s="523"/>
      <c r="H58" s="524"/>
    </row>
    <row r="59" spans="1:9" x14ac:dyDescent="0.35">
      <c r="A59" s="141"/>
      <c r="B59" s="215"/>
      <c r="C59" s="301"/>
      <c r="D59" s="301"/>
      <c r="E59" s="301"/>
      <c r="F59" s="301"/>
      <c r="G59" s="301"/>
      <c r="H59" s="302"/>
    </row>
    <row r="60" spans="1:9" x14ac:dyDescent="0.35">
      <c r="A60" s="95" t="s">
        <v>132</v>
      </c>
      <c r="B60" s="100" t="s">
        <v>293</v>
      </c>
      <c r="C60" s="97"/>
      <c r="D60" s="97"/>
      <c r="E60" s="121"/>
      <c r="F60" s="121"/>
      <c r="G60" s="121"/>
      <c r="H60" s="209"/>
    </row>
    <row r="61" spans="1:9" x14ac:dyDescent="0.35">
      <c r="A61" s="141"/>
      <c r="B61" s="487" t="s">
        <v>367</v>
      </c>
      <c r="C61" s="487"/>
      <c r="D61" s="487"/>
      <c r="E61" s="487"/>
      <c r="F61" s="487"/>
      <c r="G61" s="487"/>
      <c r="H61" s="488"/>
    </row>
    <row r="62" spans="1:9" x14ac:dyDescent="0.35">
      <c r="A62" s="95"/>
      <c r="B62" s="487"/>
      <c r="C62" s="487"/>
      <c r="D62" s="487"/>
      <c r="E62" s="487"/>
      <c r="F62" s="487"/>
      <c r="G62" s="487"/>
      <c r="H62" s="488"/>
    </row>
    <row r="63" spans="1:9" x14ac:dyDescent="0.35">
      <c r="A63" s="95"/>
      <c r="B63" s="97"/>
      <c r="C63" s="97"/>
      <c r="D63" s="97"/>
      <c r="E63" s="121"/>
      <c r="F63" s="121"/>
      <c r="G63" s="121"/>
      <c r="H63" s="209"/>
    </row>
    <row r="64" spans="1:9" x14ac:dyDescent="0.35">
      <c r="A64" s="95"/>
      <c r="B64" s="487" t="s">
        <v>364</v>
      </c>
      <c r="C64" s="487"/>
      <c r="D64" s="487"/>
      <c r="E64" s="487"/>
      <c r="F64" s="487"/>
      <c r="G64" s="487"/>
      <c r="H64" s="488"/>
    </row>
    <row r="65" spans="1:10" x14ac:dyDescent="0.35">
      <c r="A65" s="95"/>
      <c r="B65" s="487"/>
      <c r="C65" s="487"/>
      <c r="D65" s="487"/>
      <c r="E65" s="487"/>
      <c r="F65" s="487"/>
      <c r="G65" s="487"/>
      <c r="H65" s="488"/>
    </row>
    <row r="66" spans="1:10" x14ac:dyDescent="0.35">
      <c r="A66" s="95"/>
      <c r="B66" s="487"/>
      <c r="C66" s="487"/>
      <c r="D66" s="487"/>
      <c r="E66" s="487"/>
      <c r="F66" s="487"/>
      <c r="G66" s="487"/>
      <c r="H66" s="488"/>
    </row>
    <row r="67" spans="1:10" x14ac:dyDescent="0.35">
      <c r="A67" s="95"/>
      <c r="B67" s="487"/>
      <c r="C67" s="487"/>
      <c r="D67" s="487"/>
      <c r="E67" s="487"/>
      <c r="F67" s="487"/>
      <c r="G67" s="487"/>
      <c r="H67" s="488"/>
    </row>
    <row r="68" spans="1:10" x14ac:dyDescent="0.35">
      <c r="A68" s="95"/>
      <c r="B68" s="97"/>
      <c r="C68" s="97"/>
      <c r="D68" s="97"/>
      <c r="E68" s="121"/>
      <c r="F68" s="121"/>
      <c r="G68" s="121"/>
      <c r="H68" s="209"/>
    </row>
    <row r="69" spans="1:10" x14ac:dyDescent="0.35">
      <c r="A69" s="95"/>
      <c r="B69" s="100" t="s">
        <v>413</v>
      </c>
      <c r="C69" s="182"/>
      <c r="D69" s="182"/>
      <c r="E69" s="536"/>
      <c r="F69" s="536"/>
      <c r="G69" s="536"/>
      <c r="H69" s="537"/>
      <c r="J69" s="189"/>
    </row>
    <row r="70" spans="1:10" x14ac:dyDescent="0.35">
      <c r="A70" s="95"/>
      <c r="B70" s="97"/>
      <c r="C70" s="97"/>
      <c r="D70" s="101"/>
      <c r="E70" s="216"/>
      <c r="F70" s="216"/>
      <c r="G70" s="216"/>
      <c r="H70" s="217"/>
    </row>
    <row r="71" spans="1:10" x14ac:dyDescent="0.35">
      <c r="A71" s="95"/>
      <c r="B71" s="97"/>
      <c r="C71" s="97"/>
      <c r="D71" s="101" t="s">
        <v>366</v>
      </c>
      <c r="E71" s="216" t="s">
        <v>295</v>
      </c>
      <c r="F71" s="216" t="s">
        <v>300</v>
      </c>
      <c r="G71" s="216"/>
      <c r="H71" s="217"/>
    </row>
    <row r="72" spans="1:10" x14ac:dyDescent="0.35">
      <c r="A72" s="95"/>
      <c r="B72" s="218" t="s">
        <v>365</v>
      </c>
      <c r="C72" s="108"/>
      <c r="D72" s="219" t="s">
        <v>303</v>
      </c>
      <c r="E72" s="220" t="s">
        <v>296</v>
      </c>
      <c r="F72" s="220" t="s">
        <v>299</v>
      </c>
      <c r="G72" s="303" t="s">
        <v>304</v>
      </c>
      <c r="H72" s="304"/>
    </row>
    <row r="73" spans="1:10" x14ac:dyDescent="0.35">
      <c r="A73" s="95"/>
      <c r="B73" s="208" t="s">
        <v>458</v>
      </c>
      <c r="C73" s="97"/>
      <c r="D73" s="97"/>
      <c r="E73" s="121"/>
      <c r="F73" s="97"/>
      <c r="G73" s="121"/>
      <c r="H73" s="209"/>
    </row>
    <row r="74" spans="1:10" x14ac:dyDescent="0.35">
      <c r="A74" s="95"/>
      <c r="B74" s="97"/>
      <c r="C74" s="221" t="e">
        <f>IF(E54="Yes", "Complete Analysis", "N/A - Do Not Complete")</f>
        <v>#DIV/0!</v>
      </c>
      <c r="D74" s="237"/>
      <c r="E74" s="190"/>
      <c r="F74" s="120" t="e">
        <f t="shared" ref="F74:F75" si="3">E74/$E$80</f>
        <v>#DIV/0!</v>
      </c>
      <c r="G74" s="483"/>
      <c r="H74" s="484"/>
    </row>
    <row r="75" spans="1:10" x14ac:dyDescent="0.35">
      <c r="A75" s="95"/>
      <c r="B75" s="97"/>
      <c r="C75" s="97"/>
      <c r="D75" s="237"/>
      <c r="E75" s="190"/>
      <c r="F75" s="120" t="e">
        <f t="shared" si="3"/>
        <v>#DIV/0!</v>
      </c>
      <c r="G75" s="483"/>
      <c r="H75" s="484"/>
    </row>
    <row r="76" spans="1:10" x14ac:dyDescent="0.35">
      <c r="A76" s="95"/>
      <c r="B76" s="97"/>
      <c r="C76" s="97"/>
      <c r="D76" s="222"/>
      <c r="E76" s="191"/>
      <c r="F76" s="120" t="e">
        <f>E76/$E$80</f>
        <v>#DIV/0!</v>
      </c>
      <c r="G76" s="483"/>
      <c r="H76" s="484"/>
    </row>
    <row r="77" spans="1:10" x14ac:dyDescent="0.35">
      <c r="A77" s="95"/>
      <c r="B77" s="97"/>
      <c r="C77" s="97"/>
      <c r="D77" s="222"/>
      <c r="E77" s="191"/>
      <c r="F77" s="120" t="e">
        <f>E77/E80</f>
        <v>#DIV/0!</v>
      </c>
      <c r="G77" s="483"/>
      <c r="H77" s="484"/>
    </row>
    <row r="78" spans="1:10" x14ac:dyDescent="0.35">
      <c r="A78" s="95"/>
      <c r="B78" s="97"/>
      <c r="C78" s="97"/>
      <c r="D78" s="222"/>
      <c r="E78" s="191"/>
      <c r="F78" s="120" t="e">
        <f>E78/E80</f>
        <v>#DIV/0!</v>
      </c>
      <c r="G78" s="483"/>
      <c r="H78" s="484"/>
    </row>
    <row r="79" spans="1:10" x14ac:dyDescent="0.35">
      <c r="A79" s="95"/>
      <c r="B79" s="97"/>
      <c r="C79" s="97"/>
      <c r="D79" s="223"/>
      <c r="E79" s="224"/>
      <c r="F79" s="120" t="e">
        <f>E79/E80</f>
        <v>#DIV/0!</v>
      </c>
      <c r="G79" s="485"/>
      <c r="H79" s="486"/>
    </row>
    <row r="80" spans="1:10" x14ac:dyDescent="0.35">
      <c r="A80" s="95"/>
      <c r="B80" s="97"/>
      <c r="C80" s="225"/>
      <c r="D80" s="225" t="s">
        <v>322</v>
      </c>
      <c r="E80" s="236">
        <f>SUM(E74:E79)</f>
        <v>0</v>
      </c>
      <c r="F80" s="121"/>
      <c r="G80" s="291" t="s">
        <v>473</v>
      </c>
      <c r="H80" s="321"/>
      <c r="J80" s="189"/>
    </row>
    <row r="81" spans="1:8" x14ac:dyDescent="0.35">
      <c r="A81" s="95"/>
      <c r="B81" s="97"/>
      <c r="C81" s="225"/>
      <c r="D81" s="225"/>
      <c r="E81" s="268"/>
      <c r="F81" s="121"/>
      <c r="G81" s="291" t="s">
        <v>472</v>
      </c>
      <c r="H81" s="322"/>
    </row>
    <row r="82" spans="1:8" x14ac:dyDescent="0.35">
      <c r="A82" s="95"/>
      <c r="B82" s="97"/>
      <c r="C82" s="97"/>
      <c r="D82" s="97"/>
      <c r="E82" s="121"/>
      <c r="F82" s="121"/>
      <c r="G82" s="121"/>
      <c r="H82" s="209"/>
    </row>
    <row r="83" spans="1:8" x14ac:dyDescent="0.35">
      <c r="A83" s="95"/>
      <c r="B83" s="97" t="s">
        <v>459</v>
      </c>
      <c r="C83" s="97"/>
      <c r="D83" s="97"/>
      <c r="E83" s="121"/>
      <c r="F83" s="121"/>
      <c r="G83" s="121"/>
      <c r="H83" s="209"/>
    </row>
    <row r="84" spans="1:8" x14ac:dyDescent="0.35">
      <c r="A84" s="95"/>
      <c r="B84" s="97"/>
      <c r="C84" s="221" t="e">
        <f>IF(F54="Yes", "Complete Analysis", "N/A - Do Not Complete")</f>
        <v>#DIV/0!</v>
      </c>
      <c r="D84" s="222"/>
      <c r="E84" s="191"/>
      <c r="F84" s="120" t="e">
        <f>E84/E90</f>
        <v>#DIV/0!</v>
      </c>
      <c r="G84" s="483"/>
      <c r="H84" s="484"/>
    </row>
    <row r="85" spans="1:8" x14ac:dyDescent="0.35">
      <c r="A85" s="95"/>
      <c r="B85" s="97"/>
      <c r="C85" s="97"/>
      <c r="D85" s="222"/>
      <c r="E85" s="191"/>
      <c r="F85" s="120" t="e">
        <f>E85/E90</f>
        <v>#DIV/0!</v>
      </c>
      <c r="G85" s="483"/>
      <c r="H85" s="484"/>
    </row>
    <row r="86" spans="1:8" x14ac:dyDescent="0.35">
      <c r="A86" s="95"/>
      <c r="B86" s="97"/>
      <c r="C86" s="97"/>
      <c r="D86" s="222"/>
      <c r="E86" s="191"/>
      <c r="F86" s="120" t="e">
        <f>E86/E90</f>
        <v>#DIV/0!</v>
      </c>
      <c r="G86" s="483"/>
      <c r="H86" s="484"/>
    </row>
    <row r="87" spans="1:8" x14ac:dyDescent="0.35">
      <c r="A87" s="95"/>
      <c r="B87" s="97"/>
      <c r="C87" s="97"/>
      <c r="D87" s="222"/>
      <c r="E87" s="191"/>
      <c r="F87" s="120" t="e">
        <f>E87/E90</f>
        <v>#DIV/0!</v>
      </c>
      <c r="G87" s="483"/>
      <c r="H87" s="484"/>
    </row>
    <row r="88" spans="1:8" x14ac:dyDescent="0.35">
      <c r="A88" s="95"/>
      <c r="B88" s="97"/>
      <c r="C88" s="97"/>
      <c r="D88" s="222"/>
      <c r="E88" s="191"/>
      <c r="F88" s="120" t="e">
        <f>E88/E90</f>
        <v>#DIV/0!</v>
      </c>
      <c r="G88" s="483"/>
      <c r="H88" s="484"/>
    </row>
    <row r="89" spans="1:8" x14ac:dyDescent="0.35">
      <c r="A89" s="95"/>
      <c r="B89" s="97"/>
      <c r="C89" s="97"/>
      <c r="D89" s="223"/>
      <c r="E89" s="224"/>
      <c r="F89" s="120" t="e">
        <f>E89/E90</f>
        <v>#DIV/0!</v>
      </c>
      <c r="G89" s="485"/>
      <c r="H89" s="486"/>
    </row>
    <row r="90" spans="1:8" x14ac:dyDescent="0.35">
      <c r="A90" s="95"/>
      <c r="B90" s="97"/>
      <c r="C90" s="97"/>
      <c r="D90" s="225" t="s">
        <v>323</v>
      </c>
      <c r="E90" s="226">
        <f>SUM(E84:E89)</f>
        <v>0</v>
      </c>
      <c r="F90" s="121"/>
      <c r="G90" s="227" t="s">
        <v>305</v>
      </c>
      <c r="H90" s="229"/>
    </row>
    <row r="91" spans="1:8" x14ac:dyDescent="0.35">
      <c r="A91" s="95"/>
      <c r="B91" s="97"/>
      <c r="C91" s="97"/>
      <c r="D91" s="225"/>
      <c r="E91" s="196"/>
      <c r="F91" s="121"/>
      <c r="G91" s="227"/>
      <c r="H91" s="306"/>
    </row>
    <row r="92" spans="1:8" x14ac:dyDescent="0.35">
      <c r="A92" s="141"/>
      <c r="B92" s="97" t="s">
        <v>460</v>
      </c>
      <c r="C92" s="97"/>
      <c r="D92" s="97"/>
      <c r="E92" s="121"/>
      <c r="F92" s="121"/>
      <c r="G92" s="121"/>
      <c r="H92" s="209"/>
    </row>
    <row r="93" spans="1:8" x14ac:dyDescent="0.35">
      <c r="A93" s="141"/>
      <c r="B93" s="97"/>
      <c r="C93" s="221" t="e">
        <f>IF(G54="Yes", "Complete Analysis", "N/A - Do Not Complete")</f>
        <v>#DIV/0!</v>
      </c>
      <c r="D93" s="222"/>
      <c r="E93" s="191"/>
      <c r="F93" s="120" t="e">
        <f>E93/E99</f>
        <v>#DIV/0!</v>
      </c>
      <c r="G93" s="483"/>
      <c r="H93" s="484"/>
    </row>
    <row r="94" spans="1:8" x14ac:dyDescent="0.35">
      <c r="A94" s="141"/>
      <c r="B94" s="97"/>
      <c r="C94" s="97"/>
      <c r="D94" s="222"/>
      <c r="E94" s="191"/>
      <c r="F94" s="120" t="e">
        <f>E94/E99</f>
        <v>#DIV/0!</v>
      </c>
      <c r="G94" s="483"/>
      <c r="H94" s="484"/>
    </row>
    <row r="95" spans="1:8" x14ac:dyDescent="0.35">
      <c r="A95" s="141"/>
      <c r="B95" s="97"/>
      <c r="C95" s="97"/>
      <c r="D95" s="222"/>
      <c r="E95" s="191"/>
      <c r="F95" s="120" t="e">
        <f>E95/E99</f>
        <v>#DIV/0!</v>
      </c>
      <c r="G95" s="483"/>
      <c r="H95" s="484"/>
    </row>
    <row r="96" spans="1:8" x14ac:dyDescent="0.35">
      <c r="A96" s="141"/>
      <c r="B96" s="97"/>
      <c r="C96" s="97"/>
      <c r="D96" s="222"/>
      <c r="E96" s="191"/>
      <c r="F96" s="120" t="e">
        <f>E96/E99</f>
        <v>#DIV/0!</v>
      </c>
      <c r="G96" s="483"/>
      <c r="H96" s="484"/>
    </row>
    <row r="97" spans="1:9" x14ac:dyDescent="0.35">
      <c r="A97" s="141"/>
      <c r="B97" s="97"/>
      <c r="C97" s="97"/>
      <c r="D97" s="222"/>
      <c r="E97" s="191"/>
      <c r="F97" s="120" t="e">
        <f>E97/E99</f>
        <v>#DIV/0!</v>
      </c>
      <c r="G97" s="483"/>
      <c r="H97" s="484"/>
    </row>
    <row r="98" spans="1:9" x14ac:dyDescent="0.35">
      <c r="A98" s="141"/>
      <c r="B98" s="97"/>
      <c r="C98" s="97"/>
      <c r="D98" s="223"/>
      <c r="E98" s="224"/>
      <c r="F98" s="120" t="e">
        <f>E98/E99</f>
        <v>#DIV/0!</v>
      </c>
      <c r="G98" s="485"/>
      <c r="H98" s="486"/>
    </row>
    <row r="99" spans="1:9" x14ac:dyDescent="0.35">
      <c r="A99" s="141"/>
      <c r="B99" s="97"/>
      <c r="C99" s="97"/>
      <c r="D99" s="225" t="s">
        <v>324</v>
      </c>
      <c r="E99" s="226">
        <f>SUM(E93:E98)</f>
        <v>0</v>
      </c>
      <c r="F99" s="121"/>
      <c r="G99" s="227" t="s">
        <v>305</v>
      </c>
      <c r="H99" s="229"/>
    </row>
    <row r="100" spans="1:9" x14ac:dyDescent="0.35">
      <c r="A100" s="141"/>
      <c r="B100" s="97"/>
      <c r="C100" s="97"/>
      <c r="D100" s="97"/>
      <c r="E100" s="121"/>
      <c r="F100" s="121"/>
      <c r="G100" s="121"/>
      <c r="H100" s="209"/>
    </row>
    <row r="101" spans="1:9" x14ac:dyDescent="0.35">
      <c r="A101" s="141"/>
      <c r="B101" s="97" t="s">
        <v>321</v>
      </c>
      <c r="C101" s="97"/>
      <c r="D101" s="97"/>
      <c r="E101" s="121"/>
      <c r="F101" s="121"/>
      <c r="G101" s="121"/>
      <c r="H101" s="209"/>
    </row>
    <row r="102" spans="1:9" x14ac:dyDescent="0.35">
      <c r="A102" s="141"/>
      <c r="B102" s="97"/>
      <c r="C102" s="221" t="e">
        <f>IF(H54="Yes", "Complete Analysis", "N/A - Do Not Complete")</f>
        <v>#DIV/0!</v>
      </c>
      <c r="D102" s="222"/>
      <c r="E102" s="191"/>
      <c r="F102" s="120" t="e">
        <f>E102/E108</f>
        <v>#DIV/0!</v>
      </c>
      <c r="G102" s="483"/>
      <c r="H102" s="484"/>
    </row>
    <row r="103" spans="1:9" x14ac:dyDescent="0.35">
      <c r="A103" s="141"/>
      <c r="B103" s="97"/>
      <c r="C103" s="221"/>
      <c r="D103" s="222"/>
      <c r="E103" s="191"/>
      <c r="F103" s="120" t="e">
        <f>E103/E108</f>
        <v>#DIV/0!</v>
      </c>
      <c r="G103" s="483"/>
      <c r="H103" s="484"/>
    </row>
    <row r="104" spans="1:9" x14ac:dyDescent="0.35">
      <c r="A104" s="141"/>
      <c r="B104" s="97"/>
      <c r="C104" s="221"/>
      <c r="D104" s="222"/>
      <c r="E104" s="191"/>
      <c r="F104" s="120" t="e">
        <f>E104/E108</f>
        <v>#DIV/0!</v>
      </c>
      <c r="G104" s="483"/>
      <c r="H104" s="484"/>
    </row>
    <row r="105" spans="1:9" x14ac:dyDescent="0.35">
      <c r="A105" s="141"/>
      <c r="B105" s="97"/>
      <c r="C105" s="221"/>
      <c r="D105" s="222"/>
      <c r="E105" s="191"/>
      <c r="F105" s="120" t="e">
        <f>E105/E108</f>
        <v>#DIV/0!</v>
      </c>
      <c r="G105" s="483"/>
      <c r="H105" s="484"/>
    </row>
    <row r="106" spans="1:9" x14ac:dyDescent="0.35">
      <c r="A106" s="141"/>
      <c r="B106" s="97"/>
      <c r="C106" s="221"/>
      <c r="D106" s="222"/>
      <c r="E106" s="191"/>
      <c r="F106" s="120" t="e">
        <f>E106/E108</f>
        <v>#DIV/0!</v>
      </c>
      <c r="G106" s="483"/>
      <c r="H106" s="484"/>
    </row>
    <row r="107" spans="1:9" x14ac:dyDescent="0.35">
      <c r="A107" s="141"/>
      <c r="B107" s="97"/>
      <c r="C107" s="221"/>
      <c r="D107" s="223"/>
      <c r="E107" s="224"/>
      <c r="F107" s="120" t="e">
        <f>E107/E108</f>
        <v>#DIV/0!</v>
      </c>
      <c r="G107" s="485"/>
      <c r="H107" s="486"/>
    </row>
    <row r="108" spans="1:9" x14ac:dyDescent="0.35">
      <c r="A108" s="141"/>
      <c r="B108" s="97"/>
      <c r="C108" s="221"/>
      <c r="D108" s="225" t="s">
        <v>325</v>
      </c>
      <c r="E108" s="226">
        <f>SUM(E102:E107)</f>
        <v>0</v>
      </c>
      <c r="F108" s="120"/>
      <c r="G108" s="227" t="s">
        <v>305</v>
      </c>
      <c r="H108" s="229"/>
    </row>
    <row r="109" spans="1:9" ht="15" thickBot="1" x14ac:dyDescent="0.4">
      <c r="A109" s="159"/>
      <c r="B109" s="125"/>
      <c r="C109" s="239"/>
      <c r="D109" s="240"/>
      <c r="E109" s="240"/>
      <c r="F109" s="241"/>
      <c r="G109" s="126"/>
      <c r="H109" s="242"/>
    </row>
    <row r="110" spans="1:9" ht="15" thickBot="1" x14ac:dyDescent="0.4">
      <c r="A110" s="97"/>
      <c r="B110" s="97"/>
      <c r="C110" s="221"/>
      <c r="D110" s="97"/>
      <c r="E110" s="196"/>
      <c r="F110" s="121"/>
      <c r="G110" s="121"/>
      <c r="H110" s="121"/>
      <c r="I110" s="97"/>
    </row>
    <row r="111" spans="1:9" ht="16" thickBot="1" x14ac:dyDescent="0.4">
      <c r="A111" s="475" t="s">
        <v>434</v>
      </c>
      <c r="B111" s="476"/>
      <c r="C111" s="476"/>
      <c r="D111" s="476"/>
      <c r="E111" s="476"/>
      <c r="F111" s="476"/>
      <c r="G111" s="476"/>
      <c r="H111" s="477"/>
    </row>
    <row r="112" spans="1:9" ht="15" customHeight="1" x14ac:dyDescent="0.35">
      <c r="A112" s="95" t="s">
        <v>134</v>
      </c>
      <c r="B112" s="307" t="s">
        <v>369</v>
      </c>
      <c r="C112" s="307"/>
      <c r="D112" s="307"/>
      <c r="E112" s="307"/>
      <c r="F112" s="307"/>
      <c r="G112" s="307"/>
      <c r="H112" s="308"/>
    </row>
    <row r="113" spans="1:8" x14ac:dyDescent="0.35">
      <c r="A113" s="141"/>
      <c r="B113" s="97"/>
      <c r="C113" s="97"/>
      <c r="D113" s="97"/>
      <c r="E113" s="97"/>
      <c r="F113" s="97"/>
      <c r="G113" s="97"/>
      <c r="H113" s="98"/>
    </row>
    <row r="114" spans="1:8" x14ac:dyDescent="0.35">
      <c r="A114" s="95"/>
      <c r="B114" s="100" t="s">
        <v>413</v>
      </c>
      <c r="C114" s="182"/>
      <c r="D114" s="182"/>
      <c r="E114" s="530"/>
      <c r="F114" s="530"/>
      <c r="G114" s="530"/>
      <c r="H114" s="531"/>
    </row>
    <row r="115" spans="1:8" x14ac:dyDescent="0.35">
      <c r="A115" s="95"/>
      <c r="B115" s="97"/>
      <c r="C115" s="182"/>
      <c r="D115" s="182"/>
      <c r="E115" s="182"/>
      <c r="F115" s="182"/>
      <c r="G115" s="182"/>
      <c r="H115" s="183"/>
    </row>
    <row r="116" spans="1:8" x14ac:dyDescent="0.35">
      <c r="A116" s="141"/>
      <c r="B116" s="97"/>
      <c r="C116" s="97"/>
      <c r="D116" s="97"/>
      <c r="E116" s="494" t="s">
        <v>290</v>
      </c>
      <c r="F116" s="494"/>
      <c r="G116" s="494"/>
      <c r="H116" s="495"/>
    </row>
    <row r="117" spans="1:8" x14ac:dyDescent="0.35">
      <c r="A117" s="141"/>
      <c r="B117" s="97"/>
      <c r="C117" s="97"/>
      <c r="D117" s="97"/>
      <c r="E117" s="103" t="s">
        <v>138</v>
      </c>
      <c r="F117" s="103" t="s">
        <v>138</v>
      </c>
      <c r="G117" s="103" t="s">
        <v>138</v>
      </c>
      <c r="H117" s="184" t="s">
        <v>138</v>
      </c>
    </row>
    <row r="118" spans="1:8" x14ac:dyDescent="0.35">
      <c r="A118" s="141"/>
      <c r="B118" s="97"/>
      <c r="C118" s="97"/>
      <c r="D118" s="97"/>
      <c r="E118" s="104" t="s">
        <v>257</v>
      </c>
      <c r="F118" s="104" t="s">
        <v>440</v>
      </c>
      <c r="G118" s="104" t="s">
        <v>440</v>
      </c>
      <c r="H118" s="105" t="s">
        <v>314</v>
      </c>
    </row>
    <row r="119" spans="1:8" x14ac:dyDescent="0.35">
      <c r="A119" s="141"/>
      <c r="B119" s="106" t="s">
        <v>201</v>
      </c>
      <c r="C119" s="107"/>
      <c r="D119" s="108"/>
      <c r="E119" s="111" t="s">
        <v>195</v>
      </c>
      <c r="F119" s="111" t="s">
        <v>442</v>
      </c>
      <c r="G119" s="111" t="s">
        <v>441</v>
      </c>
      <c r="H119" s="299" t="s">
        <v>315</v>
      </c>
    </row>
    <row r="120" spans="1:8" ht="22" customHeight="1" x14ac:dyDescent="0.35">
      <c r="A120" s="141"/>
      <c r="B120" s="113" t="s">
        <v>287</v>
      </c>
      <c r="C120" s="103"/>
      <c r="D120" s="103"/>
      <c r="E120" s="103"/>
      <c r="F120" s="103"/>
      <c r="G120" s="103"/>
      <c r="H120" s="184"/>
    </row>
    <row r="121" spans="1:8" x14ac:dyDescent="0.35">
      <c r="A121" s="141"/>
      <c r="B121" s="460"/>
      <c r="C121" s="460"/>
      <c r="D121" s="460"/>
      <c r="E121" s="323"/>
      <c r="F121" s="246"/>
      <c r="G121" s="296"/>
      <c r="H121" s="247"/>
    </row>
    <row r="122" spans="1:8" x14ac:dyDescent="0.35">
      <c r="A122" s="141"/>
      <c r="B122" s="463"/>
      <c r="C122" s="463"/>
      <c r="D122" s="463"/>
      <c r="E122" s="323"/>
      <c r="F122" s="246"/>
      <c r="G122" s="296"/>
      <c r="H122" s="247"/>
    </row>
    <row r="123" spans="1:8" x14ac:dyDescent="0.35">
      <c r="A123" s="141"/>
      <c r="B123" s="463"/>
      <c r="C123" s="463"/>
      <c r="D123" s="463"/>
      <c r="E123" s="323"/>
      <c r="F123" s="246"/>
      <c r="G123" s="296"/>
      <c r="H123" s="247"/>
    </row>
    <row r="124" spans="1:8" x14ac:dyDescent="0.35">
      <c r="A124" s="141"/>
      <c r="B124" s="463"/>
      <c r="C124" s="463"/>
      <c r="D124" s="463"/>
      <c r="E124" s="246"/>
      <c r="F124" s="246"/>
      <c r="G124" s="296"/>
      <c r="H124" s="247"/>
    </row>
    <row r="125" spans="1:8" x14ac:dyDescent="0.35">
      <c r="A125" s="141"/>
      <c r="B125" s="463"/>
      <c r="C125" s="463"/>
      <c r="D125" s="463"/>
      <c r="E125" s="246"/>
      <c r="F125" s="246"/>
      <c r="G125" s="296"/>
      <c r="H125" s="247"/>
    </row>
    <row r="126" spans="1:8" x14ac:dyDescent="0.35">
      <c r="A126" s="141"/>
      <c r="B126" s="463"/>
      <c r="C126" s="463"/>
      <c r="D126" s="463"/>
      <c r="E126" s="246"/>
      <c r="F126" s="246"/>
      <c r="G126" s="296"/>
      <c r="H126" s="247"/>
    </row>
    <row r="127" spans="1:8" x14ac:dyDescent="0.35">
      <c r="A127" s="141"/>
      <c r="B127" s="481"/>
      <c r="C127" s="497"/>
      <c r="D127" s="482"/>
      <c r="E127" s="246"/>
      <c r="F127" s="246"/>
      <c r="G127" s="296"/>
      <c r="H127" s="247"/>
    </row>
    <row r="128" spans="1:8" x14ac:dyDescent="0.35">
      <c r="A128" s="141"/>
      <c r="B128" s="481"/>
      <c r="C128" s="497"/>
      <c r="D128" s="482"/>
      <c r="E128" s="246"/>
      <c r="F128" s="246"/>
      <c r="G128" s="296"/>
      <c r="H128" s="247"/>
    </row>
    <row r="129" spans="1:8" x14ac:dyDescent="0.35">
      <c r="A129" s="141"/>
      <c r="B129" s="481"/>
      <c r="C129" s="497"/>
      <c r="D129" s="482"/>
      <c r="E129" s="246"/>
      <c r="F129" s="246"/>
      <c r="G129" s="296"/>
      <c r="H129" s="247"/>
    </row>
    <row r="130" spans="1:8" x14ac:dyDescent="0.35">
      <c r="A130" s="141"/>
      <c r="B130" s="481"/>
      <c r="C130" s="497"/>
      <c r="D130" s="482"/>
      <c r="E130" s="246"/>
      <c r="F130" s="246"/>
      <c r="G130" s="296"/>
      <c r="H130" s="247"/>
    </row>
    <row r="131" spans="1:8" x14ac:dyDescent="0.35">
      <c r="A131" s="141"/>
      <c r="B131" s="533" t="s">
        <v>153</v>
      </c>
      <c r="C131" s="534"/>
      <c r="D131" s="535"/>
      <c r="E131" s="246"/>
      <c r="F131" s="246"/>
      <c r="G131" s="296"/>
      <c r="H131" s="247"/>
    </row>
    <row r="132" spans="1:8" x14ac:dyDescent="0.35">
      <c r="A132" s="141"/>
      <c r="B132" s="463"/>
      <c r="C132" s="463"/>
      <c r="D132" s="463"/>
      <c r="E132" s="246"/>
      <c r="F132" s="246"/>
      <c r="G132" s="296"/>
      <c r="H132" s="247"/>
    </row>
    <row r="133" spans="1:8" ht="22" customHeight="1" x14ac:dyDescent="0.35">
      <c r="A133" s="141"/>
      <c r="B133" s="113" t="s">
        <v>288</v>
      </c>
      <c r="C133" s="151"/>
      <c r="D133" s="196"/>
      <c r="E133" s="196"/>
      <c r="F133" s="196"/>
      <c r="G133" s="197"/>
      <c r="H133" s="198"/>
    </row>
    <row r="134" spans="1:8" x14ac:dyDescent="0.35">
      <c r="A134" s="141"/>
      <c r="B134" s="463"/>
      <c r="C134" s="463"/>
      <c r="D134" s="463"/>
      <c r="E134" s="246"/>
      <c r="F134" s="246"/>
      <c r="G134" s="246"/>
      <c r="H134" s="247"/>
    </row>
    <row r="135" spans="1:8" x14ac:dyDescent="0.35">
      <c r="A135" s="141"/>
      <c r="B135" s="503"/>
      <c r="C135" s="532"/>
      <c r="D135" s="504"/>
      <c r="E135" s="246"/>
      <c r="F135" s="246"/>
      <c r="G135" s="246"/>
      <c r="H135" s="247"/>
    </row>
    <row r="136" spans="1:8" x14ac:dyDescent="0.35">
      <c r="A136" s="141"/>
      <c r="B136" s="503"/>
      <c r="C136" s="532"/>
      <c r="D136" s="504"/>
      <c r="E136" s="246"/>
      <c r="F136" s="246"/>
      <c r="G136" s="246"/>
      <c r="H136" s="247"/>
    </row>
    <row r="137" spans="1:8" x14ac:dyDescent="0.35">
      <c r="A137" s="141"/>
      <c r="B137" s="503"/>
      <c r="C137" s="532"/>
      <c r="D137" s="504"/>
      <c r="E137" s="246"/>
      <c r="F137" s="246"/>
      <c r="G137" s="246"/>
      <c r="H137" s="247"/>
    </row>
    <row r="138" spans="1:8" x14ac:dyDescent="0.35">
      <c r="A138" s="141"/>
      <c r="B138" s="503"/>
      <c r="C138" s="532"/>
      <c r="D138" s="504"/>
      <c r="E138" s="246"/>
      <c r="F138" s="246"/>
      <c r="G138" s="246"/>
      <c r="H138" s="247"/>
    </row>
    <row r="139" spans="1:8" x14ac:dyDescent="0.35">
      <c r="A139" s="141"/>
      <c r="B139" s="503"/>
      <c r="C139" s="532"/>
      <c r="D139" s="504"/>
      <c r="E139" s="246"/>
      <c r="F139" s="246"/>
      <c r="G139" s="246"/>
      <c r="H139" s="247"/>
    </row>
    <row r="140" spans="1:8" x14ac:dyDescent="0.35">
      <c r="A140" s="141"/>
      <c r="B140" s="503"/>
      <c r="C140" s="532"/>
      <c r="D140" s="504"/>
      <c r="E140" s="246"/>
      <c r="F140" s="246"/>
      <c r="G140" s="246"/>
      <c r="H140" s="247"/>
    </row>
    <row r="141" spans="1:8" x14ac:dyDescent="0.35">
      <c r="A141" s="141"/>
      <c r="B141" s="503"/>
      <c r="C141" s="532"/>
      <c r="D141" s="504"/>
      <c r="E141" s="246"/>
      <c r="F141" s="246"/>
      <c r="G141" s="246"/>
      <c r="H141" s="247"/>
    </row>
    <row r="142" spans="1:8" x14ac:dyDescent="0.35">
      <c r="A142" s="141"/>
      <c r="B142" s="503"/>
      <c r="C142" s="532"/>
      <c r="D142" s="504"/>
      <c r="E142" s="246"/>
      <c r="F142" s="246"/>
      <c r="G142" s="246"/>
      <c r="H142" s="247"/>
    </row>
    <row r="143" spans="1:8" x14ac:dyDescent="0.35">
      <c r="A143" s="141"/>
      <c r="B143" s="503"/>
      <c r="C143" s="532"/>
      <c r="D143" s="504"/>
      <c r="E143" s="246"/>
      <c r="F143" s="246"/>
      <c r="G143" s="246"/>
      <c r="H143" s="247"/>
    </row>
    <row r="144" spans="1:8" x14ac:dyDescent="0.35">
      <c r="A144" s="141"/>
      <c r="B144" s="533" t="s">
        <v>153</v>
      </c>
      <c r="C144" s="534"/>
      <c r="D144" s="535"/>
      <c r="E144" s="246"/>
      <c r="F144" s="246"/>
      <c r="G144" s="246"/>
      <c r="H144" s="247"/>
    </row>
    <row r="145" spans="1:15" x14ac:dyDescent="0.35">
      <c r="A145" s="141"/>
      <c r="B145" s="463"/>
      <c r="C145" s="463"/>
      <c r="D145" s="463"/>
      <c r="E145" s="246"/>
      <c r="F145" s="246"/>
      <c r="G145" s="246"/>
      <c r="H145" s="247"/>
    </row>
    <row r="146" spans="1:15" x14ac:dyDescent="0.35">
      <c r="A146" s="141"/>
      <c r="B146" s="157"/>
      <c r="C146" s="157"/>
      <c r="D146" s="157"/>
      <c r="E146" s="158"/>
      <c r="F146" s="158"/>
      <c r="G146" s="158"/>
      <c r="H146" s="248"/>
    </row>
    <row r="147" spans="1:15" x14ac:dyDescent="0.35">
      <c r="A147" s="95" t="s">
        <v>135</v>
      </c>
      <c r="B147" s="156" t="s">
        <v>336</v>
      </c>
      <c r="C147" s="157"/>
      <c r="D147" s="157"/>
      <c r="E147" s="158"/>
      <c r="F147" s="158"/>
      <c r="G147" s="158"/>
      <c r="H147" s="248"/>
      <c r="J147" s="189"/>
    </row>
    <row r="148" spans="1:15" x14ac:dyDescent="0.35">
      <c r="A148" s="141"/>
      <c r="B148" s="467"/>
      <c r="C148" s="467"/>
      <c r="D148" s="467"/>
      <c r="E148" s="467"/>
      <c r="F148" s="467"/>
      <c r="G148" s="467"/>
      <c r="H148" s="468"/>
      <c r="I148" s="324"/>
      <c r="J148" s="325"/>
      <c r="K148" s="325"/>
      <c r="L148" s="325"/>
      <c r="M148" s="325"/>
      <c r="N148" s="325"/>
      <c r="O148" s="325"/>
    </row>
    <row r="149" spans="1:15" ht="70.900000000000006" customHeight="1" x14ac:dyDescent="0.35">
      <c r="A149" s="141"/>
      <c r="B149" s="467"/>
      <c r="C149" s="467"/>
      <c r="D149" s="467"/>
      <c r="E149" s="467"/>
      <c r="F149" s="467"/>
      <c r="G149" s="467"/>
      <c r="H149" s="468"/>
      <c r="I149" s="324"/>
      <c r="J149" s="325"/>
      <c r="K149" s="325"/>
      <c r="L149" s="325"/>
      <c r="M149" s="325"/>
      <c r="N149" s="325"/>
      <c r="O149" s="325"/>
    </row>
    <row r="150" spans="1:15" ht="15" thickBot="1" x14ac:dyDescent="0.4">
      <c r="A150" s="159"/>
      <c r="B150" s="250"/>
      <c r="C150" s="251"/>
      <c r="D150" s="251"/>
      <c r="E150" s="251"/>
      <c r="F150" s="251"/>
      <c r="G150" s="251"/>
      <c r="H150" s="313"/>
    </row>
    <row r="151" spans="1:15" x14ac:dyDescent="0.35">
      <c r="A151" s="97"/>
      <c r="B151" s="188"/>
      <c r="C151" s="158"/>
      <c r="D151" s="158"/>
      <c r="E151" s="158"/>
      <c r="F151" s="158"/>
      <c r="G151" s="158"/>
      <c r="H151" s="158"/>
    </row>
  </sheetData>
  <sheetProtection algorithmName="SHA-512" hashValue="L9Y4XqoHqYxsCBVmvPHk5jt3YmVMKl7ltvZNuiiKdvGCFHJj4Kgf52oUPD0/iCRwBFNTzzK801d7GncDIK3K2A==" saltValue="ccQD7jf9AZdwxBmnWC2TiQ=="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E52:E55 E134:E145 E45:E50 E39:E43 E121:E132 B73:H81">
    <cfRule type="expression" dxfId="65" priority="3">
      <formula>$F$11="no"</formula>
    </cfRule>
  </conditionalFormatting>
  <conditionalFormatting sqref="F52:F55 F134:F145 B83:H90 F45:F50 F39:F43 F121:F132">
    <cfRule type="expression" dxfId="64" priority="5">
      <formula>$F$13="no"</formula>
    </cfRule>
  </conditionalFormatting>
  <conditionalFormatting sqref="G52:G55 G134:G145 B92:H99 G45:G50 G39:G43 G121:G132">
    <cfRule type="expression" dxfId="63" priority="6">
      <formula>$F$15="no"</formula>
    </cfRule>
  </conditionalFormatting>
  <conditionalFormatting sqref="H52:H55 H134:H145 B101:H108 H45:H50 H39:H43 H121:H132">
    <cfRule type="expression" dxfId="62" priority="7">
      <formula>$F$17="no"</formula>
    </cfRule>
  </conditionalFormatting>
  <conditionalFormatting sqref="A27:H150">
    <cfRule type="expression" dxfId="61" priority="1">
      <formula>AND($F$11="no",$F$13="no",$F$15="no",$F$17="no")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'Yes or No'!$A:$A</xm:f>
          </x14:formula1>
          <xm:sqref>F11 F13 F15 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2"/>
  <sheetViews>
    <sheetView showGridLines="0" zoomScaleNormal="100" workbookViewId="0">
      <pane ySplit="4" topLeftCell="A5" activePane="bottomLeft" state="frozen"/>
      <selection pane="bottomLeft" activeCell="A2" sqref="A2"/>
    </sheetView>
  </sheetViews>
  <sheetFormatPr defaultRowHeight="14.5" x14ac:dyDescent="0.35"/>
  <cols>
    <col min="2" max="2" width="49" customWidth="1"/>
    <col min="3" max="3" width="7.54296875" customWidth="1"/>
    <col min="4" max="4" width="49" customWidth="1"/>
  </cols>
  <sheetData>
    <row r="1" spans="1:5" ht="18.5" x14ac:dyDescent="0.45">
      <c r="A1" s="2" t="str">
        <f>'Cover and Instructions'!A1</f>
        <v>Georgia Families MHPAEA Parity</v>
      </c>
      <c r="E1" s="62" t="s">
        <v>572</v>
      </c>
    </row>
    <row r="2" spans="1:5" ht="26" x14ac:dyDescent="0.6">
      <c r="A2" s="3" t="s">
        <v>16</v>
      </c>
    </row>
    <row r="3" spans="1:5" ht="21" x14ac:dyDescent="0.5">
      <c r="A3" s="7" t="s">
        <v>19</v>
      </c>
    </row>
    <row r="5" spans="1:5" x14ac:dyDescent="0.35">
      <c r="A5" s="12" t="s">
        <v>85</v>
      </c>
    </row>
    <row r="6" spans="1:5" x14ac:dyDescent="0.35">
      <c r="A6" s="8"/>
    </row>
    <row r="7" spans="1:5" x14ac:dyDescent="0.35">
      <c r="A7" s="445" t="s">
        <v>22</v>
      </c>
      <c r="B7" s="445"/>
      <c r="C7" s="445"/>
      <c r="D7" s="445"/>
      <c r="E7" s="445"/>
    </row>
    <row r="8" spans="1:5" x14ac:dyDescent="0.35">
      <c r="A8" s="445"/>
      <c r="B8" s="445"/>
      <c r="C8" s="445"/>
      <c r="D8" s="445"/>
      <c r="E8" s="445"/>
    </row>
    <row r="9" spans="1:5" x14ac:dyDescent="0.35">
      <c r="A9" s="6"/>
      <c r="B9" s="6"/>
      <c r="C9" s="6"/>
      <c r="D9" s="6"/>
      <c r="E9" s="6"/>
    </row>
    <row r="10" spans="1:5" x14ac:dyDescent="0.35">
      <c r="A10" s="445" t="s">
        <v>21</v>
      </c>
      <c r="B10" s="445"/>
      <c r="C10" s="445"/>
      <c r="D10" s="445"/>
      <c r="E10" s="445"/>
    </row>
    <row r="11" spans="1:5" x14ac:dyDescent="0.35">
      <c r="A11" s="445"/>
      <c r="B11" s="445"/>
      <c r="C11" s="445"/>
      <c r="D11" s="445"/>
      <c r="E11" s="445"/>
    </row>
    <row r="12" spans="1:5" x14ac:dyDescent="0.35">
      <c r="A12" s="6"/>
      <c r="B12" s="6"/>
      <c r="C12" s="6"/>
      <c r="D12" s="6"/>
      <c r="E12" s="6"/>
    </row>
    <row r="13" spans="1:5" x14ac:dyDescent="0.35">
      <c r="A13" s="445" t="s">
        <v>20</v>
      </c>
      <c r="B13" s="445"/>
      <c r="C13" s="445"/>
      <c r="D13" s="445"/>
      <c r="E13" s="445"/>
    </row>
    <row r="14" spans="1:5" x14ac:dyDescent="0.35">
      <c r="A14" s="445"/>
      <c r="B14" s="445"/>
      <c r="C14" s="445"/>
      <c r="D14" s="445"/>
      <c r="E14" s="445"/>
    </row>
    <row r="15" spans="1:5" x14ac:dyDescent="0.35">
      <c r="A15" s="6"/>
      <c r="B15" s="6"/>
      <c r="C15" s="6"/>
      <c r="D15" s="6"/>
      <c r="E15" s="6"/>
    </row>
    <row r="16" spans="1:5" x14ac:dyDescent="0.35">
      <c r="A16" s="445" t="s">
        <v>102</v>
      </c>
      <c r="B16" s="445"/>
      <c r="C16" s="445"/>
      <c r="D16" s="445"/>
      <c r="E16" s="445"/>
    </row>
    <row r="17" spans="1:5" x14ac:dyDescent="0.35">
      <c r="A17" s="445"/>
      <c r="B17" s="445"/>
      <c r="C17" s="445"/>
      <c r="D17" s="445"/>
      <c r="E17" s="445"/>
    </row>
    <row r="18" spans="1:5" x14ac:dyDescent="0.35">
      <c r="A18" s="445"/>
      <c r="B18" s="445"/>
      <c r="C18" s="445"/>
      <c r="D18" s="445"/>
      <c r="E18" s="445"/>
    </row>
    <row r="19" spans="1:5" x14ac:dyDescent="0.35">
      <c r="A19" s="445" t="s">
        <v>103</v>
      </c>
      <c r="B19" s="445"/>
      <c r="C19" s="445"/>
      <c r="D19" s="445"/>
      <c r="E19" s="445"/>
    </row>
    <row r="20" spans="1:5" x14ac:dyDescent="0.35">
      <c r="A20" s="445"/>
      <c r="B20" s="445"/>
      <c r="C20" s="445"/>
      <c r="D20" s="445"/>
      <c r="E20" s="445"/>
    </row>
    <row r="21" spans="1:5" x14ac:dyDescent="0.35">
      <c r="A21" s="6"/>
      <c r="B21" s="6"/>
      <c r="C21" s="6"/>
      <c r="D21" s="6"/>
      <c r="E21" s="6"/>
    </row>
    <row r="22" spans="1:5" x14ac:dyDescent="0.35">
      <c r="A22" s="445" t="s">
        <v>104</v>
      </c>
      <c r="B22" s="445"/>
      <c r="C22" s="445"/>
      <c r="D22" s="445"/>
      <c r="E22" s="445"/>
    </row>
    <row r="23" spans="1:5" x14ac:dyDescent="0.35">
      <c r="A23" s="445"/>
      <c r="B23" s="445"/>
      <c r="C23" s="445"/>
      <c r="D23" s="445"/>
      <c r="E23" s="445"/>
    </row>
    <row r="24" spans="1:5" x14ac:dyDescent="0.35">
      <c r="A24" s="6"/>
      <c r="B24" s="6"/>
      <c r="C24" s="6"/>
      <c r="D24" s="6"/>
      <c r="E24" s="6"/>
    </row>
    <row r="25" spans="1:5" x14ac:dyDescent="0.35">
      <c r="A25" s="445" t="s">
        <v>105</v>
      </c>
      <c r="B25" s="445"/>
      <c r="C25" s="445"/>
      <c r="D25" s="445"/>
      <c r="E25" s="445"/>
    </row>
    <row r="26" spans="1:5" x14ac:dyDescent="0.35">
      <c r="A26" s="445"/>
      <c r="B26" s="445"/>
      <c r="C26" s="445"/>
      <c r="D26" s="445"/>
      <c r="E26" s="445"/>
    </row>
    <row r="27" spans="1:5" x14ac:dyDescent="0.35">
      <c r="A27" s="445"/>
      <c r="B27" s="445"/>
      <c r="C27" s="445"/>
      <c r="D27" s="445"/>
      <c r="E27" s="445"/>
    </row>
    <row r="28" spans="1:5" x14ac:dyDescent="0.35">
      <c r="A28" s="445"/>
      <c r="B28" s="445"/>
      <c r="C28" s="445"/>
      <c r="D28" s="445"/>
      <c r="E28" s="445"/>
    </row>
    <row r="29" spans="1:5" x14ac:dyDescent="0.35">
      <c r="A29" s="445"/>
      <c r="B29" s="445"/>
      <c r="C29" s="445"/>
      <c r="D29" s="445"/>
      <c r="E29" s="445"/>
    </row>
    <row r="31" spans="1:5" x14ac:dyDescent="0.35">
      <c r="A31" s="12" t="s">
        <v>97</v>
      </c>
    </row>
    <row r="33" spans="1:15" x14ac:dyDescent="0.35">
      <c r="A33" t="s">
        <v>482</v>
      </c>
    </row>
    <row r="35" spans="1:15" s="14" customFormat="1" x14ac:dyDescent="0.35">
      <c r="A35" s="454" t="s">
        <v>526</v>
      </c>
      <c r="B35" s="454"/>
      <c r="C35" s="454"/>
      <c r="D35" s="454"/>
      <c r="E35" s="454"/>
    </row>
    <row r="36" spans="1:15" s="14" customFormat="1" x14ac:dyDescent="0.35">
      <c r="A36" s="454"/>
      <c r="B36" s="454"/>
      <c r="C36" s="454"/>
      <c r="D36" s="454"/>
      <c r="E36" s="454"/>
    </row>
    <row r="37" spans="1:15" s="14" customFormat="1" x14ac:dyDescent="0.35">
      <c r="A37" s="454"/>
      <c r="B37" s="454"/>
      <c r="C37" s="454"/>
      <c r="D37" s="454"/>
      <c r="E37" s="454"/>
    </row>
    <row r="38" spans="1:15" s="14" customFormat="1" x14ac:dyDescent="0.35">
      <c r="A38" s="43"/>
      <c r="B38" s="43"/>
      <c r="C38" s="43"/>
      <c r="D38" s="43"/>
      <c r="E38" s="43"/>
    </row>
    <row r="39" spans="1:15" s="14" customFormat="1" x14ac:dyDescent="0.35">
      <c r="A39" s="454" t="s">
        <v>536</v>
      </c>
      <c r="B39" s="454"/>
      <c r="C39" s="454"/>
      <c r="D39" s="454"/>
      <c r="E39" s="454"/>
    </row>
    <row r="40" spans="1:15" s="14" customFormat="1" x14ac:dyDescent="0.35">
      <c r="A40" s="454"/>
      <c r="B40" s="454"/>
      <c r="C40" s="454"/>
      <c r="D40" s="454"/>
      <c r="E40" s="454"/>
    </row>
    <row r="41" spans="1:15" s="14" customFormat="1" x14ac:dyDescent="0.35">
      <c r="A41" s="454"/>
      <c r="B41" s="454"/>
      <c r="C41" s="454"/>
      <c r="D41" s="454"/>
      <c r="E41" s="454"/>
    </row>
    <row r="42" spans="1:15" s="14" customFormat="1" x14ac:dyDescent="0.35">
      <c r="A42" s="454"/>
      <c r="B42" s="454"/>
      <c r="C42" s="454"/>
      <c r="D42" s="454"/>
      <c r="E42" s="454"/>
    </row>
    <row r="43" spans="1:15" s="14" customFormat="1" x14ac:dyDescent="0.35">
      <c r="A43" s="454"/>
      <c r="B43" s="454"/>
      <c r="C43" s="454"/>
      <c r="D43" s="454"/>
      <c r="E43" s="454"/>
    </row>
    <row r="44" spans="1:15" s="14" customFormat="1" x14ac:dyDescent="0.35">
      <c r="A44" s="43"/>
      <c r="B44" s="49"/>
      <c r="C44" s="49"/>
      <c r="D44" s="49"/>
      <c r="E44" s="43"/>
      <c r="O44" s="50"/>
    </row>
    <row r="45" spans="1:15" s="14" customFormat="1" x14ac:dyDescent="0.35">
      <c r="A45" s="43"/>
      <c r="B45" s="50" t="s">
        <v>202</v>
      </c>
      <c r="C45" s="50"/>
      <c r="D45" s="50" t="s">
        <v>570</v>
      </c>
      <c r="E45" s="43"/>
      <c r="O45" s="51"/>
    </row>
    <row r="46" spans="1:15" s="14" customFormat="1" x14ac:dyDescent="0.35">
      <c r="A46" s="43"/>
      <c r="B46" s="51" t="s">
        <v>537</v>
      </c>
      <c r="C46" s="51"/>
      <c r="D46" s="51" t="s">
        <v>556</v>
      </c>
      <c r="E46" s="43"/>
      <c r="O46" s="51"/>
    </row>
    <row r="47" spans="1:15" s="14" customFormat="1" x14ac:dyDescent="0.35">
      <c r="A47" s="43"/>
      <c r="B47" s="51" t="s">
        <v>538</v>
      </c>
      <c r="C47" s="51"/>
      <c r="D47" s="51" t="s">
        <v>557</v>
      </c>
      <c r="E47" s="43"/>
      <c r="O47" s="51"/>
    </row>
    <row r="48" spans="1:15" s="14" customFormat="1" x14ac:dyDescent="0.35">
      <c r="A48" s="43"/>
      <c r="B48" s="51" t="s">
        <v>539</v>
      </c>
      <c r="C48" s="51"/>
      <c r="D48" s="51" t="s">
        <v>558</v>
      </c>
      <c r="E48" s="43"/>
      <c r="O48" s="51"/>
    </row>
    <row r="49" spans="1:15" s="14" customFormat="1" x14ac:dyDescent="0.35">
      <c r="A49" s="43"/>
      <c r="B49" s="51" t="s">
        <v>540</v>
      </c>
      <c r="C49" s="51"/>
      <c r="D49" s="51" t="s">
        <v>559</v>
      </c>
      <c r="E49" s="43"/>
      <c r="O49" s="51"/>
    </row>
    <row r="50" spans="1:15" s="14" customFormat="1" x14ac:dyDescent="0.35">
      <c r="A50" s="43"/>
      <c r="B50" s="51" t="s">
        <v>541</v>
      </c>
      <c r="C50" s="51"/>
      <c r="D50" s="51" t="s">
        <v>560</v>
      </c>
      <c r="E50" s="43"/>
      <c r="O50" s="51"/>
    </row>
    <row r="51" spans="1:15" s="14" customFormat="1" x14ac:dyDescent="0.35">
      <c r="A51" s="43"/>
      <c r="B51" s="51" t="s">
        <v>542</v>
      </c>
      <c r="C51" s="51"/>
      <c r="D51" s="51" t="s">
        <v>561</v>
      </c>
      <c r="E51" s="43"/>
      <c r="K51" s="58"/>
      <c r="O51" s="50"/>
    </row>
    <row r="52" spans="1:15" s="14" customFormat="1" x14ac:dyDescent="0.35">
      <c r="A52" s="43"/>
      <c r="B52" s="14" t="s">
        <v>543</v>
      </c>
      <c r="C52" s="51"/>
      <c r="D52" s="454" t="s">
        <v>565</v>
      </c>
      <c r="E52" s="43"/>
      <c r="O52" s="51"/>
    </row>
    <row r="53" spans="1:15" s="14" customFormat="1" x14ac:dyDescent="0.35">
      <c r="A53" s="58"/>
      <c r="B53" s="14" t="s">
        <v>544</v>
      </c>
      <c r="C53" s="51"/>
      <c r="D53" s="454"/>
      <c r="E53" s="58"/>
      <c r="O53" s="51"/>
    </row>
    <row r="54" spans="1:15" s="14" customFormat="1" x14ac:dyDescent="0.35">
      <c r="A54" s="58"/>
      <c r="B54" s="14" t="s">
        <v>545</v>
      </c>
      <c r="C54" s="51"/>
      <c r="D54" s="454" t="s">
        <v>566</v>
      </c>
      <c r="E54" s="58"/>
      <c r="O54" s="51"/>
    </row>
    <row r="55" spans="1:15" s="14" customFormat="1" x14ac:dyDescent="0.35">
      <c r="A55" s="58"/>
      <c r="B55" s="14" t="s">
        <v>546</v>
      </c>
      <c r="C55" s="51"/>
      <c r="D55" s="454"/>
      <c r="E55" s="58"/>
      <c r="O55" s="51"/>
    </row>
    <row r="56" spans="1:15" s="14" customFormat="1" ht="15" customHeight="1" x14ac:dyDescent="0.35">
      <c r="A56" s="58"/>
      <c r="B56" s="14" t="s">
        <v>547</v>
      </c>
      <c r="C56" s="51"/>
      <c r="D56" s="454" t="s">
        <v>567</v>
      </c>
      <c r="E56" s="58"/>
      <c r="O56" s="51"/>
    </row>
    <row r="57" spans="1:15" s="14" customFormat="1" x14ac:dyDescent="0.35">
      <c r="A57" s="58"/>
      <c r="B57" s="14" t="s">
        <v>548</v>
      </c>
      <c r="C57" s="51"/>
      <c r="D57" s="454"/>
      <c r="E57" s="58"/>
      <c r="O57" s="51"/>
    </row>
    <row r="58" spans="1:15" s="14" customFormat="1" x14ac:dyDescent="0.35">
      <c r="A58" s="58"/>
      <c r="B58" s="14" t="s">
        <v>549</v>
      </c>
      <c r="C58" s="51"/>
      <c r="D58" s="454"/>
      <c r="E58" s="58"/>
      <c r="O58" s="51"/>
    </row>
    <row r="59" spans="1:15" s="14" customFormat="1" x14ac:dyDescent="0.35">
      <c r="A59" s="58"/>
      <c r="B59" s="14" t="s">
        <v>550</v>
      </c>
      <c r="C59" s="51"/>
      <c r="D59" s="454" t="s">
        <v>568</v>
      </c>
      <c r="E59" s="58"/>
      <c r="O59" s="50"/>
    </row>
    <row r="60" spans="1:15" s="14" customFormat="1" x14ac:dyDescent="0.35">
      <c r="A60" s="58"/>
      <c r="B60" s="454" t="s">
        <v>564</v>
      </c>
      <c r="C60" s="51"/>
      <c r="D60" s="454"/>
      <c r="E60" s="58"/>
      <c r="O60" s="51"/>
    </row>
    <row r="61" spans="1:15" s="14" customFormat="1" x14ac:dyDescent="0.35">
      <c r="A61" s="58"/>
      <c r="B61" s="454"/>
      <c r="C61" s="51"/>
      <c r="D61" s="454"/>
      <c r="E61" s="58"/>
      <c r="O61" s="51"/>
    </row>
    <row r="62" spans="1:15" s="14" customFormat="1" x14ac:dyDescent="0.35">
      <c r="A62" s="58"/>
      <c r="B62" s="14" t="s">
        <v>551</v>
      </c>
      <c r="C62" s="51"/>
      <c r="D62" s="454" t="s">
        <v>569</v>
      </c>
      <c r="E62" s="58"/>
      <c r="O62" s="51"/>
    </row>
    <row r="63" spans="1:15" s="14" customFormat="1" x14ac:dyDescent="0.35">
      <c r="A63" s="58"/>
      <c r="B63" s="14" t="s">
        <v>552</v>
      </c>
      <c r="C63" s="51"/>
      <c r="D63" s="454"/>
      <c r="E63" s="58"/>
      <c r="O63" s="51"/>
    </row>
    <row r="64" spans="1:15" s="14" customFormat="1" x14ac:dyDescent="0.35">
      <c r="A64" s="58"/>
      <c r="B64" s="14" t="s">
        <v>553</v>
      </c>
      <c r="C64" s="51"/>
      <c r="D64" s="454"/>
      <c r="E64" s="58"/>
      <c r="O64" s="51"/>
    </row>
    <row r="65" spans="1:15" s="14" customFormat="1" x14ac:dyDescent="0.35">
      <c r="A65" s="58"/>
      <c r="B65" s="14" t="s">
        <v>554</v>
      </c>
      <c r="C65" s="51"/>
      <c r="D65" s="58" t="s">
        <v>562</v>
      </c>
      <c r="E65" s="58"/>
      <c r="O65" s="51"/>
    </row>
    <row r="66" spans="1:15" s="14" customFormat="1" x14ac:dyDescent="0.35">
      <c r="A66" s="58"/>
      <c r="B66" s="14" t="s">
        <v>555</v>
      </c>
      <c r="C66" s="51"/>
      <c r="D66" s="58" t="s">
        <v>563</v>
      </c>
      <c r="E66" s="58"/>
    </row>
    <row r="67" spans="1:15" s="14" customFormat="1" x14ac:dyDescent="0.35">
      <c r="A67" s="58"/>
      <c r="C67" s="51"/>
      <c r="D67" s="58"/>
      <c r="E67" s="58"/>
    </row>
    <row r="68" spans="1:15" s="14" customFormat="1" x14ac:dyDescent="0.35">
      <c r="A68" s="43"/>
      <c r="B68" s="43"/>
      <c r="C68" s="43"/>
      <c r="D68" s="43"/>
      <c r="E68" s="43"/>
    </row>
    <row r="69" spans="1:15" s="14" customFormat="1" x14ac:dyDescent="0.35">
      <c r="A69" s="14" t="s">
        <v>527</v>
      </c>
    </row>
    <row r="70" spans="1:15" s="14" customFormat="1" x14ac:dyDescent="0.35"/>
    <row r="71" spans="1:15" s="14" customFormat="1" x14ac:dyDescent="0.35">
      <c r="A71" s="14" t="s">
        <v>445</v>
      </c>
    </row>
    <row r="72" spans="1:15" s="14" customFormat="1" x14ac:dyDescent="0.35"/>
  </sheetData>
  <sheetProtection algorithmName="SHA-512" hashValue="hEV9RcFA/RFfZJ1JUoo02ybuaU9W+ewRJ+fFofgzCdg6q9AJg4qV/rZq2a9NuD7PFdjI9A7vEcyIvMih9X+uwQ==" saltValue="BG2GgzsbfUCFUo57gDuonQ=="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5">
    <mergeCell ref="A35:E37"/>
    <mergeCell ref="A39:E43"/>
    <mergeCell ref="A7:E8"/>
    <mergeCell ref="A25:E29"/>
    <mergeCell ref="A22:E23"/>
    <mergeCell ref="A19:E20"/>
    <mergeCell ref="A16:E18"/>
    <mergeCell ref="A13:E14"/>
    <mergeCell ref="A10:E11"/>
    <mergeCell ref="D62:D64"/>
    <mergeCell ref="D52:D53"/>
    <mergeCell ref="D54:D55"/>
    <mergeCell ref="B60:B61"/>
    <mergeCell ref="D56:D58"/>
    <mergeCell ref="D59:D6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sheetView>
  </sheetViews>
  <sheetFormatPr defaultColWidth="9.1796875" defaultRowHeight="14.5" x14ac:dyDescent="0.35"/>
  <cols>
    <col min="1" max="1" width="15.7265625" style="64" customWidth="1"/>
    <col min="2" max="2" width="25.7265625" style="64" customWidth="1"/>
    <col min="3" max="3" width="22.7265625" style="64" customWidth="1"/>
    <col min="4" max="4" width="41.453125" style="326" customWidth="1"/>
    <col min="5" max="12" width="65.453125" style="64" customWidth="1"/>
    <col min="13" max="14" width="50.26953125" style="64" customWidth="1"/>
    <col min="15" max="15" width="51.1796875" style="64" customWidth="1"/>
    <col min="16" max="16384" width="9.1796875" style="64"/>
  </cols>
  <sheetData>
    <row r="1" spans="1:15" ht="18.75" customHeight="1" x14ac:dyDescent="0.45">
      <c r="A1" s="63" t="str">
        <f>'Cover and Instructions'!A1</f>
        <v>Georgia Families MHPAEA Parity</v>
      </c>
      <c r="E1" s="65" t="s">
        <v>572</v>
      </c>
    </row>
    <row r="2" spans="1:15" ht="26" x14ac:dyDescent="0.6">
      <c r="A2" s="66" t="s">
        <v>16</v>
      </c>
    </row>
    <row r="3" spans="1:15" ht="21" x14ac:dyDescent="0.5">
      <c r="A3" s="68" t="s">
        <v>183</v>
      </c>
    </row>
    <row r="4" spans="1:15" x14ac:dyDescent="0.35">
      <c r="A4" s="70"/>
      <c r="B4" s="70"/>
      <c r="C4" s="71"/>
      <c r="D4" s="298"/>
    </row>
    <row r="5" spans="1:15" x14ac:dyDescent="0.35">
      <c r="A5" s="70" t="s">
        <v>0</v>
      </c>
      <c r="B5" s="71" t="str">
        <f>'Cover and Instructions'!D4</f>
        <v>WellCare of Georgia</v>
      </c>
      <c r="C5" s="64" t="s">
        <v>216</v>
      </c>
    </row>
    <row r="6" spans="1:15" x14ac:dyDescent="0.35">
      <c r="A6" s="70" t="s">
        <v>515</v>
      </c>
      <c r="B6" s="71" t="str">
        <f>'Cover and Instructions'!D5</f>
        <v>Title XXI</v>
      </c>
    </row>
    <row r="7" spans="1:15" x14ac:dyDescent="0.35">
      <c r="A7" s="70" t="s">
        <v>204</v>
      </c>
      <c r="B7" s="70" t="s">
        <v>205</v>
      </c>
      <c r="C7" s="71"/>
      <c r="D7" s="298"/>
    </row>
    <row r="8" spans="1:15" ht="15" thickBot="1" x14ac:dyDescent="0.4">
      <c r="A8" s="70"/>
      <c r="B8" s="70"/>
      <c r="C8" s="71"/>
      <c r="D8" s="327"/>
    </row>
    <row r="9" spans="1:15" ht="34.15" customHeight="1" thickBot="1" x14ac:dyDescent="0.4">
      <c r="A9" s="545" t="s">
        <v>280</v>
      </c>
      <c r="B9" s="546"/>
      <c r="C9" s="553" t="s">
        <v>228</v>
      </c>
      <c r="D9" s="561" t="s">
        <v>407</v>
      </c>
      <c r="E9" s="559" t="s">
        <v>343</v>
      </c>
      <c r="F9" s="560"/>
      <c r="G9" s="559" t="s">
        <v>344</v>
      </c>
      <c r="H9" s="560"/>
      <c r="I9" s="559" t="s">
        <v>345</v>
      </c>
      <c r="J9" s="560"/>
      <c r="K9" s="559" t="s">
        <v>443</v>
      </c>
      <c r="L9" s="560"/>
      <c r="M9" s="556" t="s">
        <v>184</v>
      </c>
      <c r="N9" s="556" t="s">
        <v>504</v>
      </c>
      <c r="O9" s="556" t="s">
        <v>446</v>
      </c>
    </row>
    <row r="10" spans="1:15" x14ac:dyDescent="0.35">
      <c r="A10" s="547"/>
      <c r="B10" s="548"/>
      <c r="C10" s="554"/>
      <c r="D10" s="562"/>
      <c r="E10" s="551" t="s">
        <v>211</v>
      </c>
      <c r="F10" s="552"/>
      <c r="G10" s="551" t="s">
        <v>211</v>
      </c>
      <c r="H10" s="552"/>
      <c r="I10" s="551" t="s">
        <v>211</v>
      </c>
      <c r="J10" s="552"/>
      <c r="K10" s="551" t="s">
        <v>211</v>
      </c>
      <c r="L10" s="552"/>
      <c r="M10" s="557"/>
      <c r="N10" s="557"/>
      <c r="O10" s="557"/>
    </row>
    <row r="11" spans="1:15" ht="46.9" customHeight="1" thickBot="1" x14ac:dyDescent="0.4">
      <c r="A11" s="549"/>
      <c r="B11" s="550"/>
      <c r="C11" s="555"/>
      <c r="D11" s="563"/>
      <c r="E11" s="328" t="s">
        <v>202</v>
      </c>
      <c r="F11" s="329" t="s">
        <v>203</v>
      </c>
      <c r="G11" s="328" t="s">
        <v>202</v>
      </c>
      <c r="H11" s="329" t="s">
        <v>203</v>
      </c>
      <c r="I11" s="328" t="s">
        <v>202</v>
      </c>
      <c r="J11" s="329" t="s">
        <v>203</v>
      </c>
      <c r="K11" s="328" t="s">
        <v>202</v>
      </c>
      <c r="L11" s="329" t="s">
        <v>203</v>
      </c>
      <c r="M11" s="558"/>
      <c r="N11" s="558"/>
      <c r="O11" s="558"/>
    </row>
    <row r="12" spans="1:15" ht="409.5" x14ac:dyDescent="0.35">
      <c r="A12" s="539" t="s">
        <v>447</v>
      </c>
      <c r="B12" s="540"/>
      <c r="C12" s="330" t="s">
        <v>225</v>
      </c>
      <c r="D12" s="331" t="s">
        <v>371</v>
      </c>
      <c r="E12" s="332" t="s">
        <v>599</v>
      </c>
      <c r="F12" s="333" t="s">
        <v>600</v>
      </c>
      <c r="G12" s="334" t="s">
        <v>601</v>
      </c>
      <c r="H12" s="335" t="s">
        <v>600</v>
      </c>
      <c r="I12" s="332" t="s">
        <v>602</v>
      </c>
      <c r="J12" s="333" t="s">
        <v>600</v>
      </c>
      <c r="K12" s="334" t="s">
        <v>670</v>
      </c>
      <c r="L12" s="335" t="s">
        <v>600</v>
      </c>
      <c r="M12" s="336" t="s">
        <v>671</v>
      </c>
      <c r="N12" s="337" t="s">
        <v>672</v>
      </c>
      <c r="O12" s="336" t="s">
        <v>603</v>
      </c>
    </row>
    <row r="13" spans="1:15" ht="43.5" x14ac:dyDescent="0.35">
      <c r="A13" s="541"/>
      <c r="B13" s="542"/>
      <c r="C13" s="338" t="s">
        <v>217</v>
      </c>
      <c r="D13" s="339" t="s">
        <v>372</v>
      </c>
      <c r="E13" s="340"/>
      <c r="F13" s="341"/>
      <c r="G13" s="342"/>
      <c r="H13" s="343"/>
      <c r="I13" s="340"/>
      <c r="J13" s="341"/>
      <c r="K13" s="342"/>
      <c r="L13" s="343"/>
      <c r="M13" s="344"/>
      <c r="N13" s="345"/>
      <c r="O13" s="344"/>
    </row>
    <row r="14" spans="1:15" ht="156" x14ac:dyDescent="0.35">
      <c r="A14" s="541"/>
      <c r="B14" s="542"/>
      <c r="C14" s="338" t="s">
        <v>218</v>
      </c>
      <c r="D14" s="339" t="s">
        <v>371</v>
      </c>
      <c r="E14" s="340" t="s">
        <v>604</v>
      </c>
      <c r="F14" s="341" t="s">
        <v>600</v>
      </c>
      <c r="G14" s="342" t="s">
        <v>605</v>
      </c>
      <c r="H14" s="343" t="s">
        <v>606</v>
      </c>
      <c r="I14" s="340" t="s">
        <v>602</v>
      </c>
      <c r="J14" s="341" t="s">
        <v>600</v>
      </c>
      <c r="K14" s="342" t="s">
        <v>648</v>
      </c>
      <c r="L14" s="343" t="s">
        <v>648</v>
      </c>
      <c r="M14" s="344" t="s">
        <v>607</v>
      </c>
      <c r="N14" s="345" t="s">
        <v>608</v>
      </c>
      <c r="O14" s="344" t="s">
        <v>609</v>
      </c>
    </row>
    <row r="15" spans="1:15" ht="252" x14ac:dyDescent="0.35">
      <c r="A15" s="541"/>
      <c r="B15" s="542"/>
      <c r="C15" s="338" t="s">
        <v>219</v>
      </c>
      <c r="D15" s="339" t="s">
        <v>371</v>
      </c>
      <c r="E15" s="340" t="s">
        <v>610</v>
      </c>
      <c r="F15" s="341" t="s">
        <v>600</v>
      </c>
      <c r="G15" s="342" t="s">
        <v>611</v>
      </c>
      <c r="H15" s="343" t="s">
        <v>600</v>
      </c>
      <c r="I15" s="340" t="s">
        <v>602</v>
      </c>
      <c r="J15" s="341" t="s">
        <v>600</v>
      </c>
      <c r="K15" s="342" t="s">
        <v>648</v>
      </c>
      <c r="L15" s="343" t="s">
        <v>648</v>
      </c>
      <c r="M15" s="344" t="s">
        <v>612</v>
      </c>
      <c r="N15" s="345" t="s">
        <v>613</v>
      </c>
      <c r="O15" s="344" t="s">
        <v>609</v>
      </c>
    </row>
    <row r="16" spans="1:15" ht="96" x14ac:dyDescent="0.35">
      <c r="A16" s="541"/>
      <c r="B16" s="542"/>
      <c r="C16" s="338" t="s">
        <v>220</v>
      </c>
      <c r="D16" s="339" t="s">
        <v>371</v>
      </c>
      <c r="E16" s="346" t="s">
        <v>614</v>
      </c>
      <c r="F16" s="347" t="s">
        <v>600</v>
      </c>
      <c r="G16" s="348" t="s">
        <v>614</v>
      </c>
      <c r="H16" s="349" t="s">
        <v>600</v>
      </c>
      <c r="I16" s="346" t="s">
        <v>602</v>
      </c>
      <c r="J16" s="347" t="s">
        <v>600</v>
      </c>
      <c r="K16" s="348" t="s">
        <v>648</v>
      </c>
      <c r="L16" s="349" t="s">
        <v>648</v>
      </c>
      <c r="M16" s="350" t="s">
        <v>615</v>
      </c>
      <c r="N16" s="351" t="s">
        <v>616</v>
      </c>
      <c r="O16" s="350" t="s">
        <v>609</v>
      </c>
    </row>
    <row r="17" spans="1:15" ht="409.5" x14ac:dyDescent="0.35">
      <c r="A17" s="541"/>
      <c r="B17" s="542"/>
      <c r="C17" s="338" t="s">
        <v>221</v>
      </c>
      <c r="D17" s="339" t="s">
        <v>371</v>
      </c>
      <c r="E17" s="346" t="s">
        <v>617</v>
      </c>
      <c r="F17" s="347" t="s">
        <v>618</v>
      </c>
      <c r="G17" s="348" t="s">
        <v>619</v>
      </c>
      <c r="H17" s="349" t="s">
        <v>620</v>
      </c>
      <c r="I17" s="346" t="s">
        <v>602</v>
      </c>
      <c r="J17" s="347" t="s">
        <v>600</v>
      </c>
      <c r="K17" s="348" t="s">
        <v>673</v>
      </c>
      <c r="L17" s="349" t="s">
        <v>600</v>
      </c>
      <c r="M17" s="350" t="s">
        <v>674</v>
      </c>
      <c r="N17" s="351" t="s">
        <v>675</v>
      </c>
      <c r="O17" s="350" t="s">
        <v>609</v>
      </c>
    </row>
    <row r="18" spans="1:15" x14ac:dyDescent="0.35">
      <c r="A18" s="541"/>
      <c r="B18" s="542"/>
      <c r="C18" s="338" t="s">
        <v>222</v>
      </c>
      <c r="D18" s="339" t="s">
        <v>372</v>
      </c>
      <c r="E18" s="340"/>
      <c r="F18" s="341"/>
      <c r="G18" s="342"/>
      <c r="H18" s="343"/>
      <c r="I18" s="340"/>
      <c r="J18" s="341"/>
      <c r="K18" s="342"/>
      <c r="L18" s="343"/>
      <c r="M18" s="344"/>
      <c r="N18" s="345"/>
      <c r="O18" s="344"/>
    </row>
    <row r="19" spans="1:15" x14ac:dyDescent="0.35">
      <c r="A19" s="541"/>
      <c r="B19" s="542"/>
      <c r="C19" s="338" t="s">
        <v>223</v>
      </c>
      <c r="D19" s="339" t="s">
        <v>372</v>
      </c>
      <c r="E19" s="340"/>
      <c r="F19" s="341"/>
      <c r="G19" s="342"/>
      <c r="H19" s="343"/>
      <c r="I19" s="340"/>
      <c r="J19" s="341"/>
      <c r="K19" s="342"/>
      <c r="L19" s="343"/>
      <c r="M19" s="344"/>
      <c r="N19" s="345"/>
      <c r="O19" s="344"/>
    </row>
    <row r="20" spans="1:15" ht="29.5" thickBot="1" x14ac:dyDescent="0.4">
      <c r="A20" s="543"/>
      <c r="B20" s="544"/>
      <c r="C20" s="352" t="s">
        <v>224</v>
      </c>
      <c r="D20" s="353" t="s">
        <v>372</v>
      </c>
      <c r="E20" s="354"/>
      <c r="F20" s="355"/>
      <c r="G20" s="356"/>
      <c r="H20" s="357"/>
      <c r="I20" s="354"/>
      <c r="J20" s="355"/>
      <c r="K20" s="356"/>
      <c r="L20" s="357"/>
      <c r="M20" s="358"/>
      <c r="N20" s="359"/>
      <c r="O20" s="358"/>
    </row>
  </sheetData>
  <sheetProtection algorithmName="SHA-512" hashValue="ZBO1GbYVPKFcnZwpunw6MgtStnJBLPxop9dr/mMn/LVBopL5lw7aDu97VS4aOVmVomL3cpNztZ5AqEaKUTYMPg==" saltValue="u7fK+a2O/f0WGDGGGYC9JQ==" spinCount="100000" sheet="1" objects="1" scenarios="1" formatColumns="0" formatRows="0"/>
  <customSheetViews>
    <customSheetView guid="{13810DCC-AA08-45AA-A2EB-614B3F1533B3}" topLeftCell="A6">
      <selection activeCell="D11" sqref="D11"/>
      <pageMargins left="0.7" right="0.7" top="0.75" bottom="0.75" header="0.3" footer="0.3"/>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3:O13">
    <cfRule type="expression" dxfId="60" priority="25">
      <formula>$D$13="no"</formula>
    </cfRule>
  </conditionalFormatting>
  <conditionalFormatting sqref="E14:O14">
    <cfRule type="expression" dxfId="59" priority="24">
      <formula>$D$14="no"</formula>
    </cfRule>
  </conditionalFormatting>
  <conditionalFormatting sqref="E15:O15">
    <cfRule type="expression" dxfId="58" priority="23">
      <formula>$D$15="no"</formula>
    </cfRule>
  </conditionalFormatting>
  <conditionalFormatting sqref="E17:O17">
    <cfRule type="expression" dxfId="57" priority="21">
      <formula>$D$17="no"</formula>
    </cfRule>
  </conditionalFormatting>
  <conditionalFormatting sqref="E18:O18">
    <cfRule type="expression" dxfId="56" priority="20">
      <formula>$D$18="no"</formula>
    </cfRule>
  </conditionalFormatting>
  <conditionalFormatting sqref="E19:O19">
    <cfRule type="expression" dxfId="55" priority="19">
      <formula>$D$19="no"</formula>
    </cfRule>
  </conditionalFormatting>
  <conditionalFormatting sqref="E20:O20">
    <cfRule type="expression" dxfId="54" priority="18">
      <formula>$D$20="no"</formula>
    </cfRule>
  </conditionalFormatting>
  <conditionalFormatting sqref="E12:O12">
    <cfRule type="expression" dxfId="53" priority="17">
      <formula>$D$12="no"</formula>
    </cfRule>
  </conditionalFormatting>
  <conditionalFormatting sqref="E16:O16">
    <cfRule type="expression" dxfId="52" priority="2">
      <formula>$D$16="no"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'Yes or No'!$A:$A</xm:f>
          </x14:formula1>
          <xm:sqref>D12:D20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sheetView>
  </sheetViews>
  <sheetFormatPr defaultColWidth="8.81640625" defaultRowHeight="14.5" x14ac:dyDescent="0.35"/>
  <cols>
    <col min="1" max="1" width="16.26953125" style="64" customWidth="1"/>
    <col min="2" max="2" width="25.7265625" style="64" customWidth="1"/>
    <col min="3" max="3" width="22.7265625" style="64" customWidth="1"/>
    <col min="4" max="4" width="24.7265625" style="326" customWidth="1"/>
    <col min="5" max="12" width="74.1796875" style="64" customWidth="1"/>
    <col min="13" max="15" width="51.1796875" style="64" customWidth="1"/>
    <col min="16" max="16384" width="8.81640625" style="64"/>
  </cols>
  <sheetData>
    <row r="1" spans="1:15" ht="18.75" customHeight="1" x14ac:dyDescent="0.45">
      <c r="A1" s="63" t="str">
        <f>'Cover and Instructions'!A1</f>
        <v>Georgia Families MHPAEA Parity</v>
      </c>
      <c r="E1" s="65" t="s">
        <v>572</v>
      </c>
    </row>
    <row r="2" spans="1:15" ht="26" x14ac:dyDescent="0.6">
      <c r="A2" s="66" t="s">
        <v>16</v>
      </c>
    </row>
    <row r="3" spans="1:15" ht="21" x14ac:dyDescent="0.5">
      <c r="A3" s="68" t="s">
        <v>183</v>
      </c>
    </row>
    <row r="4" spans="1:15" x14ac:dyDescent="0.35">
      <c r="D4" s="298"/>
    </row>
    <row r="5" spans="1:15" x14ac:dyDescent="0.35">
      <c r="A5" s="70" t="s">
        <v>0</v>
      </c>
      <c r="B5" s="71" t="str">
        <f>'Cover and Instructions'!D4</f>
        <v>WellCare of Georgia</v>
      </c>
      <c r="C5" s="71"/>
    </row>
    <row r="6" spans="1:15" x14ac:dyDescent="0.35">
      <c r="A6" s="70" t="s">
        <v>515</v>
      </c>
      <c r="B6" s="71" t="str">
        <f>'Cover and Instructions'!D5</f>
        <v>Title XXI</v>
      </c>
      <c r="C6" s="71"/>
    </row>
    <row r="7" spans="1:15" x14ac:dyDescent="0.35">
      <c r="A7" s="70" t="s">
        <v>210</v>
      </c>
      <c r="B7" s="360" t="s">
        <v>209</v>
      </c>
      <c r="D7" s="298"/>
    </row>
    <row r="8" spans="1:15" ht="15" thickBot="1" x14ac:dyDescent="0.4">
      <c r="D8" s="298"/>
    </row>
    <row r="9" spans="1:15" ht="44.25" customHeight="1" thickBot="1" x14ac:dyDescent="0.4">
      <c r="A9" s="545" t="s">
        <v>280</v>
      </c>
      <c r="B9" s="546"/>
      <c r="C9" s="553" t="s">
        <v>251</v>
      </c>
      <c r="D9" s="561" t="s">
        <v>407</v>
      </c>
      <c r="E9" s="565" t="s">
        <v>343</v>
      </c>
      <c r="F9" s="565"/>
      <c r="G9" s="559" t="s">
        <v>344</v>
      </c>
      <c r="H9" s="560"/>
      <c r="I9" s="559" t="s">
        <v>345</v>
      </c>
      <c r="J9" s="560"/>
      <c r="K9" s="559" t="s">
        <v>443</v>
      </c>
      <c r="L9" s="560"/>
      <c r="M9" s="556" t="s">
        <v>184</v>
      </c>
      <c r="N9" s="556" t="s">
        <v>504</v>
      </c>
      <c r="O9" s="556" t="s">
        <v>446</v>
      </c>
    </row>
    <row r="10" spans="1:15" ht="28.5" customHeight="1" x14ac:dyDescent="0.35">
      <c r="A10" s="547"/>
      <c r="B10" s="548"/>
      <c r="C10" s="554"/>
      <c r="D10" s="562"/>
      <c r="E10" s="564" t="s">
        <v>211</v>
      </c>
      <c r="F10" s="564"/>
      <c r="G10" s="551" t="s">
        <v>211</v>
      </c>
      <c r="H10" s="552"/>
      <c r="I10" s="551" t="s">
        <v>211</v>
      </c>
      <c r="J10" s="552"/>
      <c r="K10" s="551" t="s">
        <v>211</v>
      </c>
      <c r="L10" s="552"/>
      <c r="M10" s="557"/>
      <c r="N10" s="557"/>
      <c r="O10" s="557"/>
    </row>
    <row r="11" spans="1:15" ht="28.5" customHeight="1" thickBot="1" x14ac:dyDescent="0.4">
      <c r="A11" s="549"/>
      <c r="B11" s="550"/>
      <c r="C11" s="555"/>
      <c r="D11" s="563"/>
      <c r="E11" s="361" t="s">
        <v>202</v>
      </c>
      <c r="F11" s="362" t="s">
        <v>203</v>
      </c>
      <c r="G11" s="361" t="s">
        <v>202</v>
      </c>
      <c r="H11" s="363" t="s">
        <v>203</v>
      </c>
      <c r="I11" s="361" t="s">
        <v>202</v>
      </c>
      <c r="J11" s="363" t="s">
        <v>203</v>
      </c>
      <c r="K11" s="361" t="s">
        <v>202</v>
      </c>
      <c r="L11" s="363" t="s">
        <v>203</v>
      </c>
      <c r="M11" s="558"/>
      <c r="N11" s="558"/>
      <c r="O11" s="558"/>
    </row>
    <row r="12" spans="1:15" ht="409.5" x14ac:dyDescent="0.35">
      <c r="A12" s="539" t="s">
        <v>451</v>
      </c>
      <c r="B12" s="540"/>
      <c r="C12" s="338" t="s">
        <v>227</v>
      </c>
      <c r="D12" s="331" t="s">
        <v>371</v>
      </c>
      <c r="E12" s="364" t="s">
        <v>621</v>
      </c>
      <c r="F12" s="365" t="s">
        <v>600</v>
      </c>
      <c r="G12" s="366" t="s">
        <v>622</v>
      </c>
      <c r="H12" s="367" t="s">
        <v>600</v>
      </c>
      <c r="I12" s="364" t="s">
        <v>602</v>
      </c>
      <c r="J12" s="365" t="s">
        <v>600</v>
      </c>
      <c r="K12" s="368" t="s">
        <v>648</v>
      </c>
      <c r="L12" s="367" t="s">
        <v>648</v>
      </c>
      <c r="M12" s="336" t="s">
        <v>623</v>
      </c>
      <c r="N12" s="337" t="s">
        <v>624</v>
      </c>
      <c r="O12" s="369" t="s">
        <v>625</v>
      </c>
    </row>
    <row r="13" spans="1:15" ht="43.5" x14ac:dyDescent="0.35">
      <c r="A13" s="541"/>
      <c r="B13" s="542"/>
      <c r="C13" s="338" t="s">
        <v>229</v>
      </c>
      <c r="D13" s="370" t="s">
        <v>372</v>
      </c>
      <c r="E13" s="371"/>
      <c r="F13" s="372"/>
      <c r="G13" s="373"/>
      <c r="H13" s="374"/>
      <c r="I13" s="371"/>
      <c r="J13" s="372"/>
      <c r="K13" s="373"/>
      <c r="L13" s="374"/>
      <c r="M13" s="375"/>
      <c r="N13" s="376"/>
      <c r="O13" s="344"/>
    </row>
    <row r="14" spans="1:15" ht="174" x14ac:dyDescent="0.35">
      <c r="A14" s="541"/>
      <c r="B14" s="542"/>
      <c r="C14" s="338" t="s">
        <v>230</v>
      </c>
      <c r="D14" s="370" t="s">
        <v>371</v>
      </c>
      <c r="E14" s="371" t="s">
        <v>604</v>
      </c>
      <c r="F14" s="372" t="s">
        <v>600</v>
      </c>
      <c r="G14" s="373" t="s">
        <v>626</v>
      </c>
      <c r="H14" s="374" t="s">
        <v>600</v>
      </c>
      <c r="I14" s="371" t="s">
        <v>602</v>
      </c>
      <c r="J14" s="372" t="s">
        <v>600</v>
      </c>
      <c r="K14" s="373" t="s">
        <v>648</v>
      </c>
      <c r="L14" s="374" t="s">
        <v>648</v>
      </c>
      <c r="M14" s="375" t="s">
        <v>627</v>
      </c>
      <c r="N14" s="376" t="s">
        <v>608</v>
      </c>
      <c r="O14" s="344" t="s">
        <v>609</v>
      </c>
    </row>
    <row r="15" spans="1:15" ht="232" x14ac:dyDescent="0.35">
      <c r="A15" s="541"/>
      <c r="B15" s="542"/>
      <c r="C15" s="338" t="s">
        <v>231</v>
      </c>
      <c r="D15" s="370" t="s">
        <v>371</v>
      </c>
      <c r="E15" s="371" t="s">
        <v>628</v>
      </c>
      <c r="F15" s="372" t="s">
        <v>600</v>
      </c>
      <c r="G15" s="373" t="s">
        <v>628</v>
      </c>
      <c r="H15" s="374" t="s">
        <v>600</v>
      </c>
      <c r="I15" s="371" t="s">
        <v>602</v>
      </c>
      <c r="J15" s="372" t="s">
        <v>600</v>
      </c>
      <c r="K15" s="373" t="s">
        <v>648</v>
      </c>
      <c r="L15" s="374" t="s">
        <v>648</v>
      </c>
      <c r="M15" s="375" t="s">
        <v>629</v>
      </c>
      <c r="N15" s="376" t="s">
        <v>630</v>
      </c>
      <c r="O15" s="344" t="s">
        <v>609</v>
      </c>
    </row>
    <row r="16" spans="1:15" ht="96" x14ac:dyDescent="0.35">
      <c r="A16" s="541"/>
      <c r="B16" s="542"/>
      <c r="C16" s="338" t="s">
        <v>232</v>
      </c>
      <c r="D16" s="370" t="s">
        <v>371</v>
      </c>
      <c r="E16" s="346" t="s">
        <v>614</v>
      </c>
      <c r="F16" s="347" t="s">
        <v>600</v>
      </c>
      <c r="G16" s="348" t="s">
        <v>614</v>
      </c>
      <c r="H16" s="349" t="s">
        <v>600</v>
      </c>
      <c r="I16" s="346" t="s">
        <v>602</v>
      </c>
      <c r="J16" s="347" t="s">
        <v>600</v>
      </c>
      <c r="K16" s="348" t="s">
        <v>648</v>
      </c>
      <c r="L16" s="349" t="s">
        <v>648</v>
      </c>
      <c r="M16" s="377" t="s">
        <v>615</v>
      </c>
      <c r="N16" s="378" t="s">
        <v>616</v>
      </c>
      <c r="O16" s="350" t="s">
        <v>609</v>
      </c>
    </row>
    <row r="17" spans="1:15" ht="60" x14ac:dyDescent="0.35">
      <c r="A17" s="541"/>
      <c r="B17" s="542"/>
      <c r="C17" s="338" t="s">
        <v>233</v>
      </c>
      <c r="D17" s="370" t="s">
        <v>371</v>
      </c>
      <c r="E17" s="346" t="s">
        <v>631</v>
      </c>
      <c r="F17" s="347" t="s">
        <v>632</v>
      </c>
      <c r="G17" s="348" t="s">
        <v>622</v>
      </c>
      <c r="H17" s="349" t="s">
        <v>633</v>
      </c>
      <c r="I17" s="346" t="s">
        <v>602</v>
      </c>
      <c r="J17" s="347" t="s">
        <v>600</v>
      </c>
      <c r="K17" s="348" t="s">
        <v>648</v>
      </c>
      <c r="L17" s="349" t="s">
        <v>648</v>
      </c>
      <c r="M17" s="377" t="s">
        <v>634</v>
      </c>
      <c r="N17" s="378" t="s">
        <v>635</v>
      </c>
      <c r="O17" s="350" t="s">
        <v>609</v>
      </c>
    </row>
    <row r="18" spans="1:15" x14ac:dyDescent="0.35">
      <c r="A18" s="541"/>
      <c r="B18" s="542"/>
      <c r="C18" s="338" t="s">
        <v>234</v>
      </c>
      <c r="D18" s="370" t="s">
        <v>372</v>
      </c>
      <c r="E18" s="346"/>
      <c r="F18" s="347"/>
      <c r="G18" s="348"/>
      <c r="H18" s="349"/>
      <c r="I18" s="346"/>
      <c r="J18" s="347"/>
      <c r="K18" s="348"/>
      <c r="L18" s="349"/>
      <c r="M18" s="377"/>
      <c r="N18" s="378"/>
      <c r="O18" s="350"/>
    </row>
    <row r="19" spans="1:15" x14ac:dyDescent="0.35">
      <c r="A19" s="541"/>
      <c r="B19" s="542"/>
      <c r="C19" s="338" t="s">
        <v>235</v>
      </c>
      <c r="D19" s="370" t="s">
        <v>372</v>
      </c>
      <c r="E19" s="371"/>
      <c r="F19" s="372"/>
      <c r="G19" s="373"/>
      <c r="H19" s="374"/>
      <c r="I19" s="371"/>
      <c r="J19" s="372"/>
      <c r="K19" s="373"/>
      <c r="L19" s="374"/>
      <c r="M19" s="375"/>
      <c r="N19" s="376"/>
      <c r="O19" s="344"/>
    </row>
    <row r="20" spans="1:15" ht="29.5" thickBot="1" x14ac:dyDescent="0.4">
      <c r="A20" s="543"/>
      <c r="B20" s="544"/>
      <c r="C20" s="352" t="s">
        <v>236</v>
      </c>
      <c r="D20" s="379" t="s">
        <v>372</v>
      </c>
      <c r="E20" s="354"/>
      <c r="F20" s="355"/>
      <c r="G20" s="356"/>
      <c r="H20" s="357"/>
      <c r="I20" s="354"/>
      <c r="J20" s="355"/>
      <c r="K20" s="356"/>
      <c r="L20" s="357"/>
      <c r="M20" s="380"/>
      <c r="N20" s="381"/>
      <c r="O20" s="358"/>
    </row>
  </sheetData>
  <sheetProtection algorithmName="SHA-512" hashValue="f1bv1o9E2VOuXGEk0jrwXp53YdlhuF4r/PLZZIvYzS+IopstURe/jJhUQ2C0ETlu5Mws1jt2Or/GJdCxKFEcXg==" saltValue="/R1xWug1FvxVN1LJzPzrzA==" spinCount="100000" sheet="1" objects="1" scenarios="1" formatColumns="0" formatRows="0"/>
  <customSheetViews>
    <customSheetView guid="{13810DCC-AA08-45AA-A2EB-614B3F1533B3}" topLeftCell="A3">
      <selection activeCell="D12" sqref="D12"/>
      <pageMargins left="0.7" right="0.7" top="0.75" bottom="0.75" header="0.3" footer="0.3"/>
    </customSheetView>
  </customSheetViews>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3:O13">
    <cfRule type="expression" dxfId="51" priority="22">
      <formula>$D$13="no"</formula>
    </cfRule>
  </conditionalFormatting>
  <conditionalFormatting sqref="E14:O14">
    <cfRule type="expression" dxfId="50" priority="21">
      <formula>$D$14="no"</formula>
    </cfRule>
  </conditionalFormatting>
  <conditionalFormatting sqref="E15:O15">
    <cfRule type="expression" dxfId="49" priority="20">
      <formula>$D$15="no"</formula>
    </cfRule>
  </conditionalFormatting>
  <conditionalFormatting sqref="E17:O17">
    <cfRule type="expression" dxfId="48" priority="18">
      <formula>$D$17="no"</formula>
    </cfRule>
  </conditionalFormatting>
  <conditionalFormatting sqref="E18:O18">
    <cfRule type="expression" dxfId="47" priority="17">
      <formula>$D$18="no"</formula>
    </cfRule>
  </conditionalFormatting>
  <conditionalFormatting sqref="E19:O19">
    <cfRule type="expression" dxfId="46" priority="16">
      <formula>$D$19="no"</formula>
    </cfRule>
  </conditionalFormatting>
  <conditionalFormatting sqref="E20:O20">
    <cfRule type="expression" dxfId="45" priority="15">
      <formula>$D$20="no"</formula>
    </cfRule>
  </conditionalFormatting>
  <conditionalFormatting sqref="E12:O12">
    <cfRule type="expression" dxfId="44" priority="3">
      <formula>$D$12="no"</formula>
    </cfRule>
  </conditionalFormatting>
  <conditionalFormatting sqref="E16:O16">
    <cfRule type="expression" dxfId="43" priority="1">
      <formula>$D$16="no"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activeCell="K20" sqref="K20"/>
    </sheetView>
  </sheetViews>
  <sheetFormatPr defaultColWidth="8.81640625" defaultRowHeight="14.5" x14ac:dyDescent="0.35"/>
  <cols>
    <col min="1" max="1" width="16" style="64" customWidth="1"/>
    <col min="2" max="2" width="25.7265625" style="64" customWidth="1"/>
    <col min="3" max="3" width="22.7265625" style="64" customWidth="1"/>
    <col min="4" max="4" width="23.54296875" style="326" customWidth="1"/>
    <col min="5" max="12" width="66.1796875" style="64" customWidth="1"/>
    <col min="13" max="14" width="51.1796875" style="64" customWidth="1"/>
    <col min="15" max="15" width="56" style="64" customWidth="1"/>
    <col min="16" max="16384" width="8.81640625" style="64"/>
  </cols>
  <sheetData>
    <row r="1" spans="1:15" ht="18.75" customHeight="1" x14ac:dyDescent="0.45">
      <c r="A1" s="63" t="str">
        <f>'Cover and Instructions'!A1</f>
        <v>Georgia Families MHPAEA Parity</v>
      </c>
      <c r="E1" s="65" t="s">
        <v>572</v>
      </c>
    </row>
    <row r="2" spans="1:15" ht="26" x14ac:dyDescent="0.6">
      <c r="A2" s="66" t="s">
        <v>16</v>
      </c>
    </row>
    <row r="3" spans="1:15" ht="18.75" customHeight="1" x14ac:dyDescent="0.5">
      <c r="A3" s="68" t="s">
        <v>183</v>
      </c>
    </row>
    <row r="4" spans="1:15" x14ac:dyDescent="0.35">
      <c r="D4" s="298"/>
    </row>
    <row r="5" spans="1:15" x14ac:dyDescent="0.35">
      <c r="A5" s="70" t="s">
        <v>0</v>
      </c>
      <c r="B5" s="71" t="str">
        <f>'Cover and Instructions'!D4</f>
        <v>WellCare of Georgia</v>
      </c>
      <c r="C5" s="71"/>
    </row>
    <row r="6" spans="1:15" x14ac:dyDescent="0.35">
      <c r="A6" s="70" t="s">
        <v>515</v>
      </c>
      <c r="B6" s="71" t="str">
        <f>'Cover and Instructions'!D5</f>
        <v>Title XXI</v>
      </c>
      <c r="C6" s="71"/>
    </row>
    <row r="7" spans="1:15" x14ac:dyDescent="0.35">
      <c r="A7" s="70" t="s">
        <v>237</v>
      </c>
      <c r="B7" s="360" t="s">
        <v>238</v>
      </c>
      <c r="D7" s="298"/>
    </row>
    <row r="8" spans="1:15" ht="15" thickBot="1" x14ac:dyDescent="0.4">
      <c r="D8" s="298"/>
    </row>
    <row r="9" spans="1:15" ht="42" customHeight="1" thickBot="1" x14ac:dyDescent="0.4">
      <c r="A9" s="545" t="s">
        <v>280</v>
      </c>
      <c r="B9" s="546"/>
      <c r="C9" s="553" t="s">
        <v>239</v>
      </c>
      <c r="D9" s="561" t="s">
        <v>407</v>
      </c>
      <c r="E9" s="559" t="s">
        <v>343</v>
      </c>
      <c r="F9" s="560"/>
      <c r="G9" s="559" t="s">
        <v>344</v>
      </c>
      <c r="H9" s="560"/>
      <c r="I9" s="559" t="s">
        <v>345</v>
      </c>
      <c r="J9" s="560"/>
      <c r="K9" s="559" t="s">
        <v>443</v>
      </c>
      <c r="L9" s="560"/>
      <c r="M9" s="556" t="s">
        <v>184</v>
      </c>
      <c r="N9" s="556" t="s">
        <v>504</v>
      </c>
      <c r="O9" s="556" t="s">
        <v>475</v>
      </c>
    </row>
    <row r="10" spans="1:15" ht="26.25" customHeight="1" x14ac:dyDescent="0.35">
      <c r="A10" s="547"/>
      <c r="B10" s="548"/>
      <c r="C10" s="554"/>
      <c r="D10" s="562"/>
      <c r="E10" s="551" t="s">
        <v>211</v>
      </c>
      <c r="F10" s="552"/>
      <c r="G10" s="551" t="s">
        <v>211</v>
      </c>
      <c r="H10" s="552"/>
      <c r="I10" s="551" t="s">
        <v>211</v>
      </c>
      <c r="J10" s="552"/>
      <c r="K10" s="551" t="s">
        <v>211</v>
      </c>
      <c r="L10" s="552"/>
      <c r="M10" s="557"/>
      <c r="N10" s="557"/>
      <c r="O10" s="557"/>
    </row>
    <row r="11" spans="1:15" ht="51" customHeight="1" thickBot="1" x14ac:dyDescent="0.4">
      <c r="A11" s="549"/>
      <c r="B11" s="550"/>
      <c r="C11" s="555"/>
      <c r="D11" s="563"/>
      <c r="E11" s="328" t="s">
        <v>202</v>
      </c>
      <c r="F11" s="329" t="s">
        <v>203</v>
      </c>
      <c r="G11" s="328" t="s">
        <v>202</v>
      </c>
      <c r="H11" s="329" t="s">
        <v>203</v>
      </c>
      <c r="I11" s="328" t="s">
        <v>202</v>
      </c>
      <c r="J11" s="329" t="s">
        <v>203</v>
      </c>
      <c r="K11" s="328" t="s">
        <v>202</v>
      </c>
      <c r="L11" s="329" t="s">
        <v>203</v>
      </c>
      <c r="M11" s="558"/>
      <c r="N11" s="558"/>
      <c r="O11" s="558"/>
    </row>
    <row r="12" spans="1:15" ht="409.5" x14ac:dyDescent="0.35">
      <c r="A12" s="539" t="s">
        <v>448</v>
      </c>
      <c r="B12" s="540"/>
      <c r="C12" s="382" t="s">
        <v>260</v>
      </c>
      <c r="D12" s="383" t="s">
        <v>371</v>
      </c>
      <c r="E12" s="384" t="s">
        <v>636</v>
      </c>
      <c r="F12" s="385" t="s">
        <v>600</v>
      </c>
      <c r="G12" s="386" t="s">
        <v>636</v>
      </c>
      <c r="H12" s="387" t="s">
        <v>600</v>
      </c>
      <c r="I12" s="384" t="s">
        <v>637</v>
      </c>
      <c r="J12" s="385" t="s">
        <v>600</v>
      </c>
      <c r="K12" s="386" t="s">
        <v>648</v>
      </c>
      <c r="L12" s="387" t="s">
        <v>648</v>
      </c>
      <c r="M12" s="385" t="s">
        <v>638</v>
      </c>
      <c r="N12" s="388" t="s">
        <v>639</v>
      </c>
      <c r="O12" s="389" t="s">
        <v>640</v>
      </c>
    </row>
    <row r="13" spans="1:15" ht="43.5" x14ac:dyDescent="0.35">
      <c r="A13" s="541"/>
      <c r="B13" s="542"/>
      <c r="C13" s="338" t="s">
        <v>240</v>
      </c>
      <c r="D13" s="390" t="s">
        <v>372</v>
      </c>
      <c r="E13" s="371"/>
      <c r="F13" s="372"/>
      <c r="G13" s="373"/>
      <c r="H13" s="374"/>
      <c r="I13" s="371"/>
      <c r="J13" s="372"/>
      <c r="K13" s="373"/>
      <c r="L13" s="374"/>
      <c r="M13" s="375"/>
      <c r="N13" s="376"/>
      <c r="O13" s="344"/>
    </row>
    <row r="14" spans="1:15" ht="203" x14ac:dyDescent="0.35">
      <c r="A14" s="541"/>
      <c r="B14" s="542"/>
      <c r="C14" s="338" t="s">
        <v>241</v>
      </c>
      <c r="D14" s="390" t="s">
        <v>371</v>
      </c>
      <c r="E14" s="371" t="s">
        <v>604</v>
      </c>
      <c r="F14" s="372" t="s">
        <v>600</v>
      </c>
      <c r="G14" s="373" t="s">
        <v>626</v>
      </c>
      <c r="H14" s="374" t="s">
        <v>600</v>
      </c>
      <c r="I14" s="371" t="s">
        <v>637</v>
      </c>
      <c r="J14" s="372" t="s">
        <v>600</v>
      </c>
      <c r="K14" s="373" t="s">
        <v>648</v>
      </c>
      <c r="L14" s="374" t="s">
        <v>648</v>
      </c>
      <c r="M14" s="375" t="s">
        <v>627</v>
      </c>
      <c r="N14" s="376" t="s">
        <v>608</v>
      </c>
      <c r="O14" s="344" t="s">
        <v>609</v>
      </c>
    </row>
    <row r="15" spans="1:15" ht="246.5" x14ac:dyDescent="0.35">
      <c r="A15" s="541"/>
      <c r="B15" s="542"/>
      <c r="C15" s="338" t="s">
        <v>242</v>
      </c>
      <c r="D15" s="390" t="s">
        <v>371</v>
      </c>
      <c r="E15" s="371" t="s">
        <v>636</v>
      </c>
      <c r="F15" s="372" t="s">
        <v>600</v>
      </c>
      <c r="G15" s="373" t="s">
        <v>636</v>
      </c>
      <c r="H15" s="374" t="s">
        <v>600</v>
      </c>
      <c r="I15" s="371" t="s">
        <v>637</v>
      </c>
      <c r="J15" s="372" t="s">
        <v>600</v>
      </c>
      <c r="K15" s="373" t="s">
        <v>648</v>
      </c>
      <c r="L15" s="374" t="s">
        <v>648</v>
      </c>
      <c r="M15" s="375" t="s">
        <v>641</v>
      </c>
      <c r="N15" s="376" t="s">
        <v>642</v>
      </c>
      <c r="O15" s="344" t="s">
        <v>609</v>
      </c>
    </row>
    <row r="16" spans="1:15" ht="84" x14ac:dyDescent="0.35">
      <c r="A16" s="541"/>
      <c r="B16" s="542"/>
      <c r="C16" s="338" t="s">
        <v>243</v>
      </c>
      <c r="D16" s="390" t="s">
        <v>371</v>
      </c>
      <c r="E16" s="346" t="s">
        <v>643</v>
      </c>
      <c r="F16" s="347" t="s">
        <v>600</v>
      </c>
      <c r="G16" s="348" t="s">
        <v>614</v>
      </c>
      <c r="H16" s="349" t="s">
        <v>600</v>
      </c>
      <c r="I16" s="346" t="s">
        <v>637</v>
      </c>
      <c r="J16" s="347" t="s">
        <v>600</v>
      </c>
      <c r="K16" s="348" t="s">
        <v>648</v>
      </c>
      <c r="L16" s="349" t="s">
        <v>648</v>
      </c>
      <c r="M16" s="350" t="s">
        <v>644</v>
      </c>
      <c r="N16" s="351" t="s">
        <v>645</v>
      </c>
      <c r="O16" s="350" t="s">
        <v>609</v>
      </c>
    </row>
    <row r="17" spans="1:15" ht="84" x14ac:dyDescent="0.35">
      <c r="A17" s="541"/>
      <c r="B17" s="542"/>
      <c r="C17" s="338" t="s">
        <v>244</v>
      </c>
      <c r="D17" s="390" t="s">
        <v>371</v>
      </c>
      <c r="E17" s="346" t="s">
        <v>617</v>
      </c>
      <c r="F17" s="347" t="s">
        <v>632</v>
      </c>
      <c r="G17" s="348" t="s">
        <v>617</v>
      </c>
      <c r="H17" s="349" t="s">
        <v>646</v>
      </c>
      <c r="I17" s="346" t="s">
        <v>637</v>
      </c>
      <c r="J17" s="347" t="s">
        <v>600</v>
      </c>
      <c r="K17" s="348" t="s">
        <v>648</v>
      </c>
      <c r="L17" s="349" t="s">
        <v>648</v>
      </c>
      <c r="M17" s="350" t="s">
        <v>647</v>
      </c>
      <c r="N17" s="351" t="s">
        <v>608</v>
      </c>
      <c r="O17" s="350" t="s">
        <v>609</v>
      </c>
    </row>
    <row r="18" spans="1:15" x14ac:dyDescent="0.35">
      <c r="A18" s="541"/>
      <c r="B18" s="542"/>
      <c r="C18" s="338" t="s">
        <v>234</v>
      </c>
      <c r="D18" s="390" t="s">
        <v>372</v>
      </c>
      <c r="E18" s="371"/>
      <c r="F18" s="372"/>
      <c r="G18" s="373"/>
      <c r="H18" s="374"/>
      <c r="I18" s="371"/>
      <c r="J18" s="372"/>
      <c r="K18" s="373"/>
      <c r="L18" s="374"/>
      <c r="M18" s="375"/>
      <c r="N18" s="376"/>
      <c r="O18" s="344"/>
    </row>
    <row r="19" spans="1:15" x14ac:dyDescent="0.35">
      <c r="A19" s="541"/>
      <c r="B19" s="542"/>
      <c r="C19" s="338" t="s">
        <v>245</v>
      </c>
      <c r="D19" s="390" t="s">
        <v>372</v>
      </c>
      <c r="E19" s="346"/>
      <c r="F19" s="347"/>
      <c r="G19" s="348"/>
      <c r="H19" s="349"/>
      <c r="I19" s="346"/>
      <c r="J19" s="347"/>
      <c r="K19" s="348"/>
      <c r="L19" s="349"/>
      <c r="M19" s="350"/>
      <c r="N19" s="351"/>
      <c r="O19" s="350"/>
    </row>
    <row r="20" spans="1:15" ht="29.5" thickBot="1" x14ac:dyDescent="0.4">
      <c r="A20" s="543"/>
      <c r="B20" s="544"/>
      <c r="C20" s="352" t="s">
        <v>246</v>
      </c>
      <c r="D20" s="391" t="s">
        <v>372</v>
      </c>
      <c r="E20" s="354"/>
      <c r="F20" s="355"/>
      <c r="G20" s="356"/>
      <c r="H20" s="357"/>
      <c r="I20" s="354"/>
      <c r="J20" s="355"/>
      <c r="K20" s="356"/>
      <c r="L20" s="357"/>
      <c r="M20" s="358"/>
      <c r="N20" s="359"/>
      <c r="O20" s="358"/>
    </row>
  </sheetData>
  <sheetProtection algorithmName="SHA-512" hashValue="zw0rXjJ0UcUXQlZVXivh4I6wQ2GYEx4v9w44LMChCxQzgLL18xOACVvjt0zpLJC+FxVcxQwGEuFuq6ci+pztiA==" saltValue="JfI6X5FAKGB6fZqb3uVNKg=="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12:O12">
    <cfRule type="expression" dxfId="42" priority="14">
      <formula>$D$12="no"</formula>
    </cfRule>
  </conditionalFormatting>
  <conditionalFormatting sqref="E13:O13">
    <cfRule type="expression" dxfId="41" priority="13">
      <formula>$D$13="no"</formula>
    </cfRule>
  </conditionalFormatting>
  <conditionalFormatting sqref="E14:O14">
    <cfRule type="expression" dxfId="40" priority="12">
      <formula>$D$14="no"</formula>
    </cfRule>
  </conditionalFormatting>
  <conditionalFormatting sqref="E15:O15">
    <cfRule type="expression" dxfId="39" priority="11">
      <formula>$D$15="no"</formula>
    </cfRule>
  </conditionalFormatting>
  <conditionalFormatting sqref="E17:O17">
    <cfRule type="expression" dxfId="38" priority="9">
      <formula>$D$17="no"</formula>
    </cfRule>
  </conditionalFormatting>
  <conditionalFormatting sqref="E18:O18">
    <cfRule type="expression" dxfId="37" priority="8">
      <formula>$D$18="no"</formula>
    </cfRule>
  </conditionalFormatting>
  <conditionalFormatting sqref="E19:O19">
    <cfRule type="expression" dxfId="36" priority="7">
      <formula>$D$19="no"</formula>
    </cfRule>
  </conditionalFormatting>
  <conditionalFormatting sqref="E20:O20">
    <cfRule type="expression" dxfId="35" priority="6">
      <formula>$D$20="no"</formula>
    </cfRule>
  </conditionalFormatting>
  <conditionalFormatting sqref="E16:O16">
    <cfRule type="expression" dxfId="34" priority="1">
      <formula>$D$16="no"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tint="-0.499984740745262"/>
  </sheetPr>
  <dimension ref="A1:O26"/>
  <sheetViews>
    <sheetView showGridLines="0" zoomScale="70" zoomScaleNormal="70" workbookViewId="0">
      <pane xSplit="3" ySplit="8" topLeftCell="D9" activePane="bottomRight" state="frozen"/>
      <selection pane="topRight"/>
      <selection pane="bottomLeft"/>
      <selection pane="bottomRight"/>
    </sheetView>
  </sheetViews>
  <sheetFormatPr defaultColWidth="8.81640625" defaultRowHeight="14.5" x14ac:dyDescent="0.35"/>
  <cols>
    <col min="1" max="1" width="15.453125" style="64" customWidth="1"/>
    <col min="2" max="2" width="28.1796875" style="64" customWidth="1"/>
    <col min="3" max="3" width="27.81640625" style="64" customWidth="1"/>
    <col min="4" max="4" width="26.54296875" style="326" customWidth="1"/>
    <col min="5" max="12" width="42.7265625" style="64" customWidth="1"/>
    <col min="13" max="15" width="51.1796875" style="64" customWidth="1"/>
    <col min="16" max="16384" width="8.81640625" style="64"/>
  </cols>
  <sheetData>
    <row r="1" spans="1:15" ht="18.75" customHeight="1" x14ac:dyDescent="0.45">
      <c r="A1" s="63" t="str">
        <f>'Cover and Instructions'!A1</f>
        <v>Georgia Families MHPAEA Parity</v>
      </c>
      <c r="E1" s="65" t="s">
        <v>572</v>
      </c>
    </row>
    <row r="2" spans="1:15" ht="26" x14ac:dyDescent="0.6">
      <c r="A2" s="66" t="s">
        <v>16</v>
      </c>
    </row>
    <row r="3" spans="1:15" ht="21" x14ac:dyDescent="0.5">
      <c r="A3" s="68" t="s">
        <v>183</v>
      </c>
    </row>
    <row r="4" spans="1:15" x14ac:dyDescent="0.35">
      <c r="D4" s="298"/>
    </row>
    <row r="5" spans="1:15" x14ac:dyDescent="0.35">
      <c r="A5" s="70" t="s">
        <v>0</v>
      </c>
      <c r="B5" s="71" t="str">
        <f>'Cover and Instructions'!D4</f>
        <v>WellCare of Georgia</v>
      </c>
      <c r="C5" s="71"/>
    </row>
    <row r="6" spans="1:15" x14ac:dyDescent="0.35">
      <c r="A6" s="70" t="s">
        <v>515</v>
      </c>
      <c r="B6" s="71" t="str">
        <f>'Cover and Instructions'!D5</f>
        <v>Title XXI</v>
      </c>
      <c r="C6" s="71"/>
    </row>
    <row r="7" spans="1:15" x14ac:dyDescent="0.35">
      <c r="A7" s="70" t="s">
        <v>250</v>
      </c>
      <c r="B7" s="360" t="s">
        <v>452</v>
      </c>
      <c r="D7" s="298"/>
    </row>
    <row r="8" spans="1:15" ht="15" thickBot="1" x14ac:dyDescent="0.4">
      <c r="D8" s="298"/>
    </row>
    <row r="9" spans="1:15" x14ac:dyDescent="0.35">
      <c r="A9" s="392" t="s">
        <v>375</v>
      </c>
      <c r="B9" s="393"/>
      <c r="C9" s="393"/>
      <c r="D9" s="394"/>
      <c r="E9" s="395"/>
    </row>
    <row r="10" spans="1:15" ht="15" thickBot="1" x14ac:dyDescent="0.4">
      <c r="A10" s="396" t="s">
        <v>374</v>
      </c>
      <c r="B10" s="397"/>
      <c r="C10" s="397"/>
      <c r="D10" s="398"/>
      <c r="E10" s="399"/>
    </row>
    <row r="11" spans="1:15" ht="15" thickBot="1" x14ac:dyDescent="0.4">
      <c r="A11" s="400" t="s">
        <v>453</v>
      </c>
      <c r="B11" s="397"/>
      <c r="C11" s="397"/>
      <c r="D11" s="401" t="s">
        <v>371</v>
      </c>
      <c r="E11" s="402" t="str">
        <f>IF(D11="no","Do not complete remainder of this worksheet.","")</f>
        <v/>
      </c>
    </row>
    <row r="12" spans="1:15" ht="15" thickBot="1" x14ac:dyDescent="0.4">
      <c r="A12" s="403"/>
      <c r="B12" s="404"/>
      <c r="C12" s="404"/>
      <c r="D12" s="405"/>
      <c r="E12" s="406"/>
    </row>
    <row r="13" spans="1:15" ht="15" thickBot="1" x14ac:dyDescent="0.4">
      <c r="D13" s="298"/>
    </row>
    <row r="14" spans="1:15" ht="42.75" customHeight="1" thickBot="1" x14ac:dyDescent="0.4">
      <c r="A14" s="545" t="s">
        <v>280</v>
      </c>
      <c r="B14" s="546"/>
      <c r="C14" s="553" t="s">
        <v>247</v>
      </c>
      <c r="D14" s="561" t="s">
        <v>407</v>
      </c>
      <c r="E14" s="559" t="s">
        <v>343</v>
      </c>
      <c r="F14" s="560"/>
      <c r="G14" s="559" t="s">
        <v>344</v>
      </c>
      <c r="H14" s="560"/>
      <c r="I14" s="559" t="s">
        <v>345</v>
      </c>
      <c r="J14" s="560"/>
      <c r="K14" s="559" t="s">
        <v>443</v>
      </c>
      <c r="L14" s="560"/>
      <c r="M14" s="556" t="s">
        <v>184</v>
      </c>
      <c r="N14" s="556" t="s">
        <v>504</v>
      </c>
      <c r="O14" s="556" t="s">
        <v>446</v>
      </c>
    </row>
    <row r="15" spans="1:15" ht="27" customHeight="1" x14ac:dyDescent="0.35">
      <c r="A15" s="547"/>
      <c r="B15" s="548"/>
      <c r="C15" s="554"/>
      <c r="D15" s="562"/>
      <c r="E15" s="551" t="s">
        <v>211</v>
      </c>
      <c r="F15" s="552"/>
      <c r="G15" s="551" t="s">
        <v>211</v>
      </c>
      <c r="H15" s="552"/>
      <c r="I15" s="551" t="s">
        <v>211</v>
      </c>
      <c r="J15" s="552"/>
      <c r="K15" s="551" t="s">
        <v>211</v>
      </c>
      <c r="L15" s="552"/>
      <c r="M15" s="557"/>
      <c r="N15" s="557"/>
      <c r="O15" s="557"/>
    </row>
    <row r="16" spans="1:15" ht="27" customHeight="1" thickBot="1" x14ac:dyDescent="0.4">
      <c r="A16" s="549"/>
      <c r="B16" s="550"/>
      <c r="C16" s="555"/>
      <c r="D16" s="563"/>
      <c r="E16" s="328" t="s">
        <v>202</v>
      </c>
      <c r="F16" s="329" t="s">
        <v>203</v>
      </c>
      <c r="G16" s="328" t="s">
        <v>202</v>
      </c>
      <c r="H16" s="329" t="s">
        <v>203</v>
      </c>
      <c r="I16" s="328" t="s">
        <v>202</v>
      </c>
      <c r="J16" s="329" t="s">
        <v>203</v>
      </c>
      <c r="K16" s="328" t="s">
        <v>202</v>
      </c>
      <c r="L16" s="329" t="s">
        <v>203</v>
      </c>
      <c r="M16" s="558"/>
      <c r="N16" s="558"/>
      <c r="O16" s="558"/>
    </row>
    <row r="17" spans="1:15" ht="29" x14ac:dyDescent="0.35">
      <c r="A17" s="566" t="s">
        <v>454</v>
      </c>
      <c r="B17" s="567"/>
      <c r="C17" s="382" t="s">
        <v>206</v>
      </c>
      <c r="D17" s="383" t="s">
        <v>372</v>
      </c>
      <c r="E17" s="407"/>
      <c r="F17" s="408"/>
      <c r="G17" s="409"/>
      <c r="H17" s="410"/>
      <c r="I17" s="407"/>
      <c r="J17" s="408"/>
      <c r="K17" s="409"/>
      <c r="L17" s="410"/>
      <c r="M17" s="411"/>
      <c r="N17" s="412"/>
      <c r="O17" s="413"/>
    </row>
    <row r="18" spans="1:15" ht="29" x14ac:dyDescent="0.35">
      <c r="A18" s="568"/>
      <c r="B18" s="569"/>
      <c r="C18" s="338" t="s">
        <v>207</v>
      </c>
      <c r="D18" s="414" t="s">
        <v>372</v>
      </c>
      <c r="E18" s="371"/>
      <c r="F18" s="372"/>
      <c r="G18" s="373"/>
      <c r="H18" s="374"/>
      <c r="I18" s="371"/>
      <c r="J18" s="372"/>
      <c r="K18" s="373"/>
      <c r="L18" s="374"/>
      <c r="M18" s="375"/>
      <c r="N18" s="376"/>
      <c r="O18" s="344"/>
    </row>
    <row r="19" spans="1:15" ht="43.5" x14ac:dyDescent="0.35">
      <c r="A19" s="568"/>
      <c r="B19" s="569"/>
      <c r="C19" s="338" t="s">
        <v>3</v>
      </c>
      <c r="D19" s="414" t="s">
        <v>372</v>
      </c>
      <c r="E19" s="371"/>
      <c r="F19" s="372"/>
      <c r="G19" s="373"/>
      <c r="H19" s="374"/>
      <c r="I19" s="371"/>
      <c r="J19" s="372"/>
      <c r="K19" s="373"/>
      <c r="L19" s="374"/>
      <c r="M19" s="375"/>
      <c r="N19" s="376"/>
      <c r="O19" s="344"/>
    </row>
    <row r="20" spans="1:15" x14ac:dyDescent="0.35">
      <c r="A20" s="568"/>
      <c r="B20" s="569"/>
      <c r="C20" s="338" t="s">
        <v>185</v>
      </c>
      <c r="D20" s="414" t="s">
        <v>372</v>
      </c>
      <c r="E20" s="371"/>
      <c r="F20" s="372"/>
      <c r="G20" s="373"/>
      <c r="H20" s="374"/>
      <c r="I20" s="371"/>
      <c r="J20" s="372"/>
      <c r="K20" s="373"/>
      <c r="L20" s="374"/>
      <c r="M20" s="375"/>
      <c r="N20" s="376"/>
      <c r="O20" s="344"/>
    </row>
    <row r="21" spans="1:15" x14ac:dyDescent="0.35">
      <c r="A21" s="568"/>
      <c r="B21" s="569"/>
      <c r="C21" s="338" t="s">
        <v>186</v>
      </c>
      <c r="D21" s="414" t="s">
        <v>372</v>
      </c>
      <c r="E21" s="371"/>
      <c r="F21" s="372"/>
      <c r="G21" s="373"/>
      <c r="H21" s="374"/>
      <c r="I21" s="371"/>
      <c r="J21" s="372"/>
      <c r="K21" s="373"/>
      <c r="L21" s="374"/>
      <c r="M21" s="375"/>
      <c r="N21" s="376"/>
      <c r="O21" s="344"/>
    </row>
    <row r="22" spans="1:15" x14ac:dyDescent="0.35">
      <c r="A22" s="568"/>
      <c r="B22" s="569"/>
      <c r="C22" s="338" t="s">
        <v>7</v>
      </c>
      <c r="D22" s="414" t="s">
        <v>372</v>
      </c>
      <c r="E22" s="371"/>
      <c r="F22" s="372"/>
      <c r="G22" s="373"/>
      <c r="H22" s="374"/>
      <c r="I22" s="371"/>
      <c r="J22" s="372"/>
      <c r="K22" s="373"/>
      <c r="L22" s="374"/>
      <c r="M22" s="375"/>
      <c r="N22" s="376"/>
      <c r="O22" s="344"/>
    </row>
    <row r="23" spans="1:15" x14ac:dyDescent="0.35">
      <c r="A23" s="568"/>
      <c r="B23" s="569"/>
      <c r="C23" s="338" t="s">
        <v>187</v>
      </c>
      <c r="D23" s="414" t="s">
        <v>372</v>
      </c>
      <c r="E23" s="371"/>
      <c r="F23" s="372"/>
      <c r="G23" s="373"/>
      <c r="H23" s="374"/>
      <c r="I23" s="371"/>
      <c r="J23" s="372"/>
      <c r="K23" s="373"/>
      <c r="L23" s="374"/>
      <c r="M23" s="375"/>
      <c r="N23" s="376"/>
      <c r="O23" s="344"/>
    </row>
    <row r="24" spans="1:15" x14ac:dyDescent="0.35">
      <c r="A24" s="568"/>
      <c r="B24" s="569"/>
      <c r="C24" s="338" t="s">
        <v>9</v>
      </c>
      <c r="D24" s="414" t="s">
        <v>372</v>
      </c>
      <c r="E24" s="371"/>
      <c r="F24" s="372"/>
      <c r="G24" s="373"/>
      <c r="H24" s="374"/>
      <c r="I24" s="371"/>
      <c r="J24" s="372"/>
      <c r="K24" s="373"/>
      <c r="L24" s="374"/>
      <c r="M24" s="375"/>
      <c r="N24" s="376"/>
      <c r="O24" s="344"/>
    </row>
    <row r="25" spans="1:15" x14ac:dyDescent="0.35">
      <c r="A25" s="568"/>
      <c r="B25" s="569"/>
      <c r="C25" s="338" t="s">
        <v>188</v>
      </c>
      <c r="D25" s="390" t="s">
        <v>372</v>
      </c>
      <c r="E25" s="371"/>
      <c r="F25" s="372"/>
      <c r="G25" s="373"/>
      <c r="H25" s="374"/>
      <c r="I25" s="371"/>
      <c r="J25" s="372"/>
      <c r="K25" s="373"/>
      <c r="L25" s="374"/>
      <c r="M25" s="375"/>
      <c r="N25" s="376"/>
      <c r="O25" s="375"/>
    </row>
    <row r="26" spans="1:15" ht="29.5" thickBot="1" x14ac:dyDescent="0.4">
      <c r="A26" s="570"/>
      <c r="B26" s="571"/>
      <c r="C26" s="352" t="s">
        <v>189</v>
      </c>
      <c r="D26" s="415" t="s">
        <v>372</v>
      </c>
      <c r="E26" s="416"/>
      <c r="F26" s="417"/>
      <c r="G26" s="418"/>
      <c r="H26" s="419"/>
      <c r="I26" s="416"/>
      <c r="J26" s="417"/>
      <c r="K26" s="418"/>
      <c r="L26" s="419"/>
      <c r="M26" s="420"/>
      <c r="N26" s="421"/>
      <c r="O26" s="420"/>
    </row>
  </sheetData>
  <sheetProtection algorithmName="SHA-512" hashValue="ce5ZRHilTJWNUROXLaJxEbgLSd9WY6di0wHQNwrkY/f9u9+tFdJlVVQ9CKIrtBz9Swt6K/DaU/tsHOm/uUc91g==" saltValue="J4yqtG55ebLTo6k5hZOAoQ=="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E17:O17">
    <cfRule type="expression" dxfId="33" priority="22">
      <formula>$D$17="no"</formula>
    </cfRule>
  </conditionalFormatting>
  <conditionalFormatting sqref="E18:O18">
    <cfRule type="expression" dxfId="32" priority="21">
      <formula>$D$18="no"</formula>
    </cfRule>
  </conditionalFormatting>
  <conditionalFormatting sqref="E19:O19">
    <cfRule type="expression" dxfId="31" priority="20">
      <formula>$D$19="no"</formula>
    </cfRule>
  </conditionalFormatting>
  <conditionalFormatting sqref="E20:O20">
    <cfRule type="expression" dxfId="30" priority="19">
      <formula>$D$20="no"</formula>
    </cfRule>
  </conditionalFormatting>
  <conditionalFormatting sqref="E21:O21">
    <cfRule type="expression" dxfId="29" priority="18">
      <formula>$D$21="no"</formula>
    </cfRule>
  </conditionalFormatting>
  <conditionalFormatting sqref="E22:O22">
    <cfRule type="expression" dxfId="28" priority="17">
      <formula>$D$22="no"</formula>
    </cfRule>
  </conditionalFormatting>
  <conditionalFormatting sqref="E23:O23">
    <cfRule type="expression" dxfId="27" priority="16">
      <formula>$D$23="no"</formula>
    </cfRule>
  </conditionalFormatting>
  <conditionalFormatting sqref="E24:O24">
    <cfRule type="expression" dxfId="26" priority="15">
      <formula>$D$24="no"</formula>
    </cfRule>
  </conditionalFormatting>
  <conditionalFormatting sqref="E25:O25">
    <cfRule type="expression" dxfId="25" priority="14">
      <formula>$D$25="no"</formula>
    </cfRule>
  </conditionalFormatting>
  <conditionalFormatting sqref="E26:O26">
    <cfRule type="expression" dxfId="24" priority="13">
      <formula>$D$26="no"</formula>
    </cfRule>
  </conditionalFormatting>
  <conditionalFormatting sqref="E17:O26">
    <cfRule type="expression" dxfId="23" priority="1">
      <formula>$D$11="no"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'Yes or No'!$A:$A</xm:f>
          </x14:formula1>
          <xm:sqref>D17:D26 D11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tint="-0.499984740745262"/>
  </sheetPr>
  <dimension ref="A1:O27"/>
  <sheetViews>
    <sheetView showGridLines="0" zoomScale="70" zoomScaleNormal="70" workbookViewId="0">
      <pane xSplit="3" ySplit="8" topLeftCell="D9" activePane="bottomRight" state="frozen"/>
      <selection pane="topRight"/>
      <selection pane="bottomLeft"/>
      <selection pane="bottomRight"/>
    </sheetView>
  </sheetViews>
  <sheetFormatPr defaultColWidth="8.81640625" defaultRowHeight="14.5" x14ac:dyDescent="0.35"/>
  <cols>
    <col min="1" max="1" width="15.453125" style="64" customWidth="1"/>
    <col min="2" max="2" width="27.1796875" style="64" customWidth="1"/>
    <col min="3" max="3" width="32.81640625" style="64" customWidth="1"/>
    <col min="4" max="4" width="24.26953125" style="326" customWidth="1"/>
    <col min="5" max="12" width="42.7265625" style="64" customWidth="1"/>
    <col min="13" max="15" width="51.1796875" style="64" customWidth="1"/>
    <col min="16" max="16384" width="8.81640625" style="64"/>
  </cols>
  <sheetData>
    <row r="1" spans="1:15" ht="18.75" customHeight="1" x14ac:dyDescent="0.45">
      <c r="A1" s="63" t="str">
        <f>'Cover and Instructions'!A1</f>
        <v>Georgia Families MHPAEA Parity</v>
      </c>
      <c r="E1" s="65" t="s">
        <v>572</v>
      </c>
    </row>
    <row r="2" spans="1:15" ht="26" x14ac:dyDescent="0.6">
      <c r="A2" s="66" t="s">
        <v>16</v>
      </c>
    </row>
    <row r="3" spans="1:15" ht="21" x14ac:dyDescent="0.5">
      <c r="A3" s="68" t="s">
        <v>183</v>
      </c>
    </row>
    <row r="4" spans="1:15" x14ac:dyDescent="0.35">
      <c r="D4" s="298"/>
    </row>
    <row r="5" spans="1:15" x14ac:dyDescent="0.35">
      <c r="A5" s="70" t="s">
        <v>0</v>
      </c>
      <c r="B5" s="71" t="str">
        <f>'Cover and Instructions'!D4</f>
        <v>WellCare of Georgia</v>
      </c>
      <c r="C5" s="71"/>
    </row>
    <row r="6" spans="1:15" x14ac:dyDescent="0.35">
      <c r="A6" s="70" t="s">
        <v>515</v>
      </c>
      <c r="B6" s="71" t="str">
        <f>'Cover and Instructions'!D5</f>
        <v>Title XXI</v>
      </c>
      <c r="C6" s="71"/>
    </row>
    <row r="7" spans="1:15" x14ac:dyDescent="0.35">
      <c r="A7" s="70" t="s">
        <v>249</v>
      </c>
      <c r="B7" s="360" t="s">
        <v>457</v>
      </c>
      <c r="D7" s="298"/>
    </row>
    <row r="8" spans="1:15" x14ac:dyDescent="0.35">
      <c r="D8" s="298"/>
    </row>
    <row r="9" spans="1:15" ht="15" thickBot="1" x14ac:dyDescent="0.4">
      <c r="D9" s="298"/>
    </row>
    <row r="10" spans="1:15" x14ac:dyDescent="0.35">
      <c r="A10" s="392" t="s">
        <v>375</v>
      </c>
      <c r="B10" s="393"/>
      <c r="C10" s="393"/>
      <c r="D10" s="394"/>
      <c r="E10" s="395"/>
    </row>
    <row r="11" spans="1:15" ht="15" thickBot="1" x14ac:dyDescent="0.4">
      <c r="A11" s="396" t="s">
        <v>374</v>
      </c>
      <c r="B11" s="397"/>
      <c r="C11" s="397"/>
      <c r="D11" s="398"/>
      <c r="E11" s="399"/>
    </row>
    <row r="12" spans="1:15" ht="15" thickBot="1" x14ac:dyDescent="0.4">
      <c r="A12" s="400" t="s">
        <v>455</v>
      </c>
      <c r="B12" s="397"/>
      <c r="C12" s="397"/>
      <c r="D12" s="401" t="s">
        <v>371</v>
      </c>
      <c r="E12" s="402" t="str">
        <f>IF(D12="no","Do not complete remainder of this worksheet.","")</f>
        <v/>
      </c>
    </row>
    <row r="13" spans="1:15" ht="15" thickBot="1" x14ac:dyDescent="0.4">
      <c r="A13" s="403"/>
      <c r="B13" s="404"/>
      <c r="C13" s="404"/>
      <c r="D13" s="405"/>
      <c r="E13" s="406"/>
    </row>
    <row r="14" spans="1:15" ht="15" thickBot="1" x14ac:dyDescent="0.4">
      <c r="D14" s="298"/>
    </row>
    <row r="15" spans="1:15" ht="42.75" customHeight="1" thickBot="1" x14ac:dyDescent="0.4">
      <c r="A15" s="545" t="s">
        <v>280</v>
      </c>
      <c r="B15" s="546"/>
      <c r="C15" s="553" t="s">
        <v>248</v>
      </c>
      <c r="D15" s="561" t="s">
        <v>407</v>
      </c>
      <c r="E15" s="559" t="s">
        <v>343</v>
      </c>
      <c r="F15" s="560"/>
      <c r="G15" s="559" t="s">
        <v>344</v>
      </c>
      <c r="H15" s="560"/>
      <c r="I15" s="559" t="s">
        <v>345</v>
      </c>
      <c r="J15" s="560"/>
      <c r="K15" s="559" t="s">
        <v>443</v>
      </c>
      <c r="L15" s="560"/>
      <c r="M15" s="556" t="s">
        <v>184</v>
      </c>
      <c r="N15" s="556" t="s">
        <v>504</v>
      </c>
      <c r="O15" s="556" t="s">
        <v>446</v>
      </c>
    </row>
    <row r="16" spans="1:15" ht="28.5" customHeight="1" x14ac:dyDescent="0.35">
      <c r="A16" s="547"/>
      <c r="B16" s="548"/>
      <c r="C16" s="554"/>
      <c r="D16" s="562"/>
      <c r="E16" s="551" t="s">
        <v>211</v>
      </c>
      <c r="F16" s="552"/>
      <c r="G16" s="551" t="s">
        <v>211</v>
      </c>
      <c r="H16" s="552"/>
      <c r="I16" s="551" t="s">
        <v>211</v>
      </c>
      <c r="J16" s="552"/>
      <c r="K16" s="551" t="s">
        <v>211</v>
      </c>
      <c r="L16" s="552"/>
      <c r="M16" s="557"/>
      <c r="N16" s="557"/>
      <c r="O16" s="557"/>
    </row>
    <row r="17" spans="1:15" ht="28.5" customHeight="1" thickBot="1" x14ac:dyDescent="0.4">
      <c r="A17" s="549"/>
      <c r="B17" s="550"/>
      <c r="C17" s="555"/>
      <c r="D17" s="563"/>
      <c r="E17" s="328" t="s">
        <v>202</v>
      </c>
      <c r="F17" s="329" t="s">
        <v>203</v>
      </c>
      <c r="G17" s="328" t="s">
        <v>202</v>
      </c>
      <c r="H17" s="329" t="s">
        <v>203</v>
      </c>
      <c r="I17" s="328" t="s">
        <v>202</v>
      </c>
      <c r="J17" s="329" t="s">
        <v>203</v>
      </c>
      <c r="K17" s="328" t="s">
        <v>202</v>
      </c>
      <c r="L17" s="329" t="s">
        <v>203</v>
      </c>
      <c r="M17" s="558"/>
      <c r="N17" s="558"/>
      <c r="O17" s="558"/>
    </row>
    <row r="18" spans="1:15" x14ac:dyDescent="0.35">
      <c r="A18" s="566" t="s">
        <v>456</v>
      </c>
      <c r="B18" s="567"/>
      <c r="C18" s="382" t="s">
        <v>206</v>
      </c>
      <c r="D18" s="383" t="s">
        <v>372</v>
      </c>
      <c r="E18" s="407"/>
      <c r="F18" s="408"/>
      <c r="G18" s="409"/>
      <c r="H18" s="410"/>
      <c r="I18" s="407"/>
      <c r="J18" s="408"/>
      <c r="K18" s="409"/>
      <c r="L18" s="410"/>
      <c r="M18" s="411"/>
      <c r="N18" s="412"/>
      <c r="O18" s="413"/>
    </row>
    <row r="19" spans="1:15" x14ac:dyDescent="0.35">
      <c r="A19" s="568"/>
      <c r="B19" s="569"/>
      <c r="C19" s="338" t="s">
        <v>207</v>
      </c>
      <c r="D19" s="414" t="s">
        <v>372</v>
      </c>
      <c r="E19" s="371"/>
      <c r="F19" s="372"/>
      <c r="G19" s="373"/>
      <c r="H19" s="374"/>
      <c r="I19" s="371"/>
      <c r="J19" s="372"/>
      <c r="K19" s="373"/>
      <c r="L19" s="374"/>
      <c r="M19" s="375"/>
      <c r="N19" s="376"/>
      <c r="O19" s="344"/>
    </row>
    <row r="20" spans="1:15" ht="29" x14ac:dyDescent="0.35">
      <c r="A20" s="568"/>
      <c r="B20" s="569"/>
      <c r="C20" s="338" t="s">
        <v>3</v>
      </c>
      <c r="D20" s="414" t="s">
        <v>372</v>
      </c>
      <c r="E20" s="371"/>
      <c r="F20" s="372"/>
      <c r="G20" s="373"/>
      <c r="H20" s="374"/>
      <c r="I20" s="371"/>
      <c r="J20" s="372"/>
      <c r="K20" s="373"/>
      <c r="L20" s="374"/>
      <c r="M20" s="375"/>
      <c r="N20" s="376"/>
      <c r="O20" s="344"/>
    </row>
    <row r="21" spans="1:15" x14ac:dyDescent="0.35">
      <c r="A21" s="568"/>
      <c r="B21" s="569"/>
      <c r="C21" s="338" t="s">
        <v>185</v>
      </c>
      <c r="D21" s="414" t="s">
        <v>372</v>
      </c>
      <c r="E21" s="371"/>
      <c r="F21" s="372"/>
      <c r="G21" s="373"/>
      <c r="H21" s="374"/>
      <c r="I21" s="371"/>
      <c r="J21" s="372"/>
      <c r="K21" s="373"/>
      <c r="L21" s="374"/>
      <c r="M21" s="375"/>
      <c r="N21" s="376"/>
      <c r="O21" s="344"/>
    </row>
    <row r="22" spans="1:15" x14ac:dyDescent="0.35">
      <c r="A22" s="568"/>
      <c r="B22" s="569"/>
      <c r="C22" s="338" t="s">
        <v>186</v>
      </c>
      <c r="D22" s="414" t="s">
        <v>372</v>
      </c>
      <c r="E22" s="371"/>
      <c r="F22" s="372"/>
      <c r="G22" s="373"/>
      <c r="H22" s="374"/>
      <c r="I22" s="371"/>
      <c r="J22" s="372"/>
      <c r="K22" s="373"/>
      <c r="L22" s="374"/>
      <c r="M22" s="375"/>
      <c r="N22" s="376"/>
      <c r="O22" s="344"/>
    </row>
    <row r="23" spans="1:15" x14ac:dyDescent="0.35">
      <c r="A23" s="568"/>
      <c r="B23" s="569"/>
      <c r="C23" s="338" t="s">
        <v>7</v>
      </c>
      <c r="D23" s="414" t="s">
        <v>372</v>
      </c>
      <c r="E23" s="371"/>
      <c r="F23" s="372"/>
      <c r="G23" s="373"/>
      <c r="H23" s="374"/>
      <c r="I23" s="371"/>
      <c r="J23" s="372"/>
      <c r="K23" s="373"/>
      <c r="L23" s="374"/>
      <c r="M23" s="375"/>
      <c r="N23" s="376"/>
      <c r="O23" s="344"/>
    </row>
    <row r="24" spans="1:15" x14ac:dyDescent="0.35">
      <c r="A24" s="568"/>
      <c r="B24" s="569"/>
      <c r="C24" s="338" t="s">
        <v>187</v>
      </c>
      <c r="D24" s="414" t="s">
        <v>372</v>
      </c>
      <c r="E24" s="371"/>
      <c r="F24" s="372"/>
      <c r="G24" s="373"/>
      <c r="H24" s="374"/>
      <c r="I24" s="371"/>
      <c r="J24" s="372"/>
      <c r="K24" s="373"/>
      <c r="L24" s="374"/>
      <c r="M24" s="375"/>
      <c r="N24" s="376"/>
      <c r="O24" s="344"/>
    </row>
    <row r="25" spans="1:15" x14ac:dyDescent="0.35">
      <c r="A25" s="568"/>
      <c r="B25" s="569"/>
      <c r="C25" s="338" t="s">
        <v>9</v>
      </c>
      <c r="D25" s="414" t="s">
        <v>372</v>
      </c>
      <c r="E25" s="371"/>
      <c r="F25" s="372"/>
      <c r="G25" s="373"/>
      <c r="H25" s="374"/>
      <c r="I25" s="371"/>
      <c r="J25" s="372"/>
      <c r="K25" s="373"/>
      <c r="L25" s="374"/>
      <c r="M25" s="375"/>
      <c r="N25" s="376"/>
      <c r="O25" s="344"/>
    </row>
    <row r="26" spans="1:15" x14ac:dyDescent="0.35">
      <c r="A26" s="568"/>
      <c r="B26" s="569"/>
      <c r="C26" s="338" t="s">
        <v>188</v>
      </c>
      <c r="D26" s="390" t="s">
        <v>372</v>
      </c>
      <c r="E26" s="371"/>
      <c r="F26" s="372"/>
      <c r="G26" s="373"/>
      <c r="H26" s="374"/>
      <c r="I26" s="371"/>
      <c r="J26" s="372"/>
      <c r="K26" s="373"/>
      <c r="L26" s="374"/>
      <c r="M26" s="375"/>
      <c r="N26" s="376"/>
      <c r="O26" s="375"/>
    </row>
    <row r="27" spans="1:15" ht="29.5" thickBot="1" x14ac:dyDescent="0.4">
      <c r="A27" s="570"/>
      <c r="B27" s="571"/>
      <c r="C27" s="352" t="s">
        <v>189</v>
      </c>
      <c r="D27" s="415" t="s">
        <v>372</v>
      </c>
      <c r="E27" s="416"/>
      <c r="F27" s="417"/>
      <c r="G27" s="418"/>
      <c r="H27" s="419"/>
      <c r="I27" s="416"/>
      <c r="J27" s="417"/>
      <c r="K27" s="418"/>
      <c r="L27" s="419"/>
      <c r="M27" s="420"/>
      <c r="N27" s="421"/>
      <c r="O27" s="420"/>
    </row>
  </sheetData>
  <sheetProtection algorithmName="SHA-512" hashValue="PIorxRVHi2nCQ882FHl0VoeKyLEnR9HJrbU2K3DXIhu8TgLiVsfI23HnN0hggzxXwOytZbj7X45iyWP79zzfvA==" saltValue="RH/mHBSCfRQdnHQB/LazkA=="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E18:O18">
    <cfRule type="expression" dxfId="22" priority="21">
      <formula>$D$18="no"</formula>
    </cfRule>
  </conditionalFormatting>
  <conditionalFormatting sqref="E19:O19">
    <cfRule type="expression" dxfId="21" priority="20">
      <formula>$D$19="no"</formula>
    </cfRule>
  </conditionalFormatting>
  <conditionalFormatting sqref="E20:O20">
    <cfRule type="expression" dxfId="20" priority="19">
      <formula>$D$20="no"</formula>
    </cfRule>
  </conditionalFormatting>
  <conditionalFormatting sqref="E21:O21">
    <cfRule type="expression" dxfId="19" priority="18">
      <formula>$D$21="no"</formula>
    </cfRule>
  </conditionalFormatting>
  <conditionalFormatting sqref="E22:O22">
    <cfRule type="expression" dxfId="18" priority="17">
      <formula>$D$22="no"</formula>
    </cfRule>
  </conditionalFormatting>
  <conditionalFormatting sqref="E23:O23">
    <cfRule type="expression" dxfId="17" priority="16">
      <formula>$D$23="no"</formula>
    </cfRule>
  </conditionalFormatting>
  <conditionalFormatting sqref="E24:O24">
    <cfRule type="expression" dxfId="16" priority="15">
      <formula>$D$24="no"</formula>
    </cfRule>
  </conditionalFormatting>
  <conditionalFormatting sqref="E25:O25">
    <cfRule type="expression" dxfId="15" priority="14">
      <formula>$D$25="no"</formula>
    </cfRule>
  </conditionalFormatting>
  <conditionalFormatting sqref="E26:O26">
    <cfRule type="expression" dxfId="14" priority="13">
      <formula>$D$26="no"</formula>
    </cfRule>
  </conditionalFormatting>
  <conditionalFormatting sqref="E27:O27">
    <cfRule type="expression" dxfId="13" priority="12">
      <formula>$D$27="no"</formula>
    </cfRule>
  </conditionalFormatting>
  <conditionalFormatting sqref="E18:O27">
    <cfRule type="expression" dxfId="12" priority="1">
      <formula>$D$12="no"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'Yes or No'!$A:$A</xm:f>
          </x14:formula1>
          <xm:sqref>D18:D27 D12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I22"/>
  <sheetViews>
    <sheetView showGridLines="0" zoomScale="70" zoomScaleNormal="70" workbookViewId="0">
      <pane xSplit="3" ySplit="11" topLeftCell="D12" activePane="bottomRight" state="frozen"/>
      <selection pane="topRight"/>
      <selection pane="bottomLeft"/>
      <selection pane="bottomRight"/>
    </sheetView>
  </sheetViews>
  <sheetFormatPr defaultColWidth="8.81640625" defaultRowHeight="14.5" x14ac:dyDescent="0.35"/>
  <cols>
    <col min="1" max="1" width="18.81640625" style="64" customWidth="1"/>
    <col min="2" max="2" width="25.7265625" style="64" customWidth="1"/>
    <col min="3" max="3" width="24.453125" style="64" customWidth="1"/>
    <col min="4" max="4" width="28.81640625" style="326" customWidth="1"/>
    <col min="5" max="6" width="85" style="64" customWidth="1"/>
    <col min="7" max="8" width="51.1796875" style="64" customWidth="1"/>
    <col min="9" max="9" width="48.7265625" style="64" customWidth="1"/>
    <col min="10" max="16384" width="8.81640625" style="64"/>
  </cols>
  <sheetData>
    <row r="1" spans="1:9" ht="18.75" customHeight="1" x14ac:dyDescent="0.45">
      <c r="A1" s="63" t="str">
        <f>'Cover and Instructions'!A1</f>
        <v>Georgia Families MHPAEA Parity</v>
      </c>
      <c r="E1" s="65" t="s">
        <v>572</v>
      </c>
    </row>
    <row r="2" spans="1:9" ht="26" x14ac:dyDescent="0.6">
      <c r="A2" s="66" t="s">
        <v>16</v>
      </c>
    </row>
    <row r="3" spans="1:9" ht="21" x14ac:dyDescent="0.5">
      <c r="A3" s="68" t="s">
        <v>183</v>
      </c>
    </row>
    <row r="4" spans="1:9" x14ac:dyDescent="0.35">
      <c r="D4" s="298"/>
    </row>
    <row r="5" spans="1:9" x14ac:dyDescent="0.35">
      <c r="A5" s="70" t="s">
        <v>0</v>
      </c>
      <c r="B5" s="71" t="str">
        <f>'Cover and Instructions'!D4</f>
        <v>WellCare of Georgia</v>
      </c>
      <c r="C5" s="71"/>
    </row>
    <row r="6" spans="1:9" x14ac:dyDescent="0.35">
      <c r="A6" s="70" t="s">
        <v>515</v>
      </c>
      <c r="B6" s="71" t="str">
        <f>'Cover and Instructions'!D5</f>
        <v>Title XXI</v>
      </c>
      <c r="C6" s="71"/>
    </row>
    <row r="7" spans="1:9" x14ac:dyDescent="0.35">
      <c r="A7" s="70" t="s">
        <v>252</v>
      </c>
      <c r="B7" s="360" t="s">
        <v>253</v>
      </c>
      <c r="D7" s="298"/>
    </row>
    <row r="8" spans="1:9" ht="15" thickBot="1" x14ac:dyDescent="0.4">
      <c r="D8" s="298"/>
    </row>
    <row r="9" spans="1:9" ht="48" customHeight="1" thickBot="1" x14ac:dyDescent="0.4">
      <c r="A9" s="545" t="s">
        <v>280</v>
      </c>
      <c r="B9" s="546"/>
      <c r="C9" s="553" t="s">
        <v>254</v>
      </c>
      <c r="D9" s="561" t="s">
        <v>407</v>
      </c>
      <c r="E9" s="559" t="s">
        <v>443</v>
      </c>
      <c r="F9" s="560"/>
      <c r="G9" s="556" t="s">
        <v>184</v>
      </c>
      <c r="H9" s="556" t="s">
        <v>504</v>
      </c>
      <c r="I9" s="556" t="s">
        <v>475</v>
      </c>
    </row>
    <row r="10" spans="1:9" ht="30" customHeight="1" x14ac:dyDescent="0.35">
      <c r="A10" s="547"/>
      <c r="B10" s="548"/>
      <c r="C10" s="554"/>
      <c r="D10" s="562"/>
      <c r="E10" s="551" t="s">
        <v>211</v>
      </c>
      <c r="F10" s="552"/>
      <c r="G10" s="557"/>
      <c r="H10" s="557"/>
      <c r="I10" s="557"/>
    </row>
    <row r="11" spans="1:9" ht="39" customHeight="1" thickBot="1" x14ac:dyDescent="0.4">
      <c r="A11" s="549"/>
      <c r="B11" s="550"/>
      <c r="C11" s="555"/>
      <c r="D11" s="563"/>
      <c r="E11" s="328" t="s">
        <v>202</v>
      </c>
      <c r="F11" s="329" t="s">
        <v>203</v>
      </c>
      <c r="G11" s="558"/>
      <c r="H11" s="558"/>
      <c r="I11" s="558"/>
    </row>
    <row r="12" spans="1:9" ht="409.5" x14ac:dyDescent="0.35">
      <c r="A12" s="539" t="s">
        <v>449</v>
      </c>
      <c r="B12" s="540"/>
      <c r="C12" s="382" t="s">
        <v>6</v>
      </c>
      <c r="D12" s="331" t="s">
        <v>371</v>
      </c>
      <c r="E12" s="334" t="s">
        <v>676</v>
      </c>
      <c r="F12" s="335" t="s">
        <v>600</v>
      </c>
      <c r="G12" s="422" t="s">
        <v>677</v>
      </c>
      <c r="H12" s="423" t="s">
        <v>678</v>
      </c>
      <c r="I12" s="369" t="s">
        <v>609</v>
      </c>
    </row>
    <row r="13" spans="1:9" ht="240" x14ac:dyDescent="0.35">
      <c r="A13" s="541"/>
      <c r="B13" s="542"/>
      <c r="C13" s="330" t="s">
        <v>474</v>
      </c>
      <c r="D13" s="370" t="s">
        <v>371</v>
      </c>
      <c r="E13" s="424" t="s">
        <v>679</v>
      </c>
      <c r="F13" s="425" t="s">
        <v>600</v>
      </c>
      <c r="G13" s="377" t="s">
        <v>680</v>
      </c>
      <c r="H13" s="378" t="s">
        <v>681</v>
      </c>
      <c r="I13" s="377" t="s">
        <v>609</v>
      </c>
    </row>
    <row r="14" spans="1:9" ht="204" x14ac:dyDescent="0.35">
      <c r="A14" s="541"/>
      <c r="B14" s="542"/>
      <c r="C14" s="338" t="s">
        <v>2</v>
      </c>
      <c r="D14" s="370" t="s">
        <v>371</v>
      </c>
      <c r="E14" s="424" t="s">
        <v>682</v>
      </c>
      <c r="F14" s="425" t="s">
        <v>600</v>
      </c>
      <c r="G14" s="350" t="s">
        <v>680</v>
      </c>
      <c r="H14" s="351" t="s">
        <v>683</v>
      </c>
      <c r="I14" s="350" t="s">
        <v>609</v>
      </c>
    </row>
    <row r="15" spans="1:9" ht="228" x14ac:dyDescent="0.35">
      <c r="A15" s="541"/>
      <c r="B15" s="542"/>
      <c r="C15" s="338" t="s">
        <v>11</v>
      </c>
      <c r="D15" s="370" t="s">
        <v>371</v>
      </c>
      <c r="E15" s="348" t="s">
        <v>684</v>
      </c>
      <c r="F15" s="349" t="s">
        <v>600</v>
      </c>
      <c r="G15" s="350" t="s">
        <v>685</v>
      </c>
      <c r="H15" s="351" t="s">
        <v>686</v>
      </c>
      <c r="I15" s="350" t="s">
        <v>609</v>
      </c>
    </row>
    <row r="16" spans="1:9" ht="300" x14ac:dyDescent="0.35">
      <c r="A16" s="541"/>
      <c r="B16" s="542"/>
      <c r="C16" s="338" t="s">
        <v>12</v>
      </c>
      <c r="D16" s="370" t="s">
        <v>371</v>
      </c>
      <c r="E16" s="348" t="s">
        <v>687</v>
      </c>
      <c r="F16" s="349" t="s">
        <v>600</v>
      </c>
      <c r="G16" s="350" t="s">
        <v>688</v>
      </c>
      <c r="H16" s="351" t="s">
        <v>689</v>
      </c>
      <c r="I16" s="350" t="s">
        <v>609</v>
      </c>
    </row>
    <row r="17" spans="1:9" ht="15" thickBot="1" x14ac:dyDescent="0.4">
      <c r="A17" s="543"/>
      <c r="B17" s="544"/>
      <c r="C17" s="352" t="s">
        <v>10</v>
      </c>
      <c r="D17" s="379" t="s">
        <v>372</v>
      </c>
      <c r="E17" s="356"/>
      <c r="F17" s="426"/>
      <c r="G17" s="380"/>
      <c r="H17" s="381"/>
      <c r="I17" s="358"/>
    </row>
    <row r="18" spans="1:9" x14ac:dyDescent="0.35">
      <c r="D18" s="64"/>
    </row>
    <row r="19" spans="1:9" x14ac:dyDescent="0.35">
      <c r="D19" s="64"/>
    </row>
    <row r="20" spans="1:9" x14ac:dyDescent="0.35">
      <c r="D20" s="64"/>
    </row>
    <row r="21" spans="1:9" x14ac:dyDescent="0.35">
      <c r="D21" s="64"/>
    </row>
    <row r="22" spans="1:9" x14ac:dyDescent="0.35">
      <c r="D22" s="64"/>
    </row>
  </sheetData>
  <sheetProtection algorithmName="SHA-512" hashValue="phvCPqCvPQwhe6zIqe0fZELcKiQ/ipSErBbA+8p9OgFKxualuGf4/RFFsRLWrP7yvT/7qZywCZ2V9qUBoYGa8w==" saltValue="OqCZMZLbsC4OqoaAvIzLUQ==" spinCount="100000" sheet="1" objects="1" scenarios="1" formatColumns="0" formatRows="0"/>
  <customSheetViews>
    <customSheetView guid="{13810DCC-AA08-45AA-A2EB-614B3F1533B3}">
      <selection sqref="A1:XFD1048576"/>
      <pageMargins left="0.7" right="0.7" top="0.75" bottom="0.75" header="0.3" footer="0.3"/>
    </customSheetView>
  </customSheetViews>
  <mergeCells count="9">
    <mergeCell ref="I9:I11"/>
    <mergeCell ref="A9:B11"/>
    <mergeCell ref="C9:C11"/>
    <mergeCell ref="A12:B17"/>
    <mergeCell ref="D9:D11"/>
    <mergeCell ref="E9:F9"/>
    <mergeCell ref="G9:G11"/>
    <mergeCell ref="E10:F10"/>
    <mergeCell ref="H9:H11"/>
  </mergeCells>
  <conditionalFormatting sqref="E15:I15">
    <cfRule type="expression" dxfId="11" priority="11">
      <formula>$D$15="no"</formula>
    </cfRule>
  </conditionalFormatting>
  <conditionalFormatting sqref="E16:I16">
    <cfRule type="expression" dxfId="10" priority="10">
      <formula>$D$16="no"</formula>
    </cfRule>
  </conditionalFormatting>
  <conditionalFormatting sqref="E17:I17">
    <cfRule type="expression" dxfId="9" priority="9">
      <formula>$D$17="no"</formula>
    </cfRule>
  </conditionalFormatting>
  <conditionalFormatting sqref="E12:I12">
    <cfRule type="expression" dxfId="8" priority="3">
      <formula>$D$12="no"</formula>
    </cfRule>
  </conditionalFormatting>
  <conditionalFormatting sqref="E14:I14">
    <cfRule type="expression" dxfId="7" priority="2">
      <formula>$D$14="no"</formula>
    </cfRule>
  </conditionalFormatting>
  <conditionalFormatting sqref="E13:I13">
    <cfRule type="expression" dxfId="6" priority="1">
      <formula>$D$13="no"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'Yes or No'!$A:$A</xm:f>
          </x14:formula1>
          <xm:sqref>D12:D17</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P21"/>
  <sheetViews>
    <sheetView showGridLines="0" zoomScale="70" zoomScaleNormal="70" workbookViewId="0">
      <pane xSplit="3" ySplit="11" topLeftCell="D12" activePane="bottomRight" state="frozen"/>
      <selection pane="topRight"/>
      <selection pane="bottomLeft"/>
      <selection pane="bottomRight"/>
    </sheetView>
  </sheetViews>
  <sheetFormatPr defaultColWidth="8.81640625" defaultRowHeight="14.5" x14ac:dyDescent="0.35"/>
  <cols>
    <col min="1" max="1" width="15.54296875" style="64" customWidth="1"/>
    <col min="2" max="2" width="25.7265625" style="64" customWidth="1"/>
    <col min="3" max="3" width="22.7265625" style="64" customWidth="1"/>
    <col min="4" max="4" width="24.1796875" style="326" customWidth="1"/>
    <col min="5" max="12" width="47.1796875" style="64" customWidth="1"/>
    <col min="13" max="15" width="51.1796875" style="64" customWidth="1"/>
    <col min="16" max="16" width="38.7265625" style="64" customWidth="1"/>
    <col min="17" max="16384" width="8.81640625" style="64"/>
  </cols>
  <sheetData>
    <row r="1" spans="1:16" ht="18.75" customHeight="1" x14ac:dyDescent="0.45">
      <c r="A1" s="63" t="str">
        <f>'Cover and Instructions'!A1</f>
        <v>Georgia Families MHPAEA Parity</v>
      </c>
      <c r="E1" s="65" t="s">
        <v>572</v>
      </c>
    </row>
    <row r="2" spans="1:16" ht="26" x14ac:dyDescent="0.6">
      <c r="A2" s="66" t="s">
        <v>16</v>
      </c>
    </row>
    <row r="3" spans="1:16" ht="21" x14ac:dyDescent="0.5">
      <c r="A3" s="68" t="s">
        <v>183</v>
      </c>
    </row>
    <row r="4" spans="1:16" x14ac:dyDescent="0.35">
      <c r="D4" s="298"/>
    </row>
    <row r="5" spans="1:16" x14ac:dyDescent="0.35">
      <c r="A5" s="70" t="s">
        <v>0</v>
      </c>
      <c r="B5" s="71" t="str">
        <f>'Cover and Instructions'!D4</f>
        <v>WellCare of Georgia</v>
      </c>
      <c r="C5" s="71"/>
    </row>
    <row r="6" spans="1:16" x14ac:dyDescent="0.35">
      <c r="A6" s="70" t="s">
        <v>515</v>
      </c>
      <c r="B6" s="71" t="str">
        <f>'Cover and Instructions'!D5</f>
        <v>Title XXI</v>
      </c>
      <c r="C6" s="71"/>
    </row>
    <row r="7" spans="1:16" x14ac:dyDescent="0.35">
      <c r="A7" s="70" t="s">
        <v>255</v>
      </c>
      <c r="B7" s="360" t="s">
        <v>279</v>
      </c>
      <c r="D7" s="298"/>
    </row>
    <row r="8" spans="1:16" ht="15" thickBot="1" x14ac:dyDescent="0.4">
      <c r="D8" s="298"/>
      <c r="E8" s="327"/>
    </row>
    <row r="9" spans="1:16" ht="39" customHeight="1" thickBot="1" x14ac:dyDescent="0.4">
      <c r="A9" s="545" t="s">
        <v>280</v>
      </c>
      <c r="B9" s="546"/>
      <c r="C9" s="553" t="s">
        <v>256</v>
      </c>
      <c r="D9" s="561" t="s">
        <v>407</v>
      </c>
      <c r="E9" s="559" t="s">
        <v>343</v>
      </c>
      <c r="F9" s="560"/>
      <c r="G9" s="559" t="s">
        <v>344</v>
      </c>
      <c r="H9" s="560"/>
      <c r="I9" s="559" t="s">
        <v>345</v>
      </c>
      <c r="J9" s="560"/>
      <c r="K9" s="559" t="s">
        <v>443</v>
      </c>
      <c r="L9" s="560"/>
      <c r="M9" s="556" t="s">
        <v>184</v>
      </c>
      <c r="N9" s="556" t="s">
        <v>504</v>
      </c>
      <c r="O9" s="556" t="s">
        <v>446</v>
      </c>
      <c r="P9" s="572"/>
    </row>
    <row r="10" spans="1:16" ht="26.25" customHeight="1" x14ac:dyDescent="0.35">
      <c r="A10" s="547"/>
      <c r="B10" s="548"/>
      <c r="C10" s="554"/>
      <c r="D10" s="562"/>
      <c r="E10" s="551" t="s">
        <v>211</v>
      </c>
      <c r="F10" s="552"/>
      <c r="G10" s="551" t="s">
        <v>211</v>
      </c>
      <c r="H10" s="552"/>
      <c r="I10" s="551" t="s">
        <v>211</v>
      </c>
      <c r="J10" s="552"/>
      <c r="K10" s="551" t="s">
        <v>211</v>
      </c>
      <c r="L10" s="552"/>
      <c r="M10" s="557"/>
      <c r="N10" s="557"/>
      <c r="O10" s="557"/>
      <c r="P10" s="572"/>
    </row>
    <row r="11" spans="1:16" ht="26.25" customHeight="1" thickBot="1" x14ac:dyDescent="0.4">
      <c r="A11" s="549"/>
      <c r="B11" s="550"/>
      <c r="C11" s="555"/>
      <c r="D11" s="563"/>
      <c r="E11" s="328" t="s">
        <v>202</v>
      </c>
      <c r="F11" s="329" t="s">
        <v>203</v>
      </c>
      <c r="G11" s="328" t="s">
        <v>202</v>
      </c>
      <c r="H11" s="329" t="s">
        <v>203</v>
      </c>
      <c r="I11" s="328" t="s">
        <v>202</v>
      </c>
      <c r="J11" s="329" t="s">
        <v>203</v>
      </c>
      <c r="K11" s="328" t="s">
        <v>202</v>
      </c>
      <c r="L11" s="329" t="s">
        <v>203</v>
      </c>
      <c r="M11" s="558"/>
      <c r="N11" s="558"/>
      <c r="O11" s="558"/>
      <c r="P11" s="572"/>
    </row>
    <row r="12" spans="1:16" ht="409.5" x14ac:dyDescent="0.35">
      <c r="A12" s="566" t="s">
        <v>450</v>
      </c>
      <c r="B12" s="567"/>
      <c r="C12" s="382" t="s">
        <v>208</v>
      </c>
      <c r="D12" s="331" t="s">
        <v>371</v>
      </c>
      <c r="E12" s="332" t="s">
        <v>649</v>
      </c>
      <c r="F12" s="333" t="s">
        <v>600</v>
      </c>
      <c r="G12" s="334" t="s">
        <v>650</v>
      </c>
      <c r="H12" s="335" t="s">
        <v>600</v>
      </c>
      <c r="I12" s="332" t="s">
        <v>651</v>
      </c>
      <c r="J12" s="333" t="s">
        <v>600</v>
      </c>
      <c r="K12" s="334" t="s">
        <v>652</v>
      </c>
      <c r="L12" s="335" t="s">
        <v>600</v>
      </c>
      <c r="M12" s="369" t="s">
        <v>653</v>
      </c>
      <c r="N12" s="427" t="s">
        <v>654</v>
      </c>
      <c r="O12" s="369" t="s">
        <v>609</v>
      </c>
    </row>
    <row r="13" spans="1:16" ht="409.5" x14ac:dyDescent="0.35">
      <c r="A13" s="568"/>
      <c r="B13" s="569"/>
      <c r="C13" s="338" t="s">
        <v>505</v>
      </c>
      <c r="D13" s="370" t="s">
        <v>371</v>
      </c>
      <c r="E13" s="346" t="s">
        <v>655</v>
      </c>
      <c r="F13" s="347" t="s">
        <v>656</v>
      </c>
      <c r="G13" s="348" t="s">
        <v>650</v>
      </c>
      <c r="H13" s="349" t="s">
        <v>657</v>
      </c>
      <c r="I13" s="346" t="s">
        <v>658</v>
      </c>
      <c r="J13" s="347" t="s">
        <v>600</v>
      </c>
      <c r="K13" s="348" t="s">
        <v>659</v>
      </c>
      <c r="L13" s="349" t="s">
        <v>600</v>
      </c>
      <c r="M13" s="350" t="s">
        <v>648</v>
      </c>
      <c r="N13" s="351" t="s">
        <v>660</v>
      </c>
      <c r="O13" s="350" t="s">
        <v>661</v>
      </c>
    </row>
    <row r="14" spans="1:16" ht="144" x14ac:dyDescent="0.35">
      <c r="A14" s="568"/>
      <c r="B14" s="569"/>
      <c r="C14" s="338" t="s">
        <v>5</v>
      </c>
      <c r="D14" s="370" t="s">
        <v>371</v>
      </c>
      <c r="E14" s="346" t="s">
        <v>662</v>
      </c>
      <c r="F14" s="347" t="s">
        <v>600</v>
      </c>
      <c r="G14" s="348" t="s">
        <v>650</v>
      </c>
      <c r="H14" s="349" t="s">
        <v>600</v>
      </c>
      <c r="I14" s="346" t="s">
        <v>663</v>
      </c>
      <c r="J14" s="347" t="s">
        <v>600</v>
      </c>
      <c r="K14" s="348" t="s">
        <v>664</v>
      </c>
      <c r="L14" s="349" t="s">
        <v>648</v>
      </c>
      <c r="M14" s="350" t="s">
        <v>665</v>
      </c>
      <c r="N14" s="351" t="s">
        <v>666</v>
      </c>
      <c r="O14" s="350" t="s">
        <v>609</v>
      </c>
    </row>
    <row r="15" spans="1:16" ht="276" x14ac:dyDescent="0.35">
      <c r="A15" s="568"/>
      <c r="B15" s="569"/>
      <c r="C15" s="338" t="s">
        <v>506</v>
      </c>
      <c r="D15" s="370" t="s">
        <v>371</v>
      </c>
      <c r="E15" s="346" t="s">
        <v>667</v>
      </c>
      <c r="F15" s="347" t="s">
        <v>600</v>
      </c>
      <c r="G15" s="348" t="s">
        <v>650</v>
      </c>
      <c r="H15" s="349" t="s">
        <v>600</v>
      </c>
      <c r="I15" s="346" t="s">
        <v>668</v>
      </c>
      <c r="J15" s="347" t="s">
        <v>600</v>
      </c>
      <c r="K15" s="348" t="s">
        <v>648</v>
      </c>
      <c r="L15" s="349" t="s">
        <v>648</v>
      </c>
      <c r="M15" s="350" t="s">
        <v>665</v>
      </c>
      <c r="N15" s="351" t="s">
        <v>669</v>
      </c>
      <c r="O15" s="350" t="s">
        <v>609</v>
      </c>
    </row>
    <row r="16" spans="1:16" ht="43.5" x14ac:dyDescent="0.35">
      <c r="A16" s="568"/>
      <c r="B16" s="569"/>
      <c r="C16" s="338" t="s">
        <v>8</v>
      </c>
      <c r="D16" s="370" t="s">
        <v>372</v>
      </c>
      <c r="E16" s="428"/>
      <c r="F16" s="372"/>
      <c r="G16" s="373"/>
      <c r="H16" s="374"/>
      <c r="I16" s="371"/>
      <c r="J16" s="372"/>
      <c r="K16" s="373"/>
      <c r="L16" s="374"/>
      <c r="M16" s="375"/>
      <c r="N16" s="376"/>
      <c r="O16" s="375"/>
    </row>
    <row r="17" spans="1:15" ht="58.5" thickBot="1" x14ac:dyDescent="0.4">
      <c r="A17" s="570"/>
      <c r="B17" s="571"/>
      <c r="C17" s="352" t="s">
        <v>4</v>
      </c>
      <c r="D17" s="379" t="s">
        <v>372</v>
      </c>
      <c r="E17" s="416"/>
      <c r="F17" s="417"/>
      <c r="G17" s="418"/>
      <c r="H17" s="419"/>
      <c r="I17" s="416"/>
      <c r="J17" s="417"/>
      <c r="K17" s="418"/>
      <c r="L17" s="419"/>
      <c r="M17" s="420"/>
      <c r="N17" s="421"/>
      <c r="O17" s="420"/>
    </row>
    <row r="18" spans="1:15" x14ac:dyDescent="0.35">
      <c r="D18" s="64"/>
    </row>
    <row r="19" spans="1:15" x14ac:dyDescent="0.35">
      <c r="D19" s="64"/>
    </row>
    <row r="20" spans="1:15" x14ac:dyDescent="0.35">
      <c r="D20" s="64"/>
    </row>
    <row r="21" spans="1:15" x14ac:dyDescent="0.35">
      <c r="D21" s="64"/>
    </row>
  </sheetData>
  <sheetProtection algorithmName="SHA-512" hashValue="vHyknE9cdyYSgZBqb35HfpRjQvXYOdmjfIlYGQfsjXi6N7WHnCRtoVlbprIxHC2scFyF8yCML252IUQvQUw74w==" saltValue="pvmcGOG4iOl4FEZgMwBwBA==" spinCount="100000" sheet="1" objects="1" scenarios="1" formatColumns="0" formatRows="0"/>
  <customSheetViews>
    <customSheetView guid="{13810DCC-AA08-45AA-A2EB-614B3F1533B3}">
      <pageMargins left="0.7" right="0.7" top="0.75" bottom="0.75" header="0.3" footer="0.3"/>
    </customSheetView>
  </customSheetViews>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3:O13">
    <cfRule type="expression" dxfId="5" priority="13">
      <formula>$D$13="no"</formula>
    </cfRule>
  </conditionalFormatting>
  <conditionalFormatting sqref="E15:O15">
    <cfRule type="expression" dxfId="4" priority="11">
      <formula>$D$15="no"</formula>
    </cfRule>
  </conditionalFormatting>
  <conditionalFormatting sqref="E16:O16">
    <cfRule type="expression" dxfId="3" priority="10">
      <formula>$D$16="no"</formula>
    </cfRule>
  </conditionalFormatting>
  <conditionalFormatting sqref="E17:O17">
    <cfRule type="expression" dxfId="2" priority="9">
      <formula>$D$17="no"</formula>
    </cfRule>
  </conditionalFormatting>
  <conditionalFormatting sqref="E12:O12">
    <cfRule type="expression" dxfId="1" priority="2">
      <formula>$D$12="no"</formula>
    </cfRule>
  </conditionalFormatting>
  <conditionalFormatting sqref="E14:O14">
    <cfRule type="expression" dxfId="0" priority="1">
      <formula>$D$14="no"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8971D"/>
  </sheetPr>
  <dimension ref="A1:N15"/>
  <sheetViews>
    <sheetView showGridLines="0" workbookViewId="0">
      <selection activeCell="N20" sqref="N20"/>
    </sheetView>
  </sheetViews>
  <sheetFormatPr defaultColWidth="9.1796875" defaultRowHeight="14.5" x14ac:dyDescent="0.35"/>
  <cols>
    <col min="1" max="2" width="3" style="64" customWidth="1"/>
    <col min="3" max="7" width="9.1796875" style="64"/>
    <col min="8" max="8" width="3" style="64" customWidth="1"/>
    <col min="9" max="16384" width="9.1796875" style="64"/>
  </cols>
  <sheetData>
    <row r="1" spans="1:14" ht="18.5" x14ac:dyDescent="0.45">
      <c r="A1" s="63" t="str">
        <f>'Cover and Instructions'!A1</f>
        <v>Georgia Families MHPAEA Parity</v>
      </c>
      <c r="N1" s="65" t="s">
        <v>572</v>
      </c>
    </row>
    <row r="2" spans="1:14" ht="26" x14ac:dyDescent="0.6">
      <c r="A2" s="66" t="s">
        <v>16</v>
      </c>
    </row>
    <row r="3" spans="1:14" ht="21" x14ac:dyDescent="0.5">
      <c r="A3" s="68" t="s">
        <v>122</v>
      </c>
      <c r="B3" s="429"/>
      <c r="C3" s="429"/>
      <c r="D3" s="429"/>
      <c r="E3" s="429"/>
      <c r="F3" s="429"/>
      <c r="G3" s="429"/>
      <c r="H3" s="429"/>
      <c r="I3" s="429"/>
      <c r="J3" s="429"/>
      <c r="K3" s="429"/>
      <c r="L3" s="429"/>
      <c r="M3" s="429"/>
      <c r="N3" s="429"/>
    </row>
    <row r="5" spans="1:14" x14ac:dyDescent="0.35">
      <c r="A5" s="70" t="s">
        <v>0</v>
      </c>
      <c r="D5" s="71" t="str">
        <f>'Cover and Instructions'!$D$4</f>
        <v>WellCare of Georgia</v>
      </c>
    </row>
    <row r="6" spans="1:14" x14ac:dyDescent="0.35">
      <c r="A6" s="70" t="s">
        <v>515</v>
      </c>
      <c r="D6" s="71" t="str">
        <f>'Cover and Instructions'!D5</f>
        <v>Title XXI</v>
      </c>
    </row>
    <row r="8" spans="1:14" x14ac:dyDescent="0.35">
      <c r="A8" s="430"/>
      <c r="B8" s="573" t="s">
        <v>492</v>
      </c>
      <c r="C8" s="573"/>
      <c r="D8" s="573"/>
      <c r="E8" s="573"/>
      <c r="F8" s="573"/>
      <c r="G8" s="573"/>
      <c r="H8" s="573"/>
      <c r="I8" s="573"/>
      <c r="J8" s="573"/>
      <c r="K8" s="573"/>
      <c r="L8" s="573"/>
      <c r="M8" s="573"/>
      <c r="N8" s="573"/>
    </row>
    <row r="9" spans="1:14" x14ac:dyDescent="0.35">
      <c r="A9" s="430"/>
      <c r="B9" s="573"/>
      <c r="C9" s="573"/>
      <c r="D9" s="573"/>
      <c r="E9" s="573"/>
      <c r="F9" s="573"/>
      <c r="G9" s="573"/>
      <c r="H9" s="573"/>
      <c r="I9" s="573"/>
      <c r="J9" s="573"/>
      <c r="K9" s="573"/>
      <c r="L9" s="573"/>
      <c r="M9" s="573"/>
      <c r="N9" s="573"/>
    </row>
    <row r="10" spans="1:14" ht="25.5" customHeight="1" x14ac:dyDescent="0.35">
      <c r="A10" s="430"/>
      <c r="B10" s="573"/>
      <c r="C10" s="573"/>
      <c r="D10" s="573"/>
      <c r="E10" s="573"/>
      <c r="F10" s="573"/>
      <c r="G10" s="573"/>
      <c r="H10" s="573"/>
      <c r="I10" s="573"/>
      <c r="J10" s="573"/>
      <c r="K10" s="573"/>
      <c r="L10" s="573"/>
      <c r="M10" s="573"/>
      <c r="N10" s="573"/>
    </row>
    <row r="11" spans="1:14" x14ac:dyDescent="0.35">
      <c r="A11" s="430"/>
      <c r="B11" s="431"/>
      <c r="C11" s="431"/>
      <c r="D11" s="431"/>
      <c r="E11" s="431"/>
      <c r="F11" s="431"/>
      <c r="G11" s="431"/>
      <c r="H11" s="431"/>
      <c r="I11" s="431"/>
      <c r="J11" s="431"/>
      <c r="K11" s="431"/>
      <c r="L11" s="431"/>
      <c r="M11" s="431"/>
      <c r="N11" s="429"/>
    </row>
    <row r="12" spans="1:14" ht="15" customHeight="1" x14ac:dyDescent="0.35">
      <c r="A12" s="430"/>
      <c r="B12" s="432" t="s">
        <v>281</v>
      </c>
      <c r="C12" s="432"/>
      <c r="D12" s="432"/>
      <c r="E12" s="432"/>
      <c r="F12" s="432"/>
      <c r="G12" s="432"/>
      <c r="H12" s="432"/>
      <c r="I12" s="432"/>
      <c r="J12" s="432"/>
      <c r="K12" s="432"/>
      <c r="L12" s="432"/>
      <c r="M12" s="432"/>
      <c r="N12" s="433"/>
    </row>
    <row r="13" spans="1:14" x14ac:dyDescent="0.35">
      <c r="A13" s="430"/>
      <c r="B13" s="431"/>
      <c r="C13" s="431"/>
      <c r="D13" s="431"/>
      <c r="E13" s="431"/>
      <c r="F13" s="431"/>
      <c r="G13" s="431"/>
      <c r="H13" s="431"/>
      <c r="I13" s="431"/>
      <c r="J13" s="431"/>
      <c r="K13" s="431"/>
      <c r="L13" s="431"/>
      <c r="M13" s="431"/>
      <c r="N13" s="429"/>
    </row>
    <row r="14" spans="1:14" x14ac:dyDescent="0.35">
      <c r="A14" s="430"/>
      <c r="B14" s="429"/>
      <c r="C14" s="574" t="s">
        <v>690</v>
      </c>
      <c r="D14" s="574"/>
      <c r="E14" s="574"/>
      <c r="F14" s="574"/>
      <c r="G14" s="574"/>
      <c r="H14" s="434"/>
      <c r="I14" s="574" t="s">
        <v>691</v>
      </c>
      <c r="J14" s="574"/>
      <c r="K14" s="574"/>
      <c r="L14" s="574"/>
      <c r="M14" s="574"/>
      <c r="N14" s="429"/>
    </row>
    <row r="15" spans="1:14" x14ac:dyDescent="0.35">
      <c r="A15" s="430"/>
      <c r="B15" s="429"/>
      <c r="C15" s="429" t="s">
        <v>123</v>
      </c>
      <c r="D15" s="429"/>
      <c r="E15" s="429"/>
      <c r="F15" s="429"/>
      <c r="G15" s="429"/>
      <c r="H15" s="435"/>
      <c r="I15" s="429" t="s">
        <v>124</v>
      </c>
      <c r="J15" s="429"/>
      <c r="K15" s="429"/>
      <c r="L15" s="429"/>
      <c r="M15" s="429"/>
      <c r="N15" s="429"/>
    </row>
  </sheetData>
  <sheetProtection algorithmName="SHA-512" hashValue="gueD2cWRcrXa0VlllYWlZPTR4Ma3t+K1qHwsCD0TiFKoz5kxdssLXcdhAjUgtPVLRoKkl76vfRZNayGPDlkHSQ==" saltValue="jb0sL5VkaAloKKBfaBqC6Q=="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showGridLines="0" workbookViewId="0">
      <selection activeCell="A2" sqref="A2"/>
    </sheetView>
  </sheetViews>
  <sheetFormatPr defaultRowHeight="14.5" x14ac:dyDescent="0.35"/>
  <cols>
    <col min="1" max="1" width="12.1796875" customWidth="1"/>
  </cols>
  <sheetData>
    <row r="1" spans="1:10" ht="18.5" x14ac:dyDescent="0.45">
      <c r="A1" s="2" t="str">
        <f>'Cover and Instructions'!A1</f>
        <v>Georgia Families MHPAEA Parity</v>
      </c>
      <c r="J1" s="62" t="s">
        <v>572</v>
      </c>
    </row>
    <row r="2" spans="1:10" ht="26" x14ac:dyDescent="0.6">
      <c r="A2" s="3" t="s">
        <v>16</v>
      </c>
    </row>
    <row r="3" spans="1:10" ht="21" x14ac:dyDescent="0.5">
      <c r="A3" s="7" t="s">
        <v>51</v>
      </c>
    </row>
    <row r="5" spans="1:10" x14ac:dyDescent="0.35">
      <c r="A5" s="12" t="s">
        <v>98</v>
      </c>
    </row>
    <row r="6" spans="1:10" x14ac:dyDescent="0.35">
      <c r="A6" s="12"/>
    </row>
    <row r="7" spans="1:10" x14ac:dyDescent="0.35">
      <c r="A7" s="10" t="s">
        <v>65</v>
      </c>
      <c r="B7" t="s">
        <v>66</v>
      </c>
    </row>
    <row r="8" spans="1:10" x14ac:dyDescent="0.35">
      <c r="A8" s="10" t="s">
        <v>52</v>
      </c>
      <c r="B8" t="s">
        <v>53</v>
      </c>
    </row>
    <row r="9" spans="1:10" x14ac:dyDescent="0.35">
      <c r="A9" s="10" t="s">
        <v>67</v>
      </c>
      <c r="B9" t="s">
        <v>68</v>
      </c>
    </row>
    <row r="10" spans="1:10" x14ac:dyDescent="0.35">
      <c r="A10" s="10" t="s">
        <v>485</v>
      </c>
      <c r="B10" t="s">
        <v>486</v>
      </c>
    </row>
    <row r="11" spans="1:10" s="26" customFormat="1" x14ac:dyDescent="0.35">
      <c r="A11" s="10" t="s">
        <v>151</v>
      </c>
      <c r="B11" s="26" t="s">
        <v>152</v>
      </c>
    </row>
    <row r="12" spans="1:10" x14ac:dyDescent="0.35">
      <c r="A12" s="10" t="s">
        <v>86</v>
      </c>
      <c r="B12" t="s">
        <v>87</v>
      </c>
    </row>
    <row r="13" spans="1:10" s="26" customFormat="1" x14ac:dyDescent="0.35">
      <c r="A13" s="10" t="s">
        <v>483</v>
      </c>
      <c r="B13" s="26" t="s">
        <v>484</v>
      </c>
    </row>
    <row r="14" spans="1:10" s="26" customFormat="1" x14ac:dyDescent="0.35">
      <c r="A14" s="10" t="s">
        <v>149</v>
      </c>
      <c r="B14" s="26" t="s">
        <v>14</v>
      </c>
    </row>
    <row r="15" spans="1:10" x14ac:dyDescent="0.35">
      <c r="A15" s="10" t="s">
        <v>60</v>
      </c>
      <c r="B15" s="14" t="s">
        <v>497</v>
      </c>
    </row>
    <row r="16" spans="1:10" x14ac:dyDescent="0.35">
      <c r="A16" s="10" t="s">
        <v>58</v>
      </c>
      <c r="B16" t="s">
        <v>59</v>
      </c>
    </row>
    <row r="17" spans="1:2" x14ac:dyDescent="0.35">
      <c r="A17" s="10" t="s">
        <v>57</v>
      </c>
      <c r="B17" t="s">
        <v>69</v>
      </c>
    </row>
    <row r="18" spans="1:2" s="26" customFormat="1" x14ac:dyDescent="0.35">
      <c r="A18" s="10" t="s">
        <v>127</v>
      </c>
      <c r="B18" s="26" t="s">
        <v>128</v>
      </c>
    </row>
    <row r="19" spans="1:2" x14ac:dyDescent="0.35">
      <c r="A19" s="10" t="s">
        <v>13</v>
      </c>
      <c r="B19" t="s">
        <v>56</v>
      </c>
    </row>
    <row r="20" spans="1:2" s="26" customFormat="1" x14ac:dyDescent="0.35">
      <c r="A20" s="10" t="s">
        <v>150</v>
      </c>
      <c r="B20" s="26" t="s">
        <v>15</v>
      </c>
    </row>
    <row r="21" spans="1:2" x14ac:dyDescent="0.35">
      <c r="A21" s="10" t="s">
        <v>61</v>
      </c>
      <c r="B21" s="14" t="s">
        <v>63</v>
      </c>
    </row>
    <row r="22" spans="1:2" x14ac:dyDescent="0.35">
      <c r="A22" s="10" t="s">
        <v>62</v>
      </c>
      <c r="B22" s="14" t="s">
        <v>64</v>
      </c>
    </row>
    <row r="23" spans="1:2" x14ac:dyDescent="0.35">
      <c r="A23" s="10" t="s">
        <v>54</v>
      </c>
      <c r="B23" t="s">
        <v>55</v>
      </c>
    </row>
    <row r="24" spans="1:2" x14ac:dyDescent="0.35">
      <c r="A24" s="10" t="s">
        <v>179</v>
      </c>
      <c r="B24" s="26" t="s">
        <v>424</v>
      </c>
    </row>
    <row r="25" spans="1:2" x14ac:dyDescent="0.35">
      <c r="A25" s="10"/>
    </row>
    <row r="26" spans="1:2" x14ac:dyDescent="0.35">
      <c r="A26" s="10"/>
    </row>
    <row r="27" spans="1:2" x14ac:dyDescent="0.35">
      <c r="A27" s="10"/>
    </row>
    <row r="28" spans="1:2" x14ac:dyDescent="0.35">
      <c r="A28" s="10"/>
    </row>
    <row r="29" spans="1:2" x14ac:dyDescent="0.35">
      <c r="A29" s="10"/>
    </row>
    <row r="30" spans="1:2" x14ac:dyDescent="0.35">
      <c r="A30" s="10"/>
    </row>
    <row r="31" spans="1:2" x14ac:dyDescent="0.35">
      <c r="A31" s="10"/>
    </row>
    <row r="32" spans="1:2" x14ac:dyDescent="0.35">
      <c r="A32" s="10"/>
    </row>
    <row r="33" spans="1:1" x14ac:dyDescent="0.35">
      <c r="A33" s="10"/>
    </row>
    <row r="34" spans="1:1" x14ac:dyDescent="0.35">
      <c r="A34" s="10"/>
    </row>
    <row r="35" spans="1:1" x14ac:dyDescent="0.35">
      <c r="A35" s="10"/>
    </row>
    <row r="36" spans="1:1" x14ac:dyDescent="0.35">
      <c r="A36" s="10"/>
    </row>
    <row r="37" spans="1:1" x14ac:dyDescent="0.35">
      <c r="A37" s="10"/>
    </row>
    <row r="38" spans="1:1" x14ac:dyDescent="0.35">
      <c r="A38" s="10"/>
    </row>
    <row r="39" spans="1:1" x14ac:dyDescent="0.35">
      <c r="A39" s="10"/>
    </row>
    <row r="40" spans="1:1" x14ac:dyDescent="0.35">
      <c r="A40" s="10"/>
    </row>
    <row r="41" spans="1:1" x14ac:dyDescent="0.35">
      <c r="A41" s="10"/>
    </row>
    <row r="42" spans="1:1" x14ac:dyDescent="0.35">
      <c r="A42" s="10"/>
    </row>
  </sheetData>
  <sheetProtection algorithmName="SHA-512" hashValue="HlIMqhm5Y/CzIKjCnowk26Bb3jkL3ZdCcYb3lqQ0TylG7dBTfq/oNFKlMR4+GJSU+nlFroZt4FNIxPfiZmQeiw==" saltValue="KYebkP5fMU/wfHoIPrm76Q=="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heetViews>
  <sheetFormatPr defaultRowHeight="14.5" x14ac:dyDescent="0.35"/>
  <cols>
    <col min="1" max="1" width="41.81640625" bestFit="1" customWidth="1"/>
    <col min="3" max="3" width="41.81640625" bestFit="1" customWidth="1"/>
  </cols>
  <sheetData>
    <row r="1" spans="1:3" x14ac:dyDescent="0.35">
      <c r="A1" s="57" t="s">
        <v>519</v>
      </c>
      <c r="C1" s="57" t="s">
        <v>520</v>
      </c>
    </row>
    <row r="2" spans="1:3" x14ac:dyDescent="0.35">
      <c r="A2" s="26" t="s">
        <v>508</v>
      </c>
      <c r="C2" s="26" t="s">
        <v>511</v>
      </c>
    </row>
    <row r="3" spans="1:3" x14ac:dyDescent="0.35">
      <c r="A3" s="26" t="s">
        <v>509</v>
      </c>
      <c r="C3" s="26" t="s">
        <v>512</v>
      </c>
    </row>
    <row r="4" spans="1:3" x14ac:dyDescent="0.35">
      <c r="A4" t="s">
        <v>510</v>
      </c>
      <c r="C4" s="26" t="s">
        <v>513</v>
      </c>
    </row>
    <row r="5" spans="1:3" x14ac:dyDescent="0.35">
      <c r="A5" t="s">
        <v>571</v>
      </c>
      <c r="C5" s="26" t="s">
        <v>514</v>
      </c>
    </row>
  </sheetData>
  <sheetProtection algorithmName="SHA-512" hashValue="PoRSWjR/+Equf6GdQAOTFyj2elBis5yNKccshlewfNBiUwoDJXqUTLfCWWNrZi3Cf3lKeJ+BhVTKsrQGtS2QzA==" saltValue="XD/bVYbZsLTIZj3+IfBYq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5" x14ac:dyDescent="0.35"/>
  <cols>
    <col min="1" max="1" width="21.7265625" customWidth="1"/>
  </cols>
  <sheetData>
    <row r="1" spans="1:1" x14ac:dyDescent="0.35">
      <c r="A1" s="40"/>
    </row>
    <row r="2" spans="1:1" x14ac:dyDescent="0.35">
      <c r="A2" t="s">
        <v>371</v>
      </c>
    </row>
    <row r="3" spans="1:1" x14ac:dyDescent="0.35">
      <c r="A3" t="s">
        <v>372</v>
      </c>
    </row>
  </sheetData>
  <sheetProtection algorithmName="SHA-512" hashValue="sg3Z3SmQG8gm1uLAuhgv3ztCvCI+P9WFEx+GnHLaVoSPKXxSX9fEC2pfUMAj8f8uoQuVrPOOvIt9Eb+TtydUQw==" saltValue="Run44BnkQeYWxIDtpn7/nw=="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67"/>
  <sheetViews>
    <sheetView showGridLines="0" workbookViewId="0">
      <pane ySplit="4" topLeftCell="A5" activePane="bottomLeft" state="frozen"/>
      <selection pane="bottomLeft" activeCell="A2" sqref="A2"/>
    </sheetView>
  </sheetViews>
  <sheetFormatPr defaultRowHeight="14.5" x14ac:dyDescent="0.35"/>
  <cols>
    <col min="1" max="1" width="4.26953125" customWidth="1"/>
    <col min="2" max="2" width="3.81640625" customWidth="1"/>
    <col min="3" max="3" width="17.1796875" customWidth="1"/>
  </cols>
  <sheetData>
    <row r="1" spans="1:12" ht="18.5" x14ac:dyDescent="0.45">
      <c r="A1" s="2" t="str">
        <f>'Cover and Instructions'!A1</f>
        <v>Georgia Families MHPAEA Parity</v>
      </c>
      <c r="L1" s="62" t="s">
        <v>572</v>
      </c>
    </row>
    <row r="2" spans="1:12" ht="26" x14ac:dyDescent="0.6">
      <c r="A2" s="3" t="s">
        <v>16</v>
      </c>
    </row>
    <row r="3" spans="1:12" ht="21" x14ac:dyDescent="0.5">
      <c r="A3" s="7" t="s">
        <v>88</v>
      </c>
    </row>
    <row r="5" spans="1:12" x14ac:dyDescent="0.35">
      <c r="A5" s="12" t="s">
        <v>85</v>
      </c>
    </row>
    <row r="7" spans="1:12" x14ac:dyDescent="0.35">
      <c r="A7" s="445" t="s">
        <v>22</v>
      </c>
      <c r="B7" s="445"/>
      <c r="C7" s="445"/>
      <c r="D7" s="445"/>
      <c r="E7" s="445"/>
      <c r="F7" s="445"/>
      <c r="G7" s="445"/>
      <c r="H7" s="445"/>
      <c r="I7" s="445"/>
      <c r="J7" s="445"/>
      <c r="K7" s="445"/>
      <c r="L7" s="445"/>
    </row>
    <row r="8" spans="1:12" x14ac:dyDescent="0.35">
      <c r="A8" s="445"/>
      <c r="B8" s="445"/>
      <c r="C8" s="445"/>
      <c r="D8" s="445"/>
      <c r="E8" s="445"/>
      <c r="F8" s="445"/>
      <c r="G8" s="445"/>
      <c r="H8" s="445"/>
      <c r="I8" s="445"/>
      <c r="J8" s="445"/>
      <c r="K8" s="445"/>
      <c r="L8" s="445"/>
    </row>
    <row r="9" spans="1:12" x14ac:dyDescent="0.35">
      <c r="A9" s="6"/>
      <c r="B9" s="6"/>
      <c r="C9" s="6"/>
      <c r="D9" s="6"/>
      <c r="E9" s="6"/>
      <c r="F9" s="6"/>
      <c r="G9" s="6"/>
      <c r="H9" s="6"/>
      <c r="I9" s="6"/>
      <c r="J9" s="6"/>
      <c r="K9" s="6"/>
      <c r="L9" s="6"/>
    </row>
    <row r="10" spans="1:12" x14ac:dyDescent="0.35">
      <c r="A10" s="445" t="s">
        <v>21</v>
      </c>
      <c r="B10" s="445"/>
      <c r="C10" s="445"/>
      <c r="D10" s="445"/>
      <c r="E10" s="445"/>
      <c r="F10" s="445"/>
      <c r="G10" s="445"/>
      <c r="H10" s="445"/>
      <c r="I10" s="445"/>
      <c r="J10" s="445"/>
      <c r="K10" s="445"/>
      <c r="L10" s="445"/>
    </row>
    <row r="11" spans="1:12" x14ac:dyDescent="0.35">
      <c r="A11" s="445"/>
      <c r="B11" s="445"/>
      <c r="C11" s="445"/>
      <c r="D11" s="445"/>
      <c r="E11" s="445"/>
      <c r="F11" s="445"/>
      <c r="G11" s="445"/>
      <c r="H11" s="445"/>
      <c r="I11" s="445"/>
      <c r="J11" s="445"/>
      <c r="K11" s="445"/>
      <c r="L11" s="445"/>
    </row>
    <row r="13" spans="1:12" x14ac:dyDescent="0.35">
      <c r="A13" s="12" t="s">
        <v>99</v>
      </c>
    </row>
    <row r="15" spans="1:12" x14ac:dyDescent="0.35">
      <c r="A15" s="9" t="s">
        <v>23</v>
      </c>
    </row>
    <row r="16" spans="1:12" x14ac:dyDescent="0.35">
      <c r="A16" s="445" t="s">
        <v>37</v>
      </c>
      <c r="B16" s="445"/>
      <c r="C16" s="445"/>
      <c r="D16" s="445"/>
      <c r="E16" s="445"/>
      <c r="F16" s="445"/>
      <c r="G16" s="445"/>
      <c r="H16" s="445"/>
      <c r="I16" s="445"/>
      <c r="J16" s="445"/>
      <c r="K16" s="445"/>
      <c r="L16" s="445"/>
    </row>
    <row r="17" spans="1:12" x14ac:dyDescent="0.35">
      <c r="A17" s="445"/>
      <c r="B17" s="445"/>
      <c r="C17" s="445"/>
      <c r="D17" s="445"/>
      <c r="E17" s="445"/>
      <c r="F17" s="445"/>
      <c r="G17" s="445"/>
      <c r="H17" s="445"/>
      <c r="I17" s="445"/>
      <c r="J17" s="445"/>
      <c r="K17" s="445"/>
      <c r="L17" s="445"/>
    </row>
    <row r="18" spans="1:12" x14ac:dyDescent="0.35">
      <c r="A18" s="445"/>
      <c r="B18" s="445"/>
      <c r="C18" s="445"/>
      <c r="D18" s="445"/>
      <c r="E18" s="445"/>
      <c r="F18" s="445"/>
      <c r="G18" s="445"/>
      <c r="H18" s="445"/>
      <c r="I18" s="445"/>
      <c r="J18" s="445"/>
      <c r="K18" s="445"/>
      <c r="L18" s="445"/>
    </row>
    <row r="19" spans="1:12" x14ac:dyDescent="0.35">
      <c r="A19" s="445"/>
      <c r="B19" s="445"/>
      <c r="C19" s="445"/>
      <c r="D19" s="445"/>
      <c r="E19" s="445"/>
      <c r="F19" s="445"/>
      <c r="G19" s="445"/>
      <c r="H19" s="445"/>
      <c r="I19" s="445"/>
      <c r="J19" s="445"/>
      <c r="K19" s="445"/>
      <c r="L19" s="445"/>
    </row>
    <row r="21" spans="1:12" x14ac:dyDescent="0.35">
      <c r="A21" s="9" t="s">
        <v>24</v>
      </c>
    </row>
    <row r="22" spans="1:12" x14ac:dyDescent="0.35">
      <c r="A22" s="445" t="s">
        <v>25</v>
      </c>
      <c r="B22" s="445"/>
      <c r="C22" s="445"/>
      <c r="D22" s="445"/>
      <c r="E22" s="445"/>
      <c r="F22" s="445"/>
      <c r="G22" s="445"/>
      <c r="H22" s="445"/>
      <c r="I22" s="445"/>
      <c r="J22" s="445"/>
      <c r="K22" s="445"/>
      <c r="L22" s="445"/>
    </row>
    <row r="23" spans="1:12" x14ac:dyDescent="0.35">
      <c r="A23" s="445"/>
      <c r="B23" s="445"/>
      <c r="C23" s="445"/>
      <c r="D23" s="445"/>
      <c r="E23" s="445"/>
      <c r="F23" s="445"/>
      <c r="G23" s="445"/>
      <c r="H23" s="445"/>
      <c r="I23" s="445"/>
      <c r="J23" s="445"/>
      <c r="K23" s="445"/>
      <c r="L23" s="445"/>
    </row>
    <row r="25" spans="1:12" x14ac:dyDescent="0.35">
      <c r="B25" s="5" t="s">
        <v>26</v>
      </c>
      <c r="C25" s="445" t="s">
        <v>27</v>
      </c>
      <c r="D25" s="445"/>
      <c r="E25" s="445"/>
      <c r="F25" s="445"/>
      <c r="G25" s="445"/>
      <c r="H25" s="445"/>
      <c r="I25" s="445"/>
      <c r="J25" s="445"/>
      <c r="K25" s="445"/>
      <c r="L25" s="445"/>
    </row>
    <row r="26" spans="1:12" x14ac:dyDescent="0.35">
      <c r="C26" s="445"/>
      <c r="D26" s="445"/>
      <c r="E26" s="445"/>
      <c r="F26" s="445"/>
      <c r="G26" s="445"/>
      <c r="H26" s="445"/>
      <c r="I26" s="445"/>
      <c r="J26" s="445"/>
      <c r="K26" s="445"/>
      <c r="L26" s="445"/>
    </row>
    <row r="27" spans="1:12" x14ac:dyDescent="0.35">
      <c r="C27" s="445"/>
      <c r="D27" s="445"/>
      <c r="E27" s="445"/>
      <c r="F27" s="445"/>
      <c r="G27" s="445"/>
      <c r="H27" s="445"/>
      <c r="I27" s="445"/>
      <c r="J27" s="445"/>
      <c r="K27" s="445"/>
      <c r="L27" s="445"/>
    </row>
    <row r="29" spans="1:12" x14ac:dyDescent="0.35">
      <c r="B29" s="5" t="s">
        <v>28</v>
      </c>
      <c r="C29" s="445" t="s">
        <v>29</v>
      </c>
      <c r="D29" s="445"/>
      <c r="E29" s="445"/>
      <c r="F29" s="445"/>
      <c r="G29" s="445"/>
      <c r="H29" s="445"/>
      <c r="I29" s="445"/>
      <c r="J29" s="445"/>
      <c r="K29" s="445"/>
      <c r="L29" s="445"/>
    </row>
    <row r="30" spans="1:12" x14ac:dyDescent="0.35">
      <c r="C30" s="445"/>
      <c r="D30" s="445"/>
      <c r="E30" s="445"/>
      <c r="F30" s="445"/>
      <c r="G30" s="445"/>
      <c r="H30" s="445"/>
      <c r="I30" s="445"/>
      <c r="J30" s="445"/>
      <c r="K30" s="445"/>
      <c r="L30" s="445"/>
    </row>
    <row r="31" spans="1:12" x14ac:dyDescent="0.35">
      <c r="C31" s="445"/>
      <c r="D31" s="445"/>
      <c r="E31" s="445"/>
      <c r="F31" s="445"/>
      <c r="G31" s="445"/>
      <c r="H31" s="445"/>
      <c r="I31" s="445"/>
      <c r="J31" s="445"/>
      <c r="K31" s="445"/>
      <c r="L31" s="445"/>
    </row>
    <row r="33" spans="1:12" x14ac:dyDescent="0.35">
      <c r="A33" s="9" t="s">
        <v>30</v>
      </c>
    </row>
    <row r="34" spans="1:12" x14ac:dyDescent="0.35">
      <c r="A34" s="445" t="s">
        <v>499</v>
      </c>
      <c r="B34" s="445"/>
      <c r="C34" s="445"/>
      <c r="D34" s="445"/>
      <c r="E34" s="445"/>
      <c r="F34" s="445"/>
      <c r="G34" s="445"/>
      <c r="H34" s="445"/>
      <c r="I34" s="445"/>
      <c r="J34" s="445"/>
      <c r="K34" s="445"/>
      <c r="L34" s="445"/>
    </row>
    <row r="35" spans="1:12" x14ac:dyDescent="0.35">
      <c r="A35" s="445"/>
      <c r="B35" s="445"/>
      <c r="C35" s="445"/>
      <c r="D35" s="445"/>
      <c r="E35" s="445"/>
      <c r="F35" s="445"/>
      <c r="G35" s="445"/>
      <c r="H35" s="445"/>
      <c r="I35" s="445"/>
      <c r="J35" s="445"/>
      <c r="K35" s="445"/>
      <c r="L35" s="445"/>
    </row>
    <row r="36" spans="1:12" x14ac:dyDescent="0.35">
      <c r="A36" s="445"/>
      <c r="B36" s="445"/>
      <c r="C36" s="445"/>
      <c r="D36" s="445"/>
      <c r="E36" s="445"/>
      <c r="F36" s="445"/>
      <c r="G36" s="445"/>
      <c r="H36" s="445"/>
      <c r="I36" s="445"/>
      <c r="J36" s="445"/>
      <c r="K36" s="445"/>
      <c r="L36" s="445"/>
    </row>
    <row r="37" spans="1:12" x14ac:dyDescent="0.35">
      <c r="A37" s="445"/>
      <c r="B37" s="445"/>
      <c r="C37" s="445"/>
      <c r="D37" s="445"/>
      <c r="E37" s="445"/>
      <c r="F37" s="445"/>
      <c r="G37" s="445"/>
      <c r="H37" s="445"/>
      <c r="I37" s="445"/>
      <c r="J37" s="445"/>
      <c r="K37" s="445"/>
      <c r="L37" s="445"/>
    </row>
    <row r="39" spans="1:12" x14ac:dyDescent="0.35">
      <c r="A39" s="9" t="s">
        <v>31</v>
      </c>
    </row>
    <row r="40" spans="1:12" x14ac:dyDescent="0.35">
      <c r="A40" s="445" t="s">
        <v>32</v>
      </c>
      <c r="B40" s="445"/>
      <c r="C40" s="445"/>
      <c r="D40" s="445"/>
      <c r="E40" s="445"/>
      <c r="F40" s="445"/>
      <c r="G40" s="445"/>
      <c r="H40" s="445"/>
      <c r="I40" s="445"/>
      <c r="J40" s="445"/>
      <c r="K40" s="445"/>
      <c r="L40" s="445"/>
    </row>
    <row r="41" spans="1:12" x14ac:dyDescent="0.35">
      <c r="A41" s="445"/>
      <c r="B41" s="445"/>
      <c r="C41" s="445"/>
      <c r="D41" s="445"/>
      <c r="E41" s="445"/>
      <c r="F41" s="445"/>
      <c r="G41" s="445"/>
      <c r="H41" s="445"/>
      <c r="I41" s="445"/>
      <c r="J41" s="445"/>
      <c r="K41" s="445"/>
      <c r="L41" s="445"/>
    </row>
    <row r="43" spans="1:12" x14ac:dyDescent="0.35">
      <c r="B43" s="5" t="s">
        <v>34</v>
      </c>
      <c r="C43" t="s">
        <v>33</v>
      </c>
    </row>
    <row r="45" spans="1:12" x14ac:dyDescent="0.35">
      <c r="B45" s="5" t="s">
        <v>35</v>
      </c>
      <c r="C45" s="445" t="s">
        <v>36</v>
      </c>
      <c r="D45" s="445"/>
      <c r="E45" s="445"/>
      <c r="F45" s="445"/>
      <c r="G45" s="445"/>
      <c r="H45" s="445"/>
      <c r="I45" s="445"/>
      <c r="J45" s="445"/>
      <c r="K45" s="445"/>
      <c r="L45" s="445"/>
    </row>
    <row r="46" spans="1:12" x14ac:dyDescent="0.35">
      <c r="C46" s="445"/>
      <c r="D46" s="445"/>
      <c r="E46" s="445"/>
      <c r="F46" s="445"/>
      <c r="G46" s="445"/>
      <c r="H46" s="445"/>
      <c r="I46" s="445"/>
      <c r="J46" s="445"/>
      <c r="K46" s="445"/>
      <c r="L46" s="445"/>
    </row>
    <row r="48" spans="1:12" x14ac:dyDescent="0.35">
      <c r="A48" s="12" t="s">
        <v>498</v>
      </c>
    </row>
    <row r="49" spans="1:12" ht="15" customHeight="1" x14ac:dyDescent="0.35">
      <c r="A49" s="455" t="s">
        <v>282</v>
      </c>
      <c r="B49" s="455"/>
      <c r="C49" s="455"/>
      <c r="D49" s="455"/>
      <c r="E49" s="455"/>
      <c r="F49" s="455"/>
      <c r="G49" s="455"/>
      <c r="H49" s="455"/>
      <c r="I49" s="455"/>
      <c r="J49" s="455"/>
      <c r="K49" s="455"/>
      <c r="L49" s="455"/>
    </row>
    <row r="50" spans="1:12" x14ac:dyDescent="0.35">
      <c r="A50" s="455"/>
      <c r="B50" s="455"/>
      <c r="C50" s="455"/>
      <c r="D50" s="455"/>
      <c r="E50" s="455"/>
      <c r="F50" s="455"/>
      <c r="G50" s="455"/>
      <c r="H50" s="455"/>
      <c r="I50" s="455"/>
      <c r="J50" s="455"/>
      <c r="K50" s="455"/>
      <c r="L50" s="455"/>
    </row>
    <row r="51" spans="1:12" x14ac:dyDescent="0.35">
      <c r="A51" s="14"/>
      <c r="B51" s="14"/>
      <c r="C51" s="14"/>
      <c r="D51" s="14"/>
      <c r="E51" s="14"/>
      <c r="F51" s="14"/>
      <c r="G51" s="14"/>
      <c r="H51" s="14"/>
      <c r="I51" s="14"/>
      <c r="J51" s="14"/>
      <c r="K51" s="14"/>
      <c r="L51" s="14"/>
    </row>
    <row r="52" spans="1:12" x14ac:dyDescent="0.35">
      <c r="A52" s="14"/>
      <c r="B52" s="45" t="s">
        <v>346</v>
      </c>
      <c r="C52" s="14"/>
      <c r="D52" s="14"/>
      <c r="E52" s="14"/>
      <c r="F52" s="14"/>
      <c r="G52" s="14"/>
      <c r="H52" s="14"/>
      <c r="I52" s="14"/>
      <c r="J52" s="14"/>
      <c r="K52" s="14"/>
      <c r="L52" s="14"/>
    </row>
    <row r="53" spans="1:12" ht="15" customHeight="1" x14ac:dyDescent="0.35">
      <c r="A53" s="14"/>
      <c r="B53" s="455" t="s">
        <v>339</v>
      </c>
      <c r="C53" s="455"/>
      <c r="D53" s="455"/>
      <c r="E53" s="455"/>
      <c r="F53" s="455"/>
      <c r="G53" s="455"/>
      <c r="H53" s="455"/>
      <c r="I53" s="455"/>
      <c r="J53" s="455"/>
      <c r="K53" s="455"/>
      <c r="L53" s="455"/>
    </row>
    <row r="54" spans="1:12" s="26" customFormat="1" x14ac:dyDescent="0.35">
      <c r="A54" s="14"/>
      <c r="B54" s="455"/>
      <c r="C54" s="455"/>
      <c r="D54" s="455"/>
      <c r="E54" s="455"/>
      <c r="F54" s="455"/>
      <c r="G54" s="455"/>
      <c r="H54" s="455"/>
      <c r="I54" s="455"/>
      <c r="J54" s="455"/>
      <c r="K54" s="455"/>
      <c r="L54" s="455"/>
    </row>
    <row r="55" spans="1:12" x14ac:dyDescent="0.35">
      <c r="A55" s="14"/>
      <c r="B55" s="455"/>
      <c r="C55" s="455"/>
      <c r="D55" s="455"/>
      <c r="E55" s="455"/>
      <c r="F55" s="455"/>
      <c r="G55" s="455"/>
      <c r="H55" s="455"/>
      <c r="I55" s="455"/>
      <c r="J55" s="455"/>
      <c r="K55" s="455"/>
      <c r="L55" s="455"/>
    </row>
    <row r="56" spans="1:12" x14ac:dyDescent="0.35">
      <c r="A56" s="14"/>
      <c r="B56" s="14"/>
      <c r="C56" s="14"/>
      <c r="D56" s="14"/>
      <c r="E56" s="14"/>
      <c r="F56" s="14"/>
      <c r="G56" s="14"/>
      <c r="H56" s="14"/>
      <c r="I56" s="14"/>
      <c r="J56" s="14"/>
      <c r="K56" s="14"/>
      <c r="L56" s="14"/>
    </row>
    <row r="57" spans="1:12" x14ac:dyDescent="0.35">
      <c r="A57" s="14"/>
      <c r="B57" s="45" t="s">
        <v>347</v>
      </c>
      <c r="C57" s="14"/>
      <c r="D57" s="14"/>
      <c r="E57" s="14"/>
      <c r="F57" s="14"/>
      <c r="G57" s="14"/>
      <c r="H57" s="14"/>
      <c r="I57" s="14"/>
      <c r="J57" s="14"/>
      <c r="K57" s="14"/>
      <c r="L57" s="14"/>
    </row>
    <row r="58" spans="1:12" x14ac:dyDescent="0.35">
      <c r="A58" s="14"/>
      <c r="B58" s="455" t="s">
        <v>340</v>
      </c>
      <c r="C58" s="455"/>
      <c r="D58" s="455"/>
      <c r="E58" s="455"/>
      <c r="F58" s="455"/>
      <c r="G58" s="455"/>
      <c r="H58" s="455"/>
      <c r="I58" s="455"/>
      <c r="J58" s="455"/>
      <c r="K58" s="455"/>
      <c r="L58" s="455"/>
    </row>
    <row r="59" spans="1:12" x14ac:dyDescent="0.35">
      <c r="A59" s="14"/>
      <c r="B59" s="455"/>
      <c r="C59" s="455"/>
      <c r="D59" s="455"/>
      <c r="E59" s="455"/>
      <c r="F59" s="455"/>
      <c r="G59" s="455"/>
      <c r="H59" s="455"/>
      <c r="I59" s="455"/>
      <c r="J59" s="455"/>
      <c r="K59" s="455"/>
      <c r="L59" s="455"/>
    </row>
    <row r="60" spans="1:12" s="26" customFormat="1" x14ac:dyDescent="0.35">
      <c r="A60" s="14"/>
      <c r="B60" s="455"/>
      <c r="C60" s="455"/>
      <c r="D60" s="455"/>
      <c r="E60" s="455"/>
      <c r="F60" s="455"/>
      <c r="G60" s="455"/>
      <c r="H60" s="455"/>
      <c r="I60" s="455"/>
      <c r="J60" s="455"/>
      <c r="K60" s="455"/>
      <c r="L60" s="455"/>
    </row>
    <row r="61" spans="1:12" x14ac:dyDescent="0.35">
      <c r="A61" s="14"/>
      <c r="B61" s="455"/>
      <c r="C61" s="455"/>
      <c r="D61" s="455"/>
      <c r="E61" s="455"/>
      <c r="F61" s="455"/>
      <c r="G61" s="455"/>
      <c r="H61" s="455"/>
      <c r="I61" s="455"/>
      <c r="J61" s="455"/>
      <c r="K61" s="455"/>
      <c r="L61" s="455"/>
    </row>
    <row r="63" spans="1:12" x14ac:dyDescent="0.35">
      <c r="B63" s="45" t="s">
        <v>342</v>
      </c>
      <c r="C63" s="14"/>
      <c r="D63" s="14"/>
      <c r="E63" s="14"/>
      <c r="F63" s="14"/>
      <c r="G63" s="14"/>
      <c r="H63" s="14"/>
      <c r="I63" s="14"/>
      <c r="J63" s="14"/>
      <c r="K63" s="14"/>
      <c r="L63" s="14"/>
    </row>
    <row r="64" spans="1:12" ht="15" customHeight="1" x14ac:dyDescent="0.35">
      <c r="B64" s="455" t="s">
        <v>341</v>
      </c>
      <c r="C64" s="455"/>
      <c r="D64" s="455"/>
      <c r="E64" s="455"/>
      <c r="F64" s="455"/>
      <c r="G64" s="455"/>
      <c r="H64" s="455"/>
      <c r="I64" s="455"/>
      <c r="J64" s="455"/>
      <c r="K64" s="455"/>
      <c r="L64" s="455"/>
    </row>
    <row r="65" spans="2:12" x14ac:dyDescent="0.35">
      <c r="B65" s="455"/>
      <c r="C65" s="455"/>
      <c r="D65" s="455"/>
      <c r="E65" s="455"/>
      <c r="F65" s="455"/>
      <c r="G65" s="455"/>
      <c r="H65" s="455"/>
      <c r="I65" s="455"/>
      <c r="J65" s="455"/>
      <c r="K65" s="455"/>
      <c r="L65" s="455"/>
    </row>
    <row r="66" spans="2:12" s="26" customFormat="1" x14ac:dyDescent="0.35">
      <c r="B66" s="455"/>
      <c r="C66" s="455"/>
      <c r="D66" s="455"/>
      <c r="E66" s="455"/>
      <c r="F66" s="455"/>
      <c r="G66" s="455"/>
      <c r="H66" s="455"/>
      <c r="I66" s="455"/>
      <c r="J66" s="455"/>
      <c r="K66" s="455"/>
      <c r="L66" s="455"/>
    </row>
    <row r="67" spans="2:12" x14ac:dyDescent="0.35">
      <c r="B67" s="455"/>
      <c r="C67" s="455"/>
      <c r="D67" s="455"/>
      <c r="E67" s="455"/>
      <c r="F67" s="455"/>
      <c r="G67" s="455"/>
      <c r="H67" s="455"/>
      <c r="I67" s="455"/>
      <c r="J67" s="455"/>
      <c r="K67" s="455"/>
      <c r="L67" s="455"/>
    </row>
  </sheetData>
  <sheetProtection algorithmName="SHA-512" hashValue="PQRIX5c7szjadz2D4+f4GzhHCnm09wyfeQlpMzFAaWQA0MxxHx3oy2uSrAgswqLVfrSvzKrVp4Vm0bKDMUJE/w==" saltValue="uAeZQyl62GinEhDr1Mcc5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3">
    <mergeCell ref="C29:L31"/>
    <mergeCell ref="A7:L8"/>
    <mergeCell ref="A10:L11"/>
    <mergeCell ref="A16:L19"/>
    <mergeCell ref="A22:L23"/>
    <mergeCell ref="C25:L27"/>
    <mergeCell ref="B53:L55"/>
    <mergeCell ref="B58:L61"/>
    <mergeCell ref="B64:L67"/>
    <mergeCell ref="A49:L50"/>
    <mergeCell ref="A34:L37"/>
    <mergeCell ref="A40:L41"/>
    <mergeCell ref="C45:L46"/>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8"/>
  <sheetViews>
    <sheetView showGridLines="0" zoomScaleNormal="100" workbookViewId="0">
      <pane ySplit="4" topLeftCell="A5" activePane="bottomLeft" state="frozen"/>
      <selection pane="bottomLeft" activeCell="A2" sqref="A2"/>
    </sheetView>
  </sheetViews>
  <sheetFormatPr defaultColWidth="9.1796875" defaultRowHeight="14.5" x14ac:dyDescent="0.35"/>
  <cols>
    <col min="1" max="1" width="5.1796875" style="26" customWidth="1"/>
    <col min="2" max="2" width="4.54296875" style="26" customWidth="1"/>
    <col min="3" max="16384" width="9.1796875" style="26"/>
  </cols>
  <sheetData>
    <row r="1" spans="1:13" ht="18.5" x14ac:dyDescent="0.45">
      <c r="A1" s="28" t="str">
        <f>'Cover and Instructions'!A1</f>
        <v>Georgia Families MHPAEA Parity</v>
      </c>
      <c r="M1" s="62" t="s">
        <v>572</v>
      </c>
    </row>
    <row r="2" spans="1:13" ht="26" x14ac:dyDescent="0.6">
      <c r="A2" s="29" t="s">
        <v>16</v>
      </c>
    </row>
    <row r="3" spans="1:13" ht="21" x14ac:dyDescent="0.5">
      <c r="A3" s="7" t="s">
        <v>90</v>
      </c>
    </row>
    <row r="5" spans="1:13" x14ac:dyDescent="0.35">
      <c r="A5" s="12" t="s">
        <v>85</v>
      </c>
    </row>
    <row r="7" spans="1:13" ht="15" customHeight="1" x14ac:dyDescent="0.35">
      <c r="A7" s="445" t="s">
        <v>20</v>
      </c>
      <c r="B7" s="445"/>
      <c r="C7" s="445"/>
      <c r="D7" s="445"/>
      <c r="E7" s="445"/>
      <c r="F7" s="445"/>
      <c r="G7" s="445"/>
      <c r="H7" s="445"/>
      <c r="I7" s="445"/>
      <c r="J7" s="445"/>
      <c r="K7" s="445"/>
      <c r="L7" s="445"/>
      <c r="M7" s="445"/>
    </row>
    <row r="8" spans="1:13" x14ac:dyDescent="0.35">
      <c r="A8" s="445"/>
      <c r="B8" s="445"/>
      <c r="C8" s="445"/>
      <c r="D8" s="445"/>
      <c r="E8" s="445"/>
      <c r="F8" s="445"/>
      <c r="G8" s="445"/>
      <c r="H8" s="445"/>
      <c r="I8" s="445"/>
      <c r="J8" s="445"/>
      <c r="K8" s="445"/>
      <c r="L8" s="445"/>
      <c r="M8" s="445"/>
    </row>
    <row r="10" spans="1:13" x14ac:dyDescent="0.35">
      <c r="A10" s="456" t="s">
        <v>528</v>
      </c>
      <c r="B10" s="456"/>
      <c r="C10" s="456"/>
      <c r="D10" s="456"/>
      <c r="E10" s="456"/>
      <c r="F10" s="456"/>
      <c r="G10" s="456"/>
      <c r="H10" s="456"/>
      <c r="I10" s="456"/>
      <c r="J10" s="456"/>
      <c r="K10" s="456"/>
      <c r="L10" s="456"/>
      <c r="M10" s="456"/>
    </row>
    <row r="11" spans="1:13" x14ac:dyDescent="0.35">
      <c r="A11" s="456"/>
      <c r="B11" s="456"/>
      <c r="C11" s="456"/>
      <c r="D11" s="456"/>
      <c r="E11" s="456"/>
      <c r="F11" s="456"/>
      <c r="G11" s="456"/>
      <c r="H11" s="456"/>
      <c r="I11" s="456"/>
      <c r="J11" s="456"/>
      <c r="K11" s="456"/>
      <c r="L11" s="456"/>
      <c r="M11" s="456"/>
    </row>
    <row r="12" spans="1:13" x14ac:dyDescent="0.35">
      <c r="A12" s="456"/>
      <c r="B12" s="456"/>
      <c r="C12" s="456"/>
      <c r="D12" s="456"/>
      <c r="E12" s="456"/>
      <c r="F12" s="456"/>
      <c r="G12" s="456"/>
      <c r="H12" s="456"/>
      <c r="I12" s="456"/>
      <c r="J12" s="456"/>
      <c r="K12" s="456"/>
      <c r="L12" s="456"/>
      <c r="M12" s="456"/>
    </row>
    <row r="13" spans="1:13" x14ac:dyDescent="0.35">
      <c r="A13" s="456"/>
      <c r="B13" s="456"/>
      <c r="C13" s="456"/>
      <c r="D13" s="456"/>
      <c r="E13" s="456"/>
      <c r="F13" s="456"/>
      <c r="G13" s="456"/>
      <c r="H13" s="456"/>
      <c r="I13" s="456"/>
      <c r="J13" s="456"/>
      <c r="K13" s="456"/>
      <c r="L13" s="456"/>
      <c r="M13" s="456"/>
    </row>
    <row r="14" spans="1:13" x14ac:dyDescent="0.35">
      <c r="A14" s="53"/>
      <c r="B14" s="53"/>
      <c r="C14" s="53"/>
      <c r="D14" s="53"/>
      <c r="E14" s="53"/>
      <c r="F14" s="53"/>
      <c r="G14" s="53"/>
      <c r="H14" s="53"/>
      <c r="I14" s="53"/>
      <c r="J14" s="53"/>
      <c r="K14" s="53"/>
      <c r="L14" s="53"/>
      <c r="M14" s="53"/>
    </row>
    <row r="15" spans="1:13" x14ac:dyDescent="0.35">
      <c r="A15" s="456" t="s">
        <v>529</v>
      </c>
      <c r="B15" s="456"/>
      <c r="C15" s="456"/>
      <c r="D15" s="456"/>
      <c r="E15" s="456"/>
      <c r="F15" s="456"/>
      <c r="G15" s="456"/>
      <c r="H15" s="456"/>
      <c r="I15" s="456"/>
      <c r="J15" s="456"/>
      <c r="K15" s="456"/>
      <c r="L15" s="456"/>
      <c r="M15" s="456"/>
    </row>
    <row r="16" spans="1:13" x14ac:dyDescent="0.35">
      <c r="A16" s="456"/>
      <c r="B16" s="456"/>
      <c r="C16" s="456"/>
      <c r="D16" s="456"/>
      <c r="E16" s="456"/>
      <c r="F16" s="456"/>
      <c r="G16" s="456"/>
      <c r="H16" s="456"/>
      <c r="I16" s="456"/>
      <c r="J16" s="456"/>
      <c r="K16" s="456"/>
      <c r="L16" s="456"/>
      <c r="M16" s="456"/>
    </row>
    <row r="17" spans="1:13" x14ac:dyDescent="0.35">
      <c r="A17" s="456"/>
      <c r="B17" s="456"/>
      <c r="C17" s="456"/>
      <c r="D17" s="456"/>
      <c r="E17" s="456"/>
      <c r="F17" s="456"/>
      <c r="G17" s="456"/>
      <c r="H17" s="456"/>
      <c r="I17" s="456"/>
      <c r="J17" s="456"/>
      <c r="K17" s="456"/>
      <c r="L17" s="456"/>
      <c r="M17" s="456"/>
    </row>
    <row r="18" spans="1:13" x14ac:dyDescent="0.35">
      <c r="A18" s="456"/>
      <c r="B18" s="456"/>
      <c r="C18" s="456"/>
      <c r="D18" s="456"/>
      <c r="E18" s="456"/>
      <c r="F18" s="456"/>
      <c r="G18" s="456"/>
      <c r="H18" s="456"/>
      <c r="I18" s="456"/>
      <c r="J18" s="456"/>
      <c r="K18" s="456"/>
      <c r="L18" s="456"/>
      <c r="M18" s="456"/>
    </row>
    <row r="19" spans="1:13" x14ac:dyDescent="0.35">
      <c r="A19" s="456"/>
      <c r="B19" s="456"/>
      <c r="C19" s="456"/>
      <c r="D19" s="456"/>
      <c r="E19" s="456"/>
      <c r="F19" s="456"/>
      <c r="G19" s="456"/>
      <c r="H19" s="456"/>
      <c r="I19" s="456"/>
      <c r="J19" s="456"/>
      <c r="K19" s="456"/>
      <c r="L19" s="456"/>
      <c r="M19" s="456"/>
    </row>
    <row r="20" spans="1:13" x14ac:dyDescent="0.35">
      <c r="A20" s="456"/>
      <c r="B20" s="456"/>
      <c r="C20" s="456"/>
      <c r="D20" s="456"/>
      <c r="E20" s="456"/>
      <c r="F20" s="456"/>
      <c r="G20" s="456"/>
      <c r="H20" s="456"/>
      <c r="I20" s="456"/>
      <c r="J20" s="456"/>
      <c r="K20" s="456"/>
      <c r="L20" s="456"/>
      <c r="M20" s="456"/>
    </row>
    <row r="21" spans="1:13" x14ac:dyDescent="0.35">
      <c r="A21" s="456"/>
      <c r="B21" s="456"/>
      <c r="C21" s="456"/>
      <c r="D21" s="456"/>
      <c r="E21" s="456"/>
      <c r="F21" s="456"/>
      <c r="G21" s="456"/>
      <c r="H21" s="456"/>
      <c r="I21" s="456"/>
      <c r="J21" s="456"/>
      <c r="K21" s="456"/>
      <c r="L21" s="456"/>
      <c r="M21" s="456"/>
    </row>
    <row r="22" spans="1:13" x14ac:dyDescent="0.35">
      <c r="A22" s="456"/>
      <c r="B22" s="456"/>
      <c r="C22" s="456"/>
      <c r="D22" s="456"/>
      <c r="E22" s="456"/>
      <c r="F22" s="456"/>
      <c r="G22" s="456"/>
      <c r="H22" s="456"/>
      <c r="I22" s="456"/>
      <c r="J22" s="456"/>
      <c r="K22" s="456"/>
      <c r="L22" s="456"/>
      <c r="M22" s="456"/>
    </row>
    <row r="23" spans="1:13" x14ac:dyDescent="0.35">
      <c r="A23" s="456"/>
      <c r="B23" s="456"/>
      <c r="C23" s="456"/>
      <c r="D23" s="456"/>
      <c r="E23" s="456"/>
      <c r="F23" s="456"/>
      <c r="G23" s="456"/>
      <c r="H23" s="456"/>
      <c r="I23" s="456"/>
      <c r="J23" s="456"/>
      <c r="K23" s="456"/>
      <c r="L23" s="456"/>
      <c r="M23" s="456"/>
    </row>
    <row r="24" spans="1:13" x14ac:dyDescent="0.35">
      <c r="A24" s="456"/>
      <c r="B24" s="456"/>
      <c r="C24" s="456"/>
      <c r="D24" s="456"/>
      <c r="E24" s="456"/>
      <c r="F24" s="456"/>
      <c r="G24" s="456"/>
      <c r="H24" s="456"/>
      <c r="I24" s="456"/>
      <c r="J24" s="456"/>
      <c r="K24" s="456"/>
      <c r="L24" s="456"/>
      <c r="M24" s="456"/>
    </row>
    <row r="25" spans="1:13" x14ac:dyDescent="0.35">
      <c r="A25" s="52"/>
      <c r="B25" s="52"/>
      <c r="C25" s="52"/>
      <c r="D25" s="52"/>
      <c r="E25" s="52"/>
      <c r="F25" s="52"/>
      <c r="G25" s="52"/>
      <c r="H25" s="52"/>
      <c r="I25" s="52"/>
      <c r="J25" s="52"/>
      <c r="K25" s="52"/>
      <c r="L25" s="52"/>
      <c r="M25" s="52"/>
    </row>
    <row r="26" spans="1:13" x14ac:dyDescent="0.35">
      <c r="A26" s="12" t="s">
        <v>100</v>
      </c>
    </row>
    <row r="28" spans="1:13" x14ac:dyDescent="0.35">
      <c r="A28" s="27" t="s">
        <v>70</v>
      </c>
    </row>
    <row r="29" spans="1:13" x14ac:dyDescent="0.35">
      <c r="A29" s="26" t="s">
        <v>71</v>
      </c>
    </row>
    <row r="31" spans="1:13" x14ac:dyDescent="0.35">
      <c r="A31" s="27" t="s">
        <v>38</v>
      </c>
    </row>
    <row r="32" spans="1:13" x14ac:dyDescent="0.35">
      <c r="A32" s="445" t="s">
        <v>39</v>
      </c>
      <c r="B32" s="445"/>
      <c r="C32" s="445"/>
      <c r="D32" s="445"/>
      <c r="E32" s="445"/>
      <c r="F32" s="445"/>
      <c r="G32" s="445"/>
      <c r="H32" s="445"/>
      <c r="I32" s="445"/>
      <c r="J32" s="445"/>
      <c r="K32" s="445"/>
      <c r="L32" s="445"/>
      <c r="M32" s="445"/>
    </row>
    <row r="33" spans="1:13" x14ac:dyDescent="0.35">
      <c r="A33" s="445"/>
      <c r="B33" s="445"/>
      <c r="C33" s="445"/>
      <c r="D33" s="445"/>
      <c r="E33" s="445"/>
      <c r="F33" s="445"/>
      <c r="G33" s="445"/>
      <c r="H33" s="445"/>
      <c r="I33" s="445"/>
      <c r="J33" s="445"/>
      <c r="K33" s="445"/>
      <c r="L33" s="445"/>
      <c r="M33" s="445"/>
    </row>
    <row r="34" spans="1:13" x14ac:dyDescent="0.35">
      <c r="A34" s="445"/>
      <c r="B34" s="445"/>
      <c r="C34" s="445"/>
      <c r="D34" s="445"/>
      <c r="E34" s="445"/>
      <c r="F34" s="445"/>
      <c r="G34" s="445"/>
      <c r="H34" s="445"/>
      <c r="I34" s="445"/>
      <c r="J34" s="445"/>
      <c r="K34" s="445"/>
      <c r="L34" s="445"/>
      <c r="M34" s="445"/>
    </row>
    <row r="35" spans="1:13" x14ac:dyDescent="0.35">
      <c r="A35" s="445"/>
      <c r="B35" s="445"/>
      <c r="C35" s="445"/>
      <c r="D35" s="445"/>
      <c r="E35" s="445"/>
      <c r="F35" s="445"/>
      <c r="G35" s="445"/>
      <c r="H35" s="445"/>
      <c r="I35" s="445"/>
      <c r="J35" s="445"/>
      <c r="K35" s="445"/>
      <c r="L35" s="445"/>
      <c r="M35" s="445"/>
    </row>
    <row r="36" spans="1:13" x14ac:dyDescent="0.35">
      <c r="A36" s="445"/>
      <c r="B36" s="445"/>
      <c r="C36" s="445"/>
      <c r="D36" s="445"/>
      <c r="E36" s="445"/>
      <c r="F36" s="445"/>
      <c r="G36" s="445"/>
      <c r="H36" s="445"/>
      <c r="I36" s="445"/>
      <c r="J36" s="445"/>
      <c r="K36" s="445"/>
      <c r="L36" s="445"/>
      <c r="M36" s="445"/>
    </row>
    <row r="37" spans="1:13" x14ac:dyDescent="0.35">
      <c r="A37" s="52"/>
      <c r="B37" s="52"/>
      <c r="C37" s="52"/>
      <c r="D37" s="52"/>
      <c r="E37" s="52"/>
      <c r="F37" s="52"/>
      <c r="G37" s="52"/>
      <c r="H37" s="52"/>
      <c r="I37" s="52"/>
      <c r="J37" s="52"/>
      <c r="K37" s="52"/>
      <c r="L37" s="52"/>
      <c r="M37" s="52"/>
    </row>
    <row r="38" spans="1:13" x14ac:dyDescent="0.35">
      <c r="A38" s="27" t="s">
        <v>40</v>
      </c>
    </row>
    <row r="39" spans="1:13" x14ac:dyDescent="0.35">
      <c r="A39" s="445" t="s">
        <v>106</v>
      </c>
      <c r="B39" s="445"/>
      <c r="C39" s="445"/>
      <c r="D39" s="445"/>
      <c r="E39" s="445"/>
      <c r="F39" s="445"/>
      <c r="G39" s="445"/>
      <c r="H39" s="445"/>
      <c r="I39" s="445"/>
      <c r="J39" s="445"/>
      <c r="K39" s="445"/>
      <c r="L39" s="445"/>
      <c r="M39" s="445"/>
    </row>
    <row r="40" spans="1:13" x14ac:dyDescent="0.35">
      <c r="A40" s="445"/>
      <c r="B40" s="445"/>
      <c r="C40" s="445"/>
      <c r="D40" s="445"/>
      <c r="E40" s="445"/>
      <c r="F40" s="445"/>
      <c r="G40" s="445"/>
      <c r="H40" s="445"/>
      <c r="I40" s="445"/>
      <c r="J40" s="445"/>
      <c r="K40" s="445"/>
      <c r="L40" s="445"/>
      <c r="M40" s="445"/>
    </row>
    <row r="41" spans="1:13" x14ac:dyDescent="0.35">
      <c r="A41" s="445"/>
      <c r="B41" s="445"/>
      <c r="C41" s="445"/>
      <c r="D41" s="445"/>
      <c r="E41" s="445"/>
      <c r="F41" s="445"/>
      <c r="G41" s="445"/>
      <c r="H41" s="445"/>
      <c r="I41" s="445"/>
      <c r="J41" s="445"/>
      <c r="K41" s="445"/>
      <c r="L41" s="445"/>
      <c r="M41" s="445"/>
    </row>
    <row r="42" spans="1:13" x14ac:dyDescent="0.35">
      <c r="A42" s="445"/>
      <c r="B42" s="445"/>
      <c r="C42" s="445"/>
      <c r="D42" s="445"/>
      <c r="E42" s="445"/>
      <c r="F42" s="445"/>
      <c r="G42" s="445"/>
      <c r="H42" s="445"/>
      <c r="I42" s="445"/>
      <c r="J42" s="445"/>
      <c r="K42" s="445"/>
      <c r="L42" s="445"/>
      <c r="M42" s="445"/>
    </row>
    <row r="44" spans="1:13" x14ac:dyDescent="0.35">
      <c r="B44" s="5" t="s">
        <v>34</v>
      </c>
      <c r="C44" s="26" t="s">
        <v>43</v>
      </c>
    </row>
    <row r="45" spans="1:13" x14ac:dyDescent="0.35">
      <c r="B45" s="5" t="s">
        <v>35</v>
      </c>
      <c r="C45" s="26" t="s">
        <v>337</v>
      </c>
    </row>
    <row r="46" spans="1:13" x14ac:dyDescent="0.35">
      <c r="B46" s="5" t="s">
        <v>41</v>
      </c>
      <c r="C46" s="26" t="s">
        <v>45</v>
      </c>
    </row>
    <row r="47" spans="1:13" x14ac:dyDescent="0.35">
      <c r="B47" s="5" t="s">
        <v>42</v>
      </c>
      <c r="C47" s="26" t="s">
        <v>46</v>
      </c>
    </row>
    <row r="49" spans="1:13" x14ac:dyDescent="0.35">
      <c r="A49" s="55" t="s">
        <v>470</v>
      </c>
    </row>
    <row r="51" spans="1:13" x14ac:dyDescent="0.35">
      <c r="A51" s="27" t="s">
        <v>47</v>
      </c>
    </row>
    <row r="52" spans="1:13" x14ac:dyDescent="0.35">
      <c r="A52" s="445" t="s">
        <v>48</v>
      </c>
      <c r="B52" s="445"/>
      <c r="C52" s="445"/>
      <c r="D52" s="445"/>
      <c r="E52" s="445"/>
      <c r="F52" s="445"/>
      <c r="G52" s="445"/>
      <c r="H52" s="445"/>
      <c r="I52" s="445"/>
      <c r="J52" s="445"/>
      <c r="K52" s="445"/>
      <c r="L52" s="445"/>
      <c r="M52" s="445"/>
    </row>
    <row r="53" spans="1:13" x14ac:dyDescent="0.35">
      <c r="A53" s="445"/>
      <c r="B53" s="445"/>
      <c r="C53" s="445"/>
      <c r="D53" s="445"/>
      <c r="E53" s="445"/>
      <c r="F53" s="445"/>
      <c r="G53" s="445"/>
      <c r="H53" s="445"/>
      <c r="I53" s="445"/>
      <c r="J53" s="445"/>
      <c r="K53" s="445"/>
      <c r="L53" s="445"/>
      <c r="M53" s="445"/>
    </row>
    <row r="54" spans="1:13" x14ac:dyDescent="0.35">
      <c r="A54" s="445"/>
      <c r="B54" s="445"/>
      <c r="C54" s="445"/>
      <c r="D54" s="445"/>
      <c r="E54" s="445"/>
      <c r="F54" s="445"/>
      <c r="G54" s="445"/>
      <c r="H54" s="445"/>
      <c r="I54" s="445"/>
      <c r="J54" s="445"/>
      <c r="K54" s="445"/>
      <c r="L54" s="445"/>
      <c r="M54" s="445"/>
    </row>
    <row r="56" spans="1:13" x14ac:dyDescent="0.35">
      <c r="A56" s="12" t="s">
        <v>487</v>
      </c>
    </row>
    <row r="57" spans="1:13" ht="15" customHeight="1" x14ac:dyDescent="0.35">
      <c r="A57" s="446" t="s">
        <v>471</v>
      </c>
      <c r="B57" s="446"/>
      <c r="C57" s="446"/>
      <c r="D57" s="446"/>
      <c r="E57" s="446"/>
      <c r="F57" s="446"/>
      <c r="G57" s="446"/>
      <c r="H57" s="446"/>
      <c r="I57" s="446"/>
      <c r="J57" s="446"/>
      <c r="K57" s="446"/>
      <c r="L57" s="446"/>
      <c r="M57" s="446"/>
    </row>
    <row r="58" spans="1:13" x14ac:dyDescent="0.35">
      <c r="A58" s="446"/>
      <c r="B58" s="446"/>
      <c r="C58" s="446"/>
      <c r="D58" s="446"/>
      <c r="E58" s="446"/>
      <c r="F58" s="446"/>
      <c r="G58" s="446"/>
      <c r="H58" s="446"/>
      <c r="I58" s="446"/>
      <c r="J58" s="446"/>
      <c r="K58" s="446"/>
      <c r="L58" s="446"/>
      <c r="M58" s="446"/>
    </row>
    <row r="59" spans="1:13" x14ac:dyDescent="0.35">
      <c r="A59" s="446"/>
      <c r="B59" s="446"/>
      <c r="C59" s="446"/>
      <c r="D59" s="446"/>
      <c r="E59" s="446"/>
      <c r="F59" s="446"/>
      <c r="G59" s="446"/>
      <c r="H59" s="446"/>
      <c r="I59" s="446"/>
      <c r="J59" s="446"/>
      <c r="K59" s="446"/>
      <c r="L59" s="446"/>
      <c r="M59" s="446"/>
    </row>
    <row r="60" spans="1:13" x14ac:dyDescent="0.35">
      <c r="A60" s="446"/>
      <c r="B60" s="446"/>
      <c r="C60" s="446"/>
      <c r="D60" s="446"/>
      <c r="E60" s="446"/>
      <c r="F60" s="446"/>
      <c r="G60" s="446"/>
      <c r="H60" s="446"/>
      <c r="I60" s="446"/>
      <c r="J60" s="446"/>
      <c r="K60" s="446"/>
      <c r="L60" s="446"/>
      <c r="M60" s="446"/>
    </row>
    <row r="61" spans="1:13" x14ac:dyDescent="0.35">
      <c r="A61" s="446"/>
      <c r="B61" s="446"/>
      <c r="C61" s="446"/>
      <c r="D61" s="446"/>
      <c r="E61" s="446"/>
      <c r="F61" s="446"/>
      <c r="G61" s="446"/>
      <c r="H61" s="446"/>
      <c r="I61" s="446"/>
      <c r="J61" s="446"/>
      <c r="K61" s="446"/>
      <c r="L61" s="446"/>
      <c r="M61" s="446"/>
    </row>
    <row r="62" spans="1:13" x14ac:dyDescent="0.35">
      <c r="A62" s="446"/>
      <c r="B62" s="446"/>
      <c r="C62" s="446"/>
      <c r="D62" s="446"/>
      <c r="E62" s="446"/>
      <c r="F62" s="446"/>
      <c r="G62" s="446"/>
      <c r="H62" s="446"/>
      <c r="I62" s="446"/>
      <c r="J62" s="446"/>
      <c r="K62" s="446"/>
      <c r="L62" s="446"/>
      <c r="M62" s="446"/>
    </row>
    <row r="63" spans="1:13" x14ac:dyDescent="0.35">
      <c r="A63" s="446"/>
      <c r="B63" s="446"/>
      <c r="C63" s="446"/>
      <c r="D63" s="446"/>
      <c r="E63" s="446"/>
      <c r="F63" s="446"/>
      <c r="G63" s="446"/>
      <c r="H63" s="446"/>
      <c r="I63" s="446"/>
      <c r="J63" s="446"/>
      <c r="K63" s="446"/>
      <c r="L63" s="446"/>
      <c r="M63" s="446"/>
    </row>
    <row r="64" spans="1:13" x14ac:dyDescent="0.35">
      <c r="A64" s="446"/>
      <c r="B64" s="446"/>
      <c r="C64" s="446"/>
      <c r="D64" s="446"/>
      <c r="E64" s="446"/>
      <c r="F64" s="446"/>
      <c r="G64" s="446"/>
      <c r="H64" s="446"/>
      <c r="I64" s="446"/>
      <c r="J64" s="446"/>
      <c r="K64" s="446"/>
      <c r="L64" s="446"/>
      <c r="M64" s="446"/>
    </row>
    <row r="65" spans="1:13" x14ac:dyDescent="0.35">
      <c r="A65" s="446"/>
      <c r="B65" s="446"/>
      <c r="C65" s="446"/>
      <c r="D65" s="446"/>
      <c r="E65" s="446"/>
      <c r="F65" s="446"/>
      <c r="G65" s="446"/>
      <c r="H65" s="446"/>
      <c r="I65" s="446"/>
      <c r="J65" s="446"/>
      <c r="K65" s="446"/>
      <c r="L65" s="446"/>
      <c r="M65" s="446"/>
    </row>
    <row r="66" spans="1:13" x14ac:dyDescent="0.35">
      <c r="A66" s="446"/>
      <c r="B66" s="446"/>
      <c r="C66" s="446"/>
      <c r="D66" s="446"/>
      <c r="E66" s="446"/>
      <c r="F66" s="446"/>
      <c r="G66" s="446"/>
      <c r="H66" s="446"/>
      <c r="I66" s="446"/>
      <c r="J66" s="446"/>
      <c r="K66" s="446"/>
      <c r="L66" s="446"/>
      <c r="M66" s="446"/>
    </row>
    <row r="67" spans="1:13" x14ac:dyDescent="0.35">
      <c r="A67" s="446"/>
      <c r="B67" s="446"/>
      <c r="C67" s="446"/>
      <c r="D67" s="446"/>
      <c r="E67" s="446"/>
      <c r="F67" s="446"/>
      <c r="G67" s="446"/>
      <c r="H67" s="446"/>
      <c r="I67" s="446"/>
      <c r="J67" s="446"/>
      <c r="K67" s="446"/>
      <c r="L67" s="446"/>
      <c r="M67" s="446"/>
    </row>
    <row r="68" spans="1:13" ht="15" customHeight="1" x14ac:dyDescent="0.35">
      <c r="A68" s="446"/>
      <c r="B68" s="446"/>
      <c r="C68" s="446"/>
      <c r="D68" s="446"/>
      <c r="E68" s="446"/>
      <c r="F68" s="446"/>
      <c r="G68" s="446"/>
      <c r="H68" s="446"/>
      <c r="I68" s="446"/>
      <c r="J68" s="446"/>
      <c r="K68" s="446"/>
      <c r="L68" s="446"/>
      <c r="M68" s="446"/>
    </row>
    <row r="69" spans="1:13" x14ac:dyDescent="0.35">
      <c r="A69" s="56"/>
      <c r="B69" s="56"/>
      <c r="C69" s="56"/>
      <c r="D69" s="56"/>
      <c r="E69" s="56"/>
      <c r="F69" s="56"/>
      <c r="G69" s="56"/>
      <c r="H69" s="56"/>
      <c r="I69" s="56"/>
      <c r="J69" s="56"/>
      <c r="K69" s="56"/>
      <c r="L69" s="56"/>
      <c r="M69" s="56"/>
    </row>
    <row r="70" spans="1:13" x14ac:dyDescent="0.35">
      <c r="A70" s="44"/>
      <c r="B70" s="44"/>
      <c r="C70" s="44"/>
      <c r="D70" s="44"/>
      <c r="E70" s="44"/>
      <c r="F70" s="44"/>
      <c r="G70" s="44"/>
      <c r="H70" s="44"/>
      <c r="I70" s="44"/>
      <c r="J70" s="44"/>
      <c r="K70" s="44"/>
      <c r="L70" s="44"/>
      <c r="M70" s="44"/>
    </row>
    <row r="71" spans="1:13" x14ac:dyDescent="0.35">
      <c r="A71" s="44"/>
      <c r="B71" s="44"/>
      <c r="C71" s="44"/>
      <c r="D71" s="44"/>
      <c r="E71" s="44"/>
      <c r="F71" s="44"/>
      <c r="G71" s="44"/>
      <c r="H71" s="44"/>
      <c r="I71" s="44"/>
      <c r="J71" s="44"/>
      <c r="K71" s="44"/>
      <c r="L71" s="44"/>
      <c r="M71" s="44"/>
    </row>
    <row r="72" spans="1:13" x14ac:dyDescent="0.35">
      <c r="A72" s="44"/>
      <c r="B72" s="44"/>
      <c r="C72" s="44"/>
      <c r="D72" s="44"/>
      <c r="E72" s="44"/>
      <c r="F72" s="44"/>
      <c r="G72" s="44"/>
      <c r="H72" s="44"/>
      <c r="I72" s="44"/>
      <c r="J72" s="44"/>
      <c r="K72" s="44"/>
      <c r="L72" s="44"/>
      <c r="M72" s="44"/>
    </row>
    <row r="73" spans="1:13" x14ac:dyDescent="0.35">
      <c r="A73" s="44"/>
      <c r="B73" s="44"/>
      <c r="C73" s="44"/>
      <c r="D73" s="44"/>
      <c r="E73" s="44"/>
      <c r="F73" s="44"/>
      <c r="G73" s="44"/>
      <c r="H73" s="44"/>
      <c r="I73" s="44"/>
      <c r="J73" s="44"/>
      <c r="K73" s="44"/>
      <c r="L73" s="44"/>
      <c r="M73" s="44"/>
    </row>
    <row r="74" spans="1:13" x14ac:dyDescent="0.35">
      <c r="A74" s="44"/>
      <c r="B74" s="44"/>
      <c r="C74" s="44"/>
      <c r="D74" s="44"/>
      <c r="E74" s="44"/>
      <c r="F74" s="44"/>
      <c r="G74" s="44"/>
      <c r="H74" s="44"/>
      <c r="I74" s="44"/>
      <c r="J74" s="44"/>
      <c r="K74" s="44"/>
      <c r="L74" s="44"/>
      <c r="M74" s="44"/>
    </row>
    <row r="75" spans="1:13" x14ac:dyDescent="0.35">
      <c r="A75" s="44"/>
      <c r="B75" s="44"/>
      <c r="C75" s="44"/>
      <c r="D75" s="44"/>
      <c r="E75" s="44"/>
      <c r="F75" s="44"/>
      <c r="G75" s="44"/>
      <c r="H75" s="44"/>
      <c r="I75" s="44"/>
      <c r="J75" s="44"/>
      <c r="K75" s="44"/>
      <c r="L75" s="44"/>
      <c r="M75" s="44"/>
    </row>
    <row r="76" spans="1:13" x14ac:dyDescent="0.35">
      <c r="A76" s="44"/>
      <c r="B76" s="44"/>
      <c r="C76" s="44"/>
      <c r="D76" s="44"/>
      <c r="E76" s="44"/>
      <c r="F76" s="44"/>
      <c r="G76" s="44"/>
      <c r="H76" s="44"/>
      <c r="I76" s="44"/>
      <c r="J76" s="44"/>
      <c r="K76" s="44"/>
      <c r="L76" s="44"/>
      <c r="M76" s="44"/>
    </row>
    <row r="77" spans="1:13" x14ac:dyDescent="0.35">
      <c r="A77" s="44"/>
      <c r="B77" s="44"/>
      <c r="C77" s="44"/>
      <c r="D77" s="44"/>
      <c r="E77" s="44"/>
      <c r="F77" s="44"/>
      <c r="G77" s="44"/>
      <c r="H77" s="44"/>
      <c r="I77" s="44"/>
      <c r="J77" s="44"/>
      <c r="K77" s="44"/>
      <c r="L77" s="44"/>
      <c r="M77" s="44"/>
    </row>
    <row r="78" spans="1:13" x14ac:dyDescent="0.35">
      <c r="A78" s="14"/>
      <c r="B78" s="14"/>
      <c r="C78" s="14"/>
      <c r="D78" s="14"/>
      <c r="E78" s="14"/>
      <c r="F78" s="14"/>
      <c r="G78" s="14"/>
      <c r="H78" s="14"/>
      <c r="I78" s="14"/>
      <c r="J78" s="14"/>
      <c r="K78" s="14"/>
      <c r="L78" s="14"/>
      <c r="M78" s="14"/>
    </row>
  </sheetData>
  <sheetProtection algorithmName="SHA-512" hashValue="NFlQmv03583Lc+a2itDJxsW+3ufMLfaUJrZyof7psHWcZYAV/xh216euOGT8DUTx+/9ZRk6cYos0AuOM+slAcw==" saltValue="K0VijcQBGuKi0eL4Vr1np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7">
    <mergeCell ref="A57:M68"/>
    <mergeCell ref="A32:M36"/>
    <mergeCell ref="A52:M54"/>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67"/>
  <sheetViews>
    <sheetView showGridLines="0" zoomScaleNormal="100" workbookViewId="0">
      <pane ySplit="4" topLeftCell="A5" activePane="bottomLeft" state="frozen"/>
      <selection pane="bottomLeft" activeCell="A2" sqref="A2"/>
    </sheetView>
  </sheetViews>
  <sheetFormatPr defaultColWidth="9.1796875" defaultRowHeight="14.5" x14ac:dyDescent="0.35"/>
  <cols>
    <col min="1" max="1" width="4" style="26" customWidth="1"/>
    <col min="2" max="2" width="5.54296875" style="26" customWidth="1"/>
    <col min="3" max="3" width="18.453125" style="26" customWidth="1"/>
    <col min="4" max="13" width="9.1796875" style="26"/>
    <col min="14" max="20" width="18" style="26" customWidth="1"/>
    <col min="21" max="16384" width="9.1796875" style="26"/>
  </cols>
  <sheetData>
    <row r="1" spans="1:13" ht="18.5" x14ac:dyDescent="0.45">
      <c r="A1" s="28" t="str">
        <f>'Cover and Instructions'!A1</f>
        <v>Georgia Families MHPAEA Parity</v>
      </c>
      <c r="M1" s="62" t="s">
        <v>572</v>
      </c>
    </row>
    <row r="2" spans="1:13" ht="26" x14ac:dyDescent="0.6">
      <c r="A2" s="29" t="s">
        <v>16</v>
      </c>
    </row>
    <row r="3" spans="1:13" ht="21" x14ac:dyDescent="0.5">
      <c r="A3" s="7" t="s">
        <v>89</v>
      </c>
    </row>
    <row r="5" spans="1:13" x14ac:dyDescent="0.35">
      <c r="A5" s="12" t="s">
        <v>85</v>
      </c>
    </row>
    <row r="6" spans="1:13" x14ac:dyDescent="0.35">
      <c r="A6" s="8"/>
    </row>
    <row r="7" spans="1:13" ht="15" customHeight="1" x14ac:dyDescent="0.35">
      <c r="A7" s="445" t="s">
        <v>105</v>
      </c>
      <c r="B7" s="445"/>
      <c r="C7" s="445"/>
      <c r="D7" s="445"/>
      <c r="E7" s="445"/>
      <c r="F7" s="445"/>
      <c r="G7" s="445"/>
      <c r="H7" s="445"/>
      <c r="I7" s="445"/>
      <c r="J7" s="445"/>
      <c r="K7" s="445"/>
      <c r="L7" s="445"/>
      <c r="M7" s="445"/>
    </row>
    <row r="8" spans="1:13" x14ac:dyDescent="0.35">
      <c r="A8" s="445"/>
      <c r="B8" s="445"/>
      <c r="C8" s="445"/>
      <c r="D8" s="445"/>
      <c r="E8" s="445"/>
      <c r="F8" s="445"/>
      <c r="G8" s="445"/>
      <c r="H8" s="445"/>
      <c r="I8" s="445"/>
      <c r="J8" s="445"/>
      <c r="K8" s="445"/>
      <c r="L8" s="445"/>
      <c r="M8" s="445"/>
    </row>
    <row r="9" spans="1:13" x14ac:dyDescent="0.35">
      <c r="A9" s="445"/>
      <c r="B9" s="445"/>
      <c r="C9" s="445"/>
      <c r="D9" s="445"/>
      <c r="E9" s="445"/>
      <c r="F9" s="445"/>
      <c r="G9" s="445"/>
      <c r="H9" s="445"/>
      <c r="I9" s="445"/>
      <c r="J9" s="445"/>
      <c r="K9" s="445"/>
      <c r="L9" s="445"/>
      <c r="M9" s="445"/>
    </row>
    <row r="10" spans="1:13" x14ac:dyDescent="0.35">
      <c r="A10" s="445"/>
      <c r="B10" s="445"/>
      <c r="C10" s="445"/>
      <c r="D10" s="445"/>
      <c r="E10" s="445"/>
      <c r="F10" s="445"/>
      <c r="G10" s="445"/>
      <c r="H10" s="445"/>
      <c r="I10" s="445"/>
      <c r="J10" s="445"/>
      <c r="K10" s="445"/>
      <c r="L10" s="445"/>
      <c r="M10" s="445"/>
    </row>
    <row r="11" spans="1:13" x14ac:dyDescent="0.35">
      <c r="A11" s="445"/>
      <c r="B11" s="445"/>
      <c r="C11" s="445"/>
      <c r="D11" s="445"/>
      <c r="E11" s="445"/>
      <c r="F11" s="445"/>
      <c r="G11" s="445"/>
      <c r="H11" s="445"/>
      <c r="I11" s="445"/>
      <c r="J11" s="445"/>
      <c r="K11" s="445"/>
      <c r="L11" s="445"/>
      <c r="M11" s="445"/>
    </row>
    <row r="13" spans="1:13" x14ac:dyDescent="0.35">
      <c r="A13" s="456" t="s">
        <v>530</v>
      </c>
      <c r="B13" s="456"/>
      <c r="C13" s="456"/>
      <c r="D13" s="456"/>
      <c r="E13" s="456"/>
      <c r="F13" s="456"/>
      <c r="G13" s="456"/>
      <c r="H13" s="456"/>
      <c r="I13" s="456"/>
      <c r="J13" s="456"/>
      <c r="K13" s="456"/>
      <c r="L13" s="456"/>
      <c r="M13" s="456"/>
    </row>
    <row r="14" spans="1:13" x14ac:dyDescent="0.35">
      <c r="A14" s="456"/>
      <c r="B14" s="456"/>
      <c r="C14" s="456"/>
      <c r="D14" s="456"/>
      <c r="E14" s="456"/>
      <c r="F14" s="456"/>
      <c r="G14" s="456"/>
      <c r="H14" s="456"/>
      <c r="I14" s="456"/>
      <c r="J14" s="456"/>
      <c r="K14" s="456"/>
      <c r="L14" s="456"/>
      <c r="M14" s="456"/>
    </row>
    <row r="15" spans="1:13" x14ac:dyDescent="0.35">
      <c r="A15" s="456"/>
      <c r="B15" s="456"/>
      <c r="C15" s="456"/>
      <c r="D15" s="456"/>
      <c r="E15" s="456"/>
      <c r="F15" s="456"/>
      <c r="G15" s="456"/>
      <c r="H15" s="456"/>
      <c r="I15" s="456"/>
      <c r="J15" s="456"/>
      <c r="K15" s="456"/>
      <c r="L15" s="456"/>
      <c r="M15" s="456"/>
    </row>
    <row r="16" spans="1:13" x14ac:dyDescent="0.35">
      <c r="A16" s="456"/>
      <c r="B16" s="456"/>
      <c r="C16" s="456"/>
      <c r="D16" s="456"/>
      <c r="E16" s="456"/>
      <c r="F16" s="456"/>
      <c r="G16" s="456"/>
      <c r="H16" s="456"/>
      <c r="I16" s="456"/>
      <c r="J16" s="456"/>
      <c r="K16" s="456"/>
      <c r="L16" s="456"/>
      <c r="M16" s="456"/>
    </row>
    <row r="17" spans="1:13" x14ac:dyDescent="0.35">
      <c r="A17" s="53"/>
      <c r="B17" s="53"/>
      <c r="C17" s="53"/>
      <c r="D17" s="53"/>
      <c r="E17" s="53"/>
      <c r="F17" s="53"/>
      <c r="G17" s="53"/>
      <c r="H17" s="53"/>
      <c r="I17" s="53"/>
      <c r="J17" s="53"/>
      <c r="K17" s="53"/>
      <c r="L17" s="53"/>
      <c r="M17" s="53"/>
    </row>
    <row r="18" spans="1:13" x14ac:dyDescent="0.35">
      <c r="A18" s="456" t="s">
        <v>531</v>
      </c>
      <c r="B18" s="456"/>
      <c r="C18" s="456"/>
      <c r="D18" s="456"/>
      <c r="E18" s="456"/>
      <c r="F18" s="456"/>
      <c r="G18" s="456"/>
      <c r="H18" s="456"/>
      <c r="I18" s="456"/>
      <c r="J18" s="456"/>
      <c r="K18" s="456"/>
      <c r="L18" s="456"/>
      <c r="M18" s="456"/>
    </row>
    <row r="19" spans="1:13" x14ac:dyDescent="0.35">
      <c r="A19" s="456"/>
      <c r="B19" s="456"/>
      <c r="C19" s="456"/>
      <c r="D19" s="456"/>
      <c r="E19" s="456"/>
      <c r="F19" s="456"/>
      <c r="G19" s="456"/>
      <c r="H19" s="456"/>
      <c r="I19" s="456"/>
      <c r="J19" s="456"/>
      <c r="K19" s="456"/>
      <c r="L19" s="456"/>
      <c r="M19" s="456"/>
    </row>
    <row r="20" spans="1:13" x14ac:dyDescent="0.35">
      <c r="A20" s="456"/>
      <c r="B20" s="456"/>
      <c r="C20" s="456"/>
      <c r="D20" s="456"/>
      <c r="E20" s="456"/>
      <c r="F20" s="456"/>
      <c r="G20" s="456"/>
      <c r="H20" s="456"/>
      <c r="I20" s="456"/>
      <c r="J20" s="456"/>
      <c r="K20" s="456"/>
      <c r="L20" s="456"/>
      <c r="M20" s="456"/>
    </row>
    <row r="21" spans="1:13" x14ac:dyDescent="0.35">
      <c r="A21" s="456"/>
      <c r="B21" s="456"/>
      <c r="C21" s="456"/>
      <c r="D21" s="456"/>
      <c r="E21" s="456"/>
      <c r="F21" s="456"/>
      <c r="G21" s="456"/>
      <c r="H21" s="456"/>
      <c r="I21" s="456"/>
      <c r="J21" s="456"/>
      <c r="K21" s="456"/>
      <c r="L21" s="456"/>
      <c r="M21" s="456"/>
    </row>
    <row r="22" spans="1:13" x14ac:dyDescent="0.35">
      <c r="A22" s="456"/>
      <c r="B22" s="456"/>
      <c r="C22" s="456"/>
      <c r="D22" s="456"/>
      <c r="E22" s="456"/>
      <c r="F22" s="456"/>
      <c r="G22" s="456"/>
      <c r="H22" s="456"/>
      <c r="I22" s="456"/>
      <c r="J22" s="456"/>
      <c r="K22" s="456"/>
      <c r="L22" s="456"/>
      <c r="M22" s="456"/>
    </row>
    <row r="23" spans="1:13" x14ac:dyDescent="0.35">
      <c r="A23" s="456"/>
      <c r="B23" s="456"/>
      <c r="C23" s="456"/>
      <c r="D23" s="456"/>
      <c r="E23" s="456"/>
      <c r="F23" s="456"/>
      <c r="G23" s="456"/>
      <c r="H23" s="456"/>
      <c r="I23" s="456"/>
      <c r="J23" s="456"/>
      <c r="K23" s="456"/>
      <c r="L23" s="456"/>
      <c r="M23" s="456"/>
    </row>
    <row r="24" spans="1:13" x14ac:dyDescent="0.35">
      <c r="A24" s="456"/>
      <c r="B24" s="456"/>
      <c r="C24" s="456"/>
      <c r="D24" s="456"/>
      <c r="E24" s="456"/>
      <c r="F24" s="456"/>
      <c r="G24" s="456"/>
      <c r="H24" s="456"/>
      <c r="I24" s="456"/>
      <c r="J24" s="456"/>
      <c r="K24" s="456"/>
      <c r="L24" s="456"/>
      <c r="M24" s="456"/>
    </row>
    <row r="25" spans="1:13" x14ac:dyDescent="0.35">
      <c r="A25" s="456"/>
      <c r="B25" s="456"/>
      <c r="C25" s="456"/>
      <c r="D25" s="456"/>
      <c r="E25" s="456"/>
      <c r="F25" s="456"/>
      <c r="G25" s="456"/>
      <c r="H25" s="456"/>
      <c r="I25" s="456"/>
      <c r="J25" s="456"/>
      <c r="K25" s="456"/>
      <c r="L25" s="456"/>
      <c r="M25" s="456"/>
    </row>
    <row r="26" spans="1:13" x14ac:dyDescent="0.35">
      <c r="A26" s="456"/>
      <c r="B26" s="456"/>
      <c r="C26" s="456"/>
      <c r="D26" s="456"/>
      <c r="E26" s="456"/>
      <c r="F26" s="456"/>
      <c r="G26" s="456"/>
      <c r="H26" s="456"/>
      <c r="I26" s="456"/>
      <c r="J26" s="456"/>
      <c r="K26" s="456"/>
      <c r="L26" s="456"/>
      <c r="M26" s="456"/>
    </row>
    <row r="27" spans="1:13" x14ac:dyDescent="0.35">
      <c r="A27" s="456"/>
      <c r="B27" s="456"/>
      <c r="C27" s="456"/>
      <c r="D27" s="456"/>
      <c r="E27" s="456"/>
      <c r="F27" s="456"/>
      <c r="G27" s="456"/>
      <c r="H27" s="456"/>
      <c r="I27" s="456"/>
      <c r="J27" s="456"/>
      <c r="K27" s="456"/>
      <c r="L27" s="456"/>
      <c r="M27" s="456"/>
    </row>
    <row r="29" spans="1:13" x14ac:dyDescent="0.35">
      <c r="A29" s="12" t="s">
        <v>100</v>
      </c>
    </row>
    <row r="31" spans="1:13" x14ac:dyDescent="0.35">
      <c r="A31" s="27" t="s">
        <v>70</v>
      </c>
    </row>
    <row r="32" spans="1:13" x14ac:dyDescent="0.35">
      <c r="A32" s="26" t="s">
        <v>72</v>
      </c>
    </row>
    <row r="34" spans="1:13" x14ac:dyDescent="0.35">
      <c r="A34" s="27" t="s">
        <v>38</v>
      </c>
    </row>
    <row r="35" spans="1:13" ht="15" customHeight="1" x14ac:dyDescent="0.35">
      <c r="A35" s="445" t="s">
        <v>39</v>
      </c>
      <c r="B35" s="445"/>
      <c r="C35" s="445"/>
      <c r="D35" s="445"/>
      <c r="E35" s="445"/>
      <c r="F35" s="445"/>
      <c r="G35" s="445"/>
      <c r="H35" s="445"/>
      <c r="I35" s="445"/>
      <c r="J35" s="445"/>
      <c r="K35" s="445"/>
      <c r="L35" s="445"/>
      <c r="M35" s="445"/>
    </row>
    <row r="36" spans="1:13" x14ac:dyDescent="0.35">
      <c r="A36" s="445"/>
      <c r="B36" s="445"/>
      <c r="C36" s="445"/>
      <c r="D36" s="445"/>
      <c r="E36" s="445"/>
      <c r="F36" s="445"/>
      <c r="G36" s="445"/>
      <c r="H36" s="445"/>
      <c r="I36" s="445"/>
      <c r="J36" s="445"/>
      <c r="K36" s="445"/>
      <c r="L36" s="445"/>
      <c r="M36" s="445"/>
    </row>
    <row r="37" spans="1:13" x14ac:dyDescent="0.35">
      <c r="A37" s="445"/>
      <c r="B37" s="445"/>
      <c r="C37" s="445"/>
      <c r="D37" s="445"/>
      <c r="E37" s="445"/>
      <c r="F37" s="445"/>
      <c r="G37" s="445"/>
      <c r="H37" s="445"/>
      <c r="I37" s="445"/>
      <c r="J37" s="445"/>
      <c r="K37" s="445"/>
      <c r="L37" s="445"/>
      <c r="M37" s="445"/>
    </row>
    <row r="38" spans="1:13" x14ac:dyDescent="0.35">
      <c r="A38" s="445"/>
      <c r="B38" s="445"/>
      <c r="C38" s="445"/>
      <c r="D38" s="445"/>
      <c r="E38" s="445"/>
      <c r="F38" s="445"/>
      <c r="G38" s="445"/>
      <c r="H38" s="445"/>
      <c r="I38" s="445"/>
      <c r="J38" s="445"/>
      <c r="K38" s="445"/>
      <c r="L38" s="445"/>
      <c r="M38" s="445"/>
    </row>
    <row r="39" spans="1:13" x14ac:dyDescent="0.35">
      <c r="A39" s="445"/>
      <c r="B39" s="445"/>
      <c r="C39" s="445"/>
      <c r="D39" s="445"/>
      <c r="E39" s="445"/>
      <c r="F39" s="445"/>
      <c r="G39" s="445"/>
      <c r="H39" s="445"/>
      <c r="I39" s="445"/>
      <c r="J39" s="445"/>
      <c r="K39" s="445"/>
      <c r="L39" s="445"/>
      <c r="M39" s="445"/>
    </row>
    <row r="40" spans="1:13" x14ac:dyDescent="0.35">
      <c r="A40" s="11"/>
      <c r="B40" s="11"/>
      <c r="C40" s="11"/>
      <c r="D40" s="11"/>
      <c r="E40" s="11"/>
      <c r="F40" s="11"/>
      <c r="G40" s="11"/>
      <c r="H40" s="11"/>
      <c r="I40" s="11"/>
      <c r="J40" s="11"/>
      <c r="K40" s="11"/>
      <c r="L40" s="11"/>
      <c r="M40" s="11"/>
    </row>
    <row r="41" spans="1:13" x14ac:dyDescent="0.35">
      <c r="A41" s="27" t="s">
        <v>40</v>
      </c>
    </row>
    <row r="42" spans="1:13" x14ac:dyDescent="0.35">
      <c r="A42" s="445" t="s">
        <v>106</v>
      </c>
      <c r="B42" s="445"/>
      <c r="C42" s="445"/>
      <c r="D42" s="445"/>
      <c r="E42" s="445"/>
      <c r="F42" s="445"/>
      <c r="G42" s="445"/>
      <c r="H42" s="445"/>
      <c r="I42" s="445"/>
      <c r="J42" s="445"/>
      <c r="K42" s="445"/>
      <c r="L42" s="445"/>
      <c r="M42" s="445"/>
    </row>
    <row r="43" spans="1:13" x14ac:dyDescent="0.35">
      <c r="A43" s="445"/>
      <c r="B43" s="445"/>
      <c r="C43" s="445"/>
      <c r="D43" s="445"/>
      <c r="E43" s="445"/>
      <c r="F43" s="445"/>
      <c r="G43" s="445"/>
      <c r="H43" s="445"/>
      <c r="I43" s="445"/>
      <c r="J43" s="445"/>
      <c r="K43" s="445"/>
      <c r="L43" s="445"/>
      <c r="M43" s="445"/>
    </row>
    <row r="44" spans="1:13" x14ac:dyDescent="0.35">
      <c r="A44" s="445"/>
      <c r="B44" s="445"/>
      <c r="C44" s="445"/>
      <c r="D44" s="445"/>
      <c r="E44" s="445"/>
      <c r="F44" s="445"/>
      <c r="G44" s="445"/>
      <c r="H44" s="445"/>
      <c r="I44" s="445"/>
      <c r="J44" s="445"/>
      <c r="K44" s="445"/>
      <c r="L44" s="445"/>
      <c r="M44" s="445"/>
    </row>
    <row r="45" spans="1:13" x14ac:dyDescent="0.35">
      <c r="A45" s="52"/>
      <c r="B45" s="52"/>
      <c r="C45" s="52"/>
      <c r="D45" s="52"/>
      <c r="E45" s="52"/>
      <c r="F45" s="52"/>
      <c r="G45" s="52"/>
      <c r="H45" s="52"/>
      <c r="I45" s="52"/>
      <c r="J45" s="52"/>
      <c r="K45" s="52"/>
      <c r="L45" s="52"/>
      <c r="M45" s="52"/>
    </row>
    <row r="46" spans="1:13" x14ac:dyDescent="0.35">
      <c r="B46" s="5" t="s">
        <v>34</v>
      </c>
      <c r="C46" s="26" t="s">
        <v>43</v>
      </c>
    </row>
    <row r="47" spans="1:13" x14ac:dyDescent="0.35">
      <c r="B47" s="5" t="s">
        <v>35</v>
      </c>
      <c r="C47" s="26" t="s">
        <v>44</v>
      </c>
    </row>
    <row r="48" spans="1:13" x14ac:dyDescent="0.35">
      <c r="B48" s="5" t="s">
        <v>41</v>
      </c>
      <c r="C48" s="26" t="s">
        <v>45</v>
      </c>
    </row>
    <row r="49" spans="1:13" x14ac:dyDescent="0.35">
      <c r="B49" s="5" t="s">
        <v>42</v>
      </c>
      <c r="C49" s="26" t="s">
        <v>46</v>
      </c>
    </row>
    <row r="51" spans="1:13" x14ac:dyDescent="0.35">
      <c r="A51" s="12" t="s">
        <v>488</v>
      </c>
    </row>
    <row r="52" spans="1:13" x14ac:dyDescent="0.35">
      <c r="A52" s="446" t="s">
        <v>532</v>
      </c>
      <c r="B52" s="446"/>
      <c r="C52" s="446"/>
      <c r="D52" s="446"/>
      <c r="E52" s="446"/>
      <c r="F52" s="446"/>
      <c r="G52" s="446"/>
      <c r="H52" s="446"/>
      <c r="I52" s="446"/>
      <c r="J52" s="446"/>
      <c r="K52" s="446"/>
      <c r="L52" s="446"/>
      <c r="M52" s="446"/>
    </row>
    <row r="53" spans="1:13" x14ac:dyDescent="0.35">
      <c r="A53" s="446"/>
      <c r="B53" s="446"/>
      <c r="C53" s="446"/>
      <c r="D53" s="446"/>
      <c r="E53" s="446"/>
      <c r="F53" s="446"/>
      <c r="G53" s="446"/>
      <c r="H53" s="446"/>
      <c r="I53" s="446"/>
      <c r="J53" s="446"/>
      <c r="K53" s="446"/>
      <c r="L53" s="446"/>
      <c r="M53" s="446"/>
    </row>
    <row r="54" spans="1:13" x14ac:dyDescent="0.35">
      <c r="A54" s="446"/>
      <c r="B54" s="446"/>
      <c r="C54" s="446"/>
      <c r="D54" s="446"/>
      <c r="E54" s="446"/>
      <c r="F54" s="446"/>
      <c r="G54" s="446"/>
      <c r="H54" s="446"/>
      <c r="I54" s="446"/>
      <c r="J54" s="446"/>
      <c r="K54" s="446"/>
      <c r="L54" s="446"/>
      <c r="M54" s="446"/>
    </row>
    <row r="55" spans="1:13" x14ac:dyDescent="0.35">
      <c r="A55" s="446"/>
      <c r="B55" s="446"/>
      <c r="C55" s="446"/>
      <c r="D55" s="446"/>
      <c r="E55" s="446"/>
      <c r="F55" s="446"/>
      <c r="G55" s="446"/>
      <c r="H55" s="446"/>
      <c r="I55" s="446"/>
      <c r="J55" s="446"/>
      <c r="K55" s="446"/>
      <c r="L55" s="446"/>
      <c r="M55" s="446"/>
    </row>
    <row r="56" spans="1:13" x14ac:dyDescent="0.35">
      <c r="A56" s="446"/>
      <c r="B56" s="446"/>
      <c r="C56" s="446"/>
      <c r="D56" s="446"/>
      <c r="E56" s="446"/>
      <c r="F56" s="446"/>
      <c r="G56" s="446"/>
      <c r="H56" s="446"/>
      <c r="I56" s="446"/>
      <c r="J56" s="446"/>
      <c r="K56" s="446"/>
      <c r="L56" s="446"/>
      <c r="M56" s="446"/>
    </row>
    <row r="57" spans="1:13" x14ac:dyDescent="0.35">
      <c r="A57" s="446"/>
      <c r="B57" s="446"/>
      <c r="C57" s="446"/>
      <c r="D57" s="446"/>
      <c r="E57" s="446"/>
      <c r="F57" s="446"/>
      <c r="G57" s="446"/>
      <c r="H57" s="446"/>
      <c r="I57" s="446"/>
      <c r="J57" s="446"/>
      <c r="K57" s="446"/>
      <c r="L57" s="446"/>
      <c r="M57" s="446"/>
    </row>
    <row r="58" spans="1:13" x14ac:dyDescent="0.35">
      <c r="A58" s="446"/>
      <c r="B58" s="446"/>
      <c r="C58" s="446"/>
      <c r="D58" s="446"/>
      <c r="E58" s="446"/>
      <c r="F58" s="446"/>
      <c r="G58" s="446"/>
      <c r="H58" s="446"/>
      <c r="I58" s="446"/>
      <c r="J58" s="446"/>
      <c r="K58" s="446"/>
      <c r="L58" s="446"/>
      <c r="M58" s="446"/>
    </row>
    <row r="60" spans="1:13" x14ac:dyDescent="0.35">
      <c r="A60" s="458" t="s">
        <v>338</v>
      </c>
      <c r="B60" s="458"/>
      <c r="C60" s="458"/>
      <c r="D60" s="458"/>
      <c r="E60" s="458"/>
      <c r="F60" s="458"/>
      <c r="G60" s="458"/>
      <c r="H60" s="458"/>
      <c r="I60" s="458"/>
      <c r="J60" s="458"/>
      <c r="K60" s="458"/>
      <c r="L60" s="458"/>
      <c r="M60" s="458"/>
    </row>
    <row r="61" spans="1:13" x14ac:dyDescent="0.35">
      <c r="A61" s="458"/>
      <c r="B61" s="458"/>
      <c r="C61" s="458"/>
      <c r="D61" s="458"/>
      <c r="E61" s="458"/>
      <c r="F61" s="458"/>
      <c r="G61" s="458"/>
      <c r="H61" s="458"/>
      <c r="I61" s="458"/>
      <c r="J61" s="458"/>
      <c r="K61" s="458"/>
      <c r="L61" s="458"/>
      <c r="M61" s="458"/>
    </row>
    <row r="62" spans="1:13" x14ac:dyDescent="0.35">
      <c r="A62" s="458"/>
      <c r="B62" s="458"/>
      <c r="C62" s="458"/>
      <c r="D62" s="458"/>
      <c r="E62" s="458"/>
      <c r="F62" s="458"/>
      <c r="G62" s="458"/>
      <c r="H62" s="458"/>
      <c r="I62" s="458"/>
      <c r="J62" s="458"/>
      <c r="K62" s="458"/>
      <c r="L62" s="458"/>
      <c r="M62" s="458"/>
    </row>
    <row r="64" spans="1:13" ht="15" customHeight="1" x14ac:dyDescent="0.35">
      <c r="A64" s="457" t="s">
        <v>573</v>
      </c>
      <c r="B64" s="457"/>
      <c r="C64" s="457"/>
      <c r="D64" s="457"/>
      <c r="E64" s="457"/>
      <c r="F64" s="457"/>
      <c r="G64" s="457"/>
      <c r="H64" s="457"/>
      <c r="I64" s="457"/>
      <c r="J64" s="457"/>
      <c r="K64" s="457"/>
      <c r="L64" s="457"/>
      <c r="M64" s="457"/>
    </row>
    <row r="65" spans="1:13" x14ac:dyDescent="0.35">
      <c r="A65" s="457"/>
      <c r="B65" s="457"/>
      <c r="C65" s="457"/>
      <c r="D65" s="457"/>
      <c r="E65" s="457"/>
      <c r="F65" s="457"/>
      <c r="G65" s="457"/>
      <c r="H65" s="457"/>
      <c r="I65" s="457"/>
      <c r="J65" s="457"/>
      <c r="K65" s="457"/>
      <c r="L65" s="457"/>
      <c r="M65" s="457"/>
    </row>
    <row r="66" spans="1:13" x14ac:dyDescent="0.35">
      <c r="A66" s="457"/>
      <c r="B66" s="457"/>
      <c r="C66" s="457"/>
      <c r="D66" s="457"/>
      <c r="E66" s="457"/>
      <c r="F66" s="457"/>
      <c r="G66" s="457"/>
      <c r="H66" s="457"/>
      <c r="I66" s="457"/>
      <c r="J66" s="457"/>
      <c r="K66" s="457"/>
      <c r="L66" s="457"/>
      <c r="M66" s="457"/>
    </row>
    <row r="67" spans="1:13" x14ac:dyDescent="0.35">
      <c r="A67" s="457"/>
      <c r="B67" s="457"/>
      <c r="C67" s="457"/>
      <c r="D67" s="457"/>
      <c r="E67" s="457"/>
      <c r="F67" s="457"/>
      <c r="G67" s="457"/>
      <c r="H67" s="457"/>
      <c r="I67" s="457"/>
      <c r="J67" s="457"/>
      <c r="K67" s="457"/>
      <c r="L67" s="457"/>
      <c r="M67" s="457"/>
    </row>
  </sheetData>
  <sheetProtection algorithmName="SHA-512" hashValue="rEqe7H6g5DGyKNcdgmqbnRw0mkZcY8oPDzmGlK8MJNOYlMRPE1XoMxlqB+Rl0sdEMugpH3WkW3Qx9jWsDIrNYQ==" saltValue="2rmftNJjuOpcjcMtaJ0wmQ=="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8">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activeCell="A2" sqref="A2"/>
    </sheetView>
  </sheetViews>
  <sheetFormatPr defaultRowHeight="14.5" x14ac:dyDescent="0.35"/>
  <cols>
    <col min="1" max="1" width="5.1796875" customWidth="1"/>
    <col min="2" max="2" width="4.54296875" customWidth="1"/>
    <col min="4" max="4" width="10.26953125" customWidth="1"/>
    <col min="5" max="6" width="10.81640625" customWidth="1"/>
    <col min="7" max="10" width="11.1796875" customWidth="1"/>
  </cols>
  <sheetData>
    <row r="1" spans="1:13" ht="18.5" x14ac:dyDescent="0.45">
      <c r="A1" s="2" t="str">
        <f>'Cover and Instructions'!A1</f>
        <v>Georgia Families MHPAEA Parity</v>
      </c>
      <c r="M1" s="62" t="s">
        <v>572</v>
      </c>
    </row>
    <row r="2" spans="1:13" ht="26" x14ac:dyDescent="0.6">
      <c r="A2" s="3" t="s">
        <v>16</v>
      </c>
    </row>
    <row r="3" spans="1:13" ht="21" x14ac:dyDescent="0.5">
      <c r="A3" s="7" t="s">
        <v>91</v>
      </c>
    </row>
    <row r="5" spans="1:13" x14ac:dyDescent="0.35">
      <c r="A5" s="12" t="s">
        <v>85</v>
      </c>
    </row>
    <row r="7" spans="1:13" ht="15" customHeight="1" x14ac:dyDescent="0.35">
      <c r="A7" s="445" t="s">
        <v>105</v>
      </c>
      <c r="B7" s="445"/>
      <c r="C7" s="445"/>
      <c r="D7" s="445"/>
      <c r="E7" s="445"/>
      <c r="F7" s="445"/>
      <c r="G7" s="445"/>
      <c r="H7" s="445"/>
      <c r="I7" s="445"/>
      <c r="J7" s="445"/>
      <c r="K7" s="445"/>
      <c r="L7" s="445"/>
      <c r="M7" s="445"/>
    </row>
    <row r="8" spans="1:13" x14ac:dyDescent="0.35">
      <c r="A8" s="445"/>
      <c r="B8" s="445"/>
      <c r="C8" s="445"/>
      <c r="D8" s="445"/>
      <c r="E8" s="445"/>
      <c r="F8" s="445"/>
      <c r="G8" s="445"/>
      <c r="H8" s="445"/>
      <c r="I8" s="445"/>
      <c r="J8" s="445"/>
      <c r="K8" s="445"/>
      <c r="L8" s="445"/>
      <c r="M8" s="445"/>
    </row>
    <row r="9" spans="1:13" s="26" customFormat="1" x14ac:dyDescent="0.35">
      <c r="A9" s="445"/>
      <c r="B9" s="445"/>
      <c r="C9" s="445"/>
      <c r="D9" s="445"/>
      <c r="E9" s="445"/>
      <c r="F9" s="445"/>
      <c r="G9" s="445"/>
      <c r="H9" s="445"/>
      <c r="I9" s="445"/>
      <c r="J9" s="445"/>
      <c r="K9" s="445"/>
      <c r="L9" s="445"/>
      <c r="M9" s="445"/>
    </row>
    <row r="10" spans="1:13" s="26" customFormat="1" x14ac:dyDescent="0.35">
      <c r="A10" s="445"/>
      <c r="B10" s="445"/>
      <c r="C10" s="445"/>
      <c r="D10" s="445"/>
      <c r="E10" s="445"/>
      <c r="F10" s="445"/>
      <c r="G10" s="445"/>
      <c r="H10" s="445"/>
      <c r="I10" s="445"/>
      <c r="J10" s="445"/>
      <c r="K10" s="445"/>
      <c r="L10" s="445"/>
      <c r="M10" s="445"/>
    </row>
    <row r="11" spans="1:13" x14ac:dyDescent="0.35">
      <c r="A11" s="445"/>
      <c r="B11" s="445"/>
      <c r="C11" s="445"/>
      <c r="D11" s="445"/>
      <c r="E11" s="445"/>
      <c r="F11" s="445"/>
      <c r="G11" s="445"/>
      <c r="H11" s="445"/>
      <c r="I11" s="445"/>
      <c r="J11" s="445"/>
      <c r="K11" s="445"/>
      <c r="L11" s="445"/>
      <c r="M11" s="445"/>
    </row>
    <row r="12" spans="1:13" s="26" customFormat="1" x14ac:dyDescent="0.35">
      <c r="A12" s="46"/>
      <c r="B12" s="46"/>
      <c r="C12" s="46"/>
      <c r="D12" s="46"/>
      <c r="E12" s="46"/>
      <c r="F12" s="46"/>
      <c r="G12" s="46"/>
      <c r="H12" s="46"/>
      <c r="I12" s="46"/>
      <c r="J12" s="46"/>
      <c r="K12" s="46"/>
      <c r="L12" s="46"/>
      <c r="M12" s="46"/>
    </row>
    <row r="13" spans="1:13" x14ac:dyDescent="0.35">
      <c r="A13" s="12" t="s">
        <v>100</v>
      </c>
    </row>
    <row r="15" spans="1:13" x14ac:dyDescent="0.35">
      <c r="A15" s="1" t="s">
        <v>38</v>
      </c>
    </row>
    <row r="16" spans="1:13" x14ac:dyDescent="0.35">
      <c r="A16" s="445" t="s">
        <v>39</v>
      </c>
      <c r="B16" s="445"/>
      <c r="C16" s="445"/>
      <c r="D16" s="445"/>
      <c r="E16" s="445"/>
      <c r="F16" s="445"/>
      <c r="G16" s="445"/>
      <c r="H16" s="445"/>
      <c r="I16" s="445"/>
      <c r="J16" s="445"/>
      <c r="K16" s="445"/>
      <c r="L16" s="445"/>
    </row>
    <row r="17" spans="1:12" x14ac:dyDescent="0.35">
      <c r="A17" s="445"/>
      <c r="B17" s="445"/>
      <c r="C17" s="445"/>
      <c r="D17" s="445"/>
      <c r="E17" s="445"/>
      <c r="F17" s="445"/>
      <c r="G17" s="445"/>
      <c r="H17" s="445"/>
      <c r="I17" s="445"/>
      <c r="J17" s="445"/>
      <c r="K17" s="445"/>
      <c r="L17" s="445"/>
    </row>
    <row r="18" spans="1:12" x14ac:dyDescent="0.35">
      <c r="A18" s="445"/>
      <c r="B18" s="445"/>
      <c r="C18" s="445"/>
      <c r="D18" s="445"/>
      <c r="E18" s="445"/>
      <c r="F18" s="445"/>
      <c r="G18" s="445"/>
      <c r="H18" s="445"/>
      <c r="I18" s="445"/>
      <c r="J18" s="445"/>
      <c r="K18" s="445"/>
      <c r="L18" s="445"/>
    </row>
    <row r="19" spans="1:12" x14ac:dyDescent="0.35">
      <c r="A19" s="445"/>
      <c r="B19" s="445"/>
      <c r="C19" s="445"/>
      <c r="D19" s="445"/>
      <c r="E19" s="445"/>
      <c r="F19" s="445"/>
      <c r="G19" s="445"/>
      <c r="H19" s="445"/>
      <c r="I19" s="445"/>
      <c r="J19" s="445"/>
      <c r="K19" s="445"/>
      <c r="L19" s="445"/>
    </row>
    <row r="20" spans="1:12" x14ac:dyDescent="0.35">
      <c r="A20" s="445"/>
      <c r="B20" s="445"/>
      <c r="C20" s="445"/>
      <c r="D20" s="445"/>
      <c r="E20" s="445"/>
      <c r="F20" s="445"/>
      <c r="G20" s="445"/>
      <c r="H20" s="445"/>
      <c r="I20" s="445"/>
      <c r="J20" s="445"/>
      <c r="K20" s="445"/>
      <c r="L20" s="445"/>
    </row>
    <row r="21" spans="1:12" x14ac:dyDescent="0.35">
      <c r="A21" s="445"/>
      <c r="B21" s="445"/>
      <c r="C21" s="445"/>
      <c r="D21" s="445"/>
      <c r="E21" s="445"/>
      <c r="F21" s="445"/>
      <c r="G21" s="445"/>
      <c r="H21" s="445"/>
      <c r="I21" s="445"/>
      <c r="J21" s="445"/>
      <c r="K21" s="445"/>
      <c r="L21" s="445"/>
    </row>
    <row r="22" spans="1:12" x14ac:dyDescent="0.35">
      <c r="A22" s="1" t="s">
        <v>40</v>
      </c>
    </row>
    <row r="23" spans="1:12" x14ac:dyDescent="0.35">
      <c r="A23" s="445" t="s">
        <v>106</v>
      </c>
      <c r="B23" s="445"/>
      <c r="C23" s="445"/>
      <c r="D23" s="445"/>
      <c r="E23" s="445"/>
      <c r="F23" s="445"/>
      <c r="G23" s="445"/>
      <c r="H23" s="445"/>
      <c r="I23" s="445"/>
      <c r="J23" s="445"/>
      <c r="K23" s="445"/>
      <c r="L23" s="445"/>
    </row>
    <row r="24" spans="1:12" x14ac:dyDescent="0.35">
      <c r="A24" s="445"/>
      <c r="B24" s="445"/>
      <c r="C24" s="445"/>
      <c r="D24" s="445"/>
      <c r="E24" s="445"/>
      <c r="F24" s="445"/>
      <c r="G24" s="445"/>
      <c r="H24" s="445"/>
      <c r="I24" s="445"/>
      <c r="J24" s="445"/>
      <c r="K24" s="445"/>
      <c r="L24" s="445"/>
    </row>
    <row r="25" spans="1:12" x14ac:dyDescent="0.35">
      <c r="A25" s="445"/>
      <c r="B25" s="445"/>
      <c r="C25" s="445"/>
      <c r="D25" s="445"/>
      <c r="E25" s="445"/>
      <c r="F25" s="445"/>
      <c r="G25" s="445"/>
      <c r="H25" s="445"/>
      <c r="I25" s="445"/>
      <c r="J25" s="445"/>
      <c r="K25" s="445"/>
      <c r="L25" s="445"/>
    </row>
    <row r="27" spans="1:12" x14ac:dyDescent="0.35">
      <c r="B27" s="5" t="s">
        <v>34</v>
      </c>
      <c r="C27" t="s">
        <v>43</v>
      </c>
    </row>
    <row r="28" spans="1:12" x14ac:dyDescent="0.35">
      <c r="B28" s="5" t="s">
        <v>35</v>
      </c>
      <c r="C28" t="s">
        <v>44</v>
      </c>
    </row>
    <row r="29" spans="1:12" x14ac:dyDescent="0.35">
      <c r="B29" s="5" t="s">
        <v>41</v>
      </c>
      <c r="C29" t="s">
        <v>45</v>
      </c>
    </row>
    <row r="30" spans="1:12" x14ac:dyDescent="0.35">
      <c r="B30" s="5" t="s">
        <v>42</v>
      </c>
      <c r="C30" t="s">
        <v>46</v>
      </c>
    </row>
    <row r="32" spans="1:12" x14ac:dyDescent="0.35">
      <c r="A32" s="1" t="s">
        <v>49</v>
      </c>
    </row>
    <row r="33" spans="1:12" x14ac:dyDescent="0.35">
      <c r="A33" s="445" t="s">
        <v>107</v>
      </c>
      <c r="B33" s="445"/>
      <c r="C33" s="445"/>
      <c r="D33" s="445"/>
      <c r="E33" s="445"/>
      <c r="F33" s="445"/>
      <c r="G33" s="445"/>
      <c r="H33" s="445"/>
      <c r="I33" s="445"/>
      <c r="J33" s="445"/>
      <c r="K33" s="445"/>
      <c r="L33" s="445"/>
    </row>
    <row r="34" spans="1:12" x14ac:dyDescent="0.35">
      <c r="A34" s="445"/>
      <c r="B34" s="445"/>
      <c r="C34" s="445"/>
      <c r="D34" s="445"/>
      <c r="E34" s="445"/>
      <c r="F34" s="445"/>
      <c r="G34" s="445"/>
      <c r="H34" s="445"/>
      <c r="I34" s="445"/>
      <c r="J34" s="445"/>
      <c r="K34" s="445"/>
      <c r="L34" s="445"/>
    </row>
    <row r="35" spans="1:12" x14ac:dyDescent="0.35">
      <c r="A35" s="445"/>
      <c r="B35" s="445"/>
      <c r="C35" s="445"/>
      <c r="D35" s="445"/>
      <c r="E35" s="445"/>
      <c r="F35" s="445"/>
      <c r="G35" s="445"/>
      <c r="H35" s="445"/>
      <c r="I35" s="445"/>
      <c r="J35" s="445"/>
      <c r="K35" s="445"/>
      <c r="L35" s="445"/>
    </row>
    <row r="36" spans="1:12" x14ac:dyDescent="0.35">
      <c r="A36" s="445"/>
      <c r="B36" s="445"/>
      <c r="C36" s="445"/>
      <c r="D36" s="445"/>
      <c r="E36" s="445"/>
      <c r="F36" s="445"/>
      <c r="G36" s="445"/>
      <c r="H36" s="445"/>
      <c r="I36" s="445"/>
      <c r="J36" s="445"/>
      <c r="K36" s="445"/>
      <c r="L36" s="445"/>
    </row>
    <row r="37" spans="1:12" x14ac:dyDescent="0.35">
      <c r="A37" s="445"/>
      <c r="B37" s="445"/>
      <c r="C37" s="445"/>
      <c r="D37" s="445"/>
      <c r="E37" s="445"/>
      <c r="F37" s="445"/>
      <c r="G37" s="445"/>
      <c r="H37" s="445"/>
      <c r="I37" s="445"/>
      <c r="J37" s="445"/>
      <c r="K37" s="445"/>
      <c r="L37" s="445"/>
    </row>
    <row r="38" spans="1:12" x14ac:dyDescent="0.35">
      <c r="A38" s="445"/>
      <c r="B38" s="445"/>
      <c r="C38" s="445"/>
      <c r="D38" s="445"/>
      <c r="E38" s="445"/>
      <c r="F38" s="445"/>
      <c r="G38" s="445"/>
      <c r="H38" s="445"/>
      <c r="I38" s="445"/>
      <c r="J38" s="445"/>
      <c r="K38" s="445"/>
      <c r="L38" s="445"/>
    </row>
    <row r="40" spans="1:12" x14ac:dyDescent="0.35">
      <c r="A40" s="1" t="s">
        <v>50</v>
      </c>
    </row>
    <row r="41" spans="1:12" x14ac:dyDescent="0.35">
      <c r="A41" t="s">
        <v>73</v>
      </c>
    </row>
    <row r="43" spans="1:12" x14ac:dyDescent="0.35">
      <c r="B43" s="5" t="s">
        <v>34</v>
      </c>
      <c r="C43" s="445" t="s">
        <v>74</v>
      </c>
      <c r="D43" s="445"/>
      <c r="E43" s="445"/>
      <c r="F43" s="445"/>
      <c r="G43" s="445"/>
      <c r="H43" s="445"/>
      <c r="I43" s="445"/>
      <c r="J43" s="445"/>
      <c r="K43" s="445"/>
      <c r="L43" s="445"/>
    </row>
    <row r="44" spans="1:12" x14ac:dyDescent="0.35">
      <c r="B44" s="5"/>
      <c r="C44" s="445"/>
      <c r="D44" s="445"/>
      <c r="E44" s="445"/>
      <c r="F44" s="445"/>
      <c r="G44" s="445"/>
      <c r="H44" s="445"/>
      <c r="I44" s="445"/>
      <c r="J44" s="445"/>
      <c r="K44" s="445"/>
      <c r="L44" s="445"/>
    </row>
    <row r="45" spans="1:12" x14ac:dyDescent="0.35">
      <c r="B45" s="5"/>
    </row>
    <row r="46" spans="1:12" x14ac:dyDescent="0.35">
      <c r="B46" s="5" t="s">
        <v>35</v>
      </c>
      <c r="C46" t="s">
        <v>75</v>
      </c>
    </row>
    <row r="47" spans="1:12" x14ac:dyDescent="0.35">
      <c r="B47" s="5"/>
    </row>
    <row r="48" spans="1:12" x14ac:dyDescent="0.35">
      <c r="B48" s="5" t="s">
        <v>41</v>
      </c>
      <c r="C48" s="445" t="s">
        <v>76</v>
      </c>
      <c r="D48" s="445"/>
      <c r="E48" s="445"/>
      <c r="F48" s="445"/>
      <c r="G48" s="445"/>
      <c r="H48" s="445"/>
      <c r="I48" s="445"/>
      <c r="J48" s="445"/>
      <c r="K48" s="445"/>
      <c r="L48" s="445"/>
    </row>
    <row r="49" spans="2:12" x14ac:dyDescent="0.35">
      <c r="C49" s="445"/>
      <c r="D49" s="445"/>
      <c r="E49" s="445"/>
      <c r="F49" s="445"/>
      <c r="G49" s="445"/>
      <c r="H49" s="445"/>
      <c r="I49" s="445"/>
      <c r="J49" s="445"/>
      <c r="K49" s="445"/>
      <c r="L49" s="445"/>
    </row>
    <row r="51" spans="2:12" x14ac:dyDescent="0.35">
      <c r="B51" s="5" t="s">
        <v>42</v>
      </c>
      <c r="C51" t="s">
        <v>77</v>
      </c>
    </row>
    <row r="53" spans="2:12" x14ac:dyDescent="0.35">
      <c r="B53" s="5" t="s">
        <v>78</v>
      </c>
      <c r="C53" t="s">
        <v>108</v>
      </c>
    </row>
    <row r="55" spans="2:12" x14ac:dyDescent="0.35">
      <c r="B55" s="5" t="s">
        <v>79</v>
      </c>
      <c r="C55" s="445" t="s">
        <v>109</v>
      </c>
      <c r="D55" s="445"/>
      <c r="E55" s="445"/>
      <c r="F55" s="445"/>
      <c r="G55" s="445"/>
      <c r="H55" s="445"/>
      <c r="I55" s="445"/>
      <c r="J55" s="445"/>
      <c r="K55" s="445"/>
      <c r="L55" s="445"/>
    </row>
    <row r="56" spans="2:12" x14ac:dyDescent="0.35">
      <c r="C56" s="445"/>
      <c r="D56" s="445"/>
      <c r="E56" s="445"/>
      <c r="F56" s="445"/>
      <c r="G56" s="445"/>
      <c r="H56" s="445"/>
      <c r="I56" s="445"/>
      <c r="J56" s="445"/>
      <c r="K56" s="445"/>
      <c r="L56" s="445"/>
    </row>
    <row r="58" spans="2:12" x14ac:dyDescent="0.35">
      <c r="B58" s="5" t="s">
        <v>80</v>
      </c>
      <c r="C58" t="s">
        <v>81</v>
      </c>
    </row>
    <row r="60" spans="2:12" x14ac:dyDescent="0.35">
      <c r="B60" s="5" t="s">
        <v>82</v>
      </c>
      <c r="C60" s="445" t="s">
        <v>110</v>
      </c>
      <c r="D60" s="445"/>
      <c r="E60" s="445"/>
      <c r="F60" s="445"/>
      <c r="G60" s="445"/>
      <c r="H60" s="445"/>
      <c r="I60" s="445"/>
      <c r="J60" s="445"/>
      <c r="K60" s="445"/>
      <c r="L60" s="445"/>
    </row>
    <row r="61" spans="2:12" x14ac:dyDescent="0.35">
      <c r="C61" s="445"/>
      <c r="D61" s="445"/>
      <c r="E61" s="445"/>
      <c r="F61" s="445"/>
      <c r="G61" s="445"/>
      <c r="H61" s="445"/>
      <c r="I61" s="445"/>
      <c r="J61" s="445"/>
      <c r="K61" s="445"/>
      <c r="L61" s="445"/>
    </row>
    <row r="63" spans="2:12" x14ac:dyDescent="0.35">
      <c r="B63" s="5" t="s">
        <v>83</v>
      </c>
      <c r="C63" t="s">
        <v>84</v>
      </c>
    </row>
    <row r="65" spans="1:12" x14ac:dyDescent="0.35">
      <c r="A65" s="12" t="s">
        <v>489</v>
      </c>
      <c r="B65" s="14"/>
      <c r="C65" s="14"/>
      <c r="D65" s="14"/>
      <c r="E65" s="14"/>
      <c r="F65" s="14"/>
      <c r="G65" s="14"/>
      <c r="H65" s="14"/>
      <c r="I65" s="14"/>
      <c r="J65" s="14"/>
      <c r="K65" s="14"/>
      <c r="L65" s="14"/>
    </row>
    <row r="66" spans="1:12" s="26" customFormat="1" x14ac:dyDescent="0.35">
      <c r="A66" s="34" t="s">
        <v>490</v>
      </c>
      <c r="B66" s="14"/>
      <c r="C66" s="14"/>
      <c r="D66" s="14"/>
      <c r="E66" s="14"/>
      <c r="F66" s="14"/>
      <c r="G66" s="14"/>
      <c r="H66" s="14"/>
      <c r="I66" s="14"/>
      <c r="J66" s="14"/>
      <c r="K66" s="14"/>
      <c r="L66" s="14"/>
    </row>
    <row r="67" spans="1:12" s="26" customFormat="1" x14ac:dyDescent="0.35">
      <c r="A67" s="12"/>
      <c r="B67" s="14"/>
      <c r="C67" s="14"/>
      <c r="D67" s="14"/>
      <c r="E67" s="14"/>
      <c r="F67" s="14"/>
      <c r="G67" s="14"/>
      <c r="H67" s="14"/>
      <c r="I67" s="14"/>
      <c r="J67" s="14"/>
      <c r="K67" s="14"/>
      <c r="L67" s="14"/>
    </row>
    <row r="68" spans="1:12" s="26" customFormat="1" x14ac:dyDescent="0.35">
      <c r="A68" s="12"/>
      <c r="C68" s="41" t="s">
        <v>13</v>
      </c>
      <c r="D68" s="42" t="s">
        <v>263</v>
      </c>
      <c r="E68" s="42" t="s">
        <v>264</v>
      </c>
      <c r="F68" s="42"/>
      <c r="G68" s="31"/>
      <c r="H68" s="31"/>
      <c r="I68" s="14"/>
      <c r="J68" s="14"/>
      <c r="K68" s="14"/>
      <c r="L68" s="14"/>
    </row>
    <row r="69" spans="1:12" s="26" customFormat="1" x14ac:dyDescent="0.35">
      <c r="A69" s="12"/>
      <c r="B69" s="38" t="s">
        <v>277</v>
      </c>
      <c r="C69" s="30"/>
      <c r="D69" s="31"/>
      <c r="E69" s="31"/>
      <c r="F69" s="31"/>
      <c r="G69" s="31"/>
      <c r="H69" s="31"/>
      <c r="I69" s="14"/>
      <c r="J69" s="14"/>
      <c r="K69" s="14"/>
      <c r="L69" s="14"/>
    </row>
    <row r="70" spans="1:12" s="26" customFormat="1" x14ac:dyDescent="0.35">
      <c r="A70" s="12"/>
      <c r="C70" s="35" t="s">
        <v>276</v>
      </c>
      <c r="D70" s="36" t="s">
        <v>213</v>
      </c>
      <c r="E70" s="14"/>
      <c r="F70" s="14"/>
      <c r="G70" s="14"/>
      <c r="H70" s="14"/>
      <c r="I70" s="14"/>
      <c r="J70" s="14"/>
      <c r="K70" s="14"/>
      <c r="L70" s="14"/>
    </row>
    <row r="71" spans="1:12" s="26" customFormat="1" x14ac:dyDescent="0.35">
      <c r="A71" s="12"/>
      <c r="C71" s="35" t="s">
        <v>226</v>
      </c>
      <c r="D71" s="37"/>
      <c r="E71" s="14" t="s">
        <v>261</v>
      </c>
      <c r="F71" s="14"/>
      <c r="G71" s="14"/>
      <c r="H71" s="14"/>
      <c r="I71" s="14"/>
      <c r="J71" s="14"/>
      <c r="K71" s="14"/>
      <c r="L71" s="14"/>
    </row>
    <row r="72" spans="1:12" s="26" customFormat="1" x14ac:dyDescent="0.35">
      <c r="A72" s="12"/>
      <c r="C72" s="35" t="s">
        <v>268</v>
      </c>
      <c r="D72" s="37"/>
      <c r="E72" s="14" t="s">
        <v>262</v>
      </c>
      <c r="F72" s="14"/>
      <c r="G72" s="14"/>
      <c r="H72" s="14"/>
      <c r="I72" s="14"/>
      <c r="J72" s="14"/>
      <c r="K72" s="14"/>
      <c r="L72" s="14"/>
    </row>
    <row r="73" spans="1:12" s="26" customFormat="1" x14ac:dyDescent="0.35">
      <c r="A73" s="12"/>
      <c r="C73" s="35" t="s">
        <v>269</v>
      </c>
      <c r="D73" s="36"/>
      <c r="E73" s="14" t="s">
        <v>265</v>
      </c>
      <c r="F73" s="14"/>
      <c r="G73" s="14"/>
      <c r="H73" s="14"/>
      <c r="I73" s="14"/>
      <c r="J73" s="14"/>
      <c r="K73" s="14"/>
      <c r="L73" s="14"/>
    </row>
    <row r="74" spans="1:12" s="26" customFormat="1" x14ac:dyDescent="0.35">
      <c r="A74" s="12"/>
      <c r="C74" s="35" t="s">
        <v>270</v>
      </c>
      <c r="D74" s="36" t="s">
        <v>214</v>
      </c>
      <c r="E74" s="14"/>
      <c r="F74" s="14"/>
      <c r="G74" s="14"/>
      <c r="H74" s="14"/>
      <c r="I74" s="14"/>
      <c r="J74" s="14"/>
      <c r="K74" s="14"/>
      <c r="L74" s="14"/>
    </row>
    <row r="75" spans="1:12" s="26" customFormat="1" x14ac:dyDescent="0.35">
      <c r="A75" s="12"/>
      <c r="C75" s="35" t="s">
        <v>271</v>
      </c>
      <c r="D75" s="36" t="s">
        <v>215</v>
      </c>
      <c r="E75" s="14"/>
      <c r="F75" s="14"/>
      <c r="G75" s="14"/>
      <c r="H75" s="14"/>
      <c r="I75" s="14"/>
      <c r="J75" s="14"/>
      <c r="K75" s="14"/>
      <c r="L75" s="14"/>
    </row>
    <row r="76" spans="1:12" s="26" customFormat="1" x14ac:dyDescent="0.35">
      <c r="A76" s="12"/>
      <c r="B76" s="14"/>
      <c r="C76" s="35" t="s">
        <v>272</v>
      </c>
      <c r="D76" s="36" t="s">
        <v>274</v>
      </c>
      <c r="E76" s="14"/>
      <c r="F76" s="14"/>
      <c r="G76" s="14"/>
      <c r="H76" s="14"/>
      <c r="I76" s="14"/>
      <c r="J76" s="14"/>
      <c r="K76" s="14"/>
      <c r="L76" s="14"/>
    </row>
    <row r="77" spans="1:12" s="26" customFormat="1" x14ac:dyDescent="0.35">
      <c r="A77" s="12"/>
      <c r="B77" s="39" t="s">
        <v>278</v>
      </c>
      <c r="C77" s="35"/>
      <c r="D77" s="36"/>
      <c r="E77" s="14"/>
      <c r="F77" s="14"/>
      <c r="G77" s="14"/>
      <c r="H77" s="14"/>
      <c r="I77" s="14"/>
      <c r="J77" s="14"/>
      <c r="K77" s="14"/>
      <c r="L77" s="14"/>
    </row>
    <row r="78" spans="1:12" s="26" customFormat="1" x14ac:dyDescent="0.35">
      <c r="A78" s="12"/>
      <c r="B78" s="14"/>
      <c r="C78" s="35" t="s">
        <v>273</v>
      </c>
      <c r="D78" s="36" t="s">
        <v>275</v>
      </c>
      <c r="E78" s="14"/>
      <c r="F78" s="14"/>
      <c r="G78" s="14"/>
      <c r="H78" s="14"/>
      <c r="I78" s="14"/>
      <c r="J78" s="14"/>
      <c r="K78" s="14"/>
      <c r="L78" s="14"/>
    </row>
    <row r="79" spans="1:12" s="26" customFormat="1" x14ac:dyDescent="0.35">
      <c r="A79" s="12"/>
      <c r="B79" s="14"/>
      <c r="C79" s="14"/>
      <c r="D79" s="14"/>
      <c r="E79" s="14"/>
      <c r="F79" s="14"/>
      <c r="G79" s="14"/>
      <c r="H79" s="14"/>
      <c r="I79" s="14"/>
      <c r="J79" s="14"/>
      <c r="K79" s="14"/>
      <c r="L79" s="14"/>
    </row>
    <row r="80" spans="1:12" s="26" customFormat="1" x14ac:dyDescent="0.35">
      <c r="A80" s="459" t="s">
        <v>533</v>
      </c>
      <c r="B80" s="459"/>
      <c r="C80" s="459"/>
      <c r="D80" s="459"/>
      <c r="E80" s="459"/>
      <c r="F80" s="459"/>
      <c r="G80" s="459"/>
      <c r="H80" s="459"/>
      <c r="I80" s="459"/>
      <c r="J80" s="459"/>
      <c r="K80" s="459"/>
      <c r="L80" s="459"/>
    </row>
    <row r="81" spans="1:12" s="26" customFormat="1" x14ac:dyDescent="0.35">
      <c r="A81" s="459"/>
      <c r="B81" s="459"/>
      <c r="C81" s="459"/>
      <c r="D81" s="459"/>
      <c r="E81" s="459"/>
      <c r="F81" s="459"/>
      <c r="G81" s="459"/>
      <c r="H81" s="459"/>
      <c r="I81" s="459"/>
      <c r="J81" s="459"/>
      <c r="K81" s="459"/>
      <c r="L81" s="459"/>
    </row>
    <row r="82" spans="1:12" s="26" customFormat="1" x14ac:dyDescent="0.35">
      <c r="A82" s="459"/>
      <c r="B82" s="459"/>
      <c r="C82" s="459"/>
      <c r="D82" s="459"/>
      <c r="E82" s="459"/>
      <c r="F82" s="459"/>
      <c r="G82" s="459"/>
      <c r="H82" s="459"/>
      <c r="I82" s="459"/>
      <c r="J82" s="459"/>
      <c r="K82" s="459"/>
      <c r="L82" s="459"/>
    </row>
    <row r="83" spans="1:12" s="26" customFormat="1" x14ac:dyDescent="0.35">
      <c r="A83" s="459"/>
      <c r="B83" s="459"/>
      <c r="C83" s="459"/>
      <c r="D83" s="459"/>
      <c r="E83" s="459"/>
      <c r="F83" s="459"/>
      <c r="G83" s="459"/>
      <c r="H83" s="459"/>
      <c r="I83" s="459"/>
      <c r="J83" s="459"/>
      <c r="K83" s="459"/>
      <c r="L83" s="459"/>
    </row>
    <row r="84" spans="1:12" s="26" customFormat="1" x14ac:dyDescent="0.35">
      <c r="A84" s="459"/>
      <c r="B84" s="459"/>
      <c r="C84" s="459"/>
      <c r="D84" s="459"/>
      <c r="E84" s="459"/>
      <c r="F84" s="459"/>
      <c r="G84" s="459"/>
      <c r="H84" s="459"/>
      <c r="I84" s="459"/>
      <c r="J84" s="459"/>
      <c r="K84" s="459"/>
      <c r="L84" s="459"/>
    </row>
    <row r="85" spans="1:12" s="26" customFormat="1" x14ac:dyDescent="0.35">
      <c r="A85" s="459"/>
      <c r="B85" s="459"/>
      <c r="C85" s="459"/>
      <c r="D85" s="459"/>
      <c r="E85" s="459"/>
      <c r="F85" s="459"/>
      <c r="G85" s="459"/>
      <c r="H85" s="459"/>
      <c r="I85" s="459"/>
      <c r="J85" s="459"/>
      <c r="K85" s="459"/>
      <c r="L85" s="459"/>
    </row>
    <row r="86" spans="1:12" s="26" customFormat="1" x14ac:dyDescent="0.35">
      <c r="A86" s="459"/>
      <c r="B86" s="459"/>
      <c r="C86" s="459"/>
      <c r="D86" s="459"/>
      <c r="E86" s="459"/>
      <c r="F86" s="459"/>
      <c r="G86" s="459"/>
      <c r="H86" s="459"/>
      <c r="I86" s="459"/>
      <c r="J86" s="459"/>
      <c r="K86" s="459"/>
      <c r="L86" s="459"/>
    </row>
    <row r="87" spans="1:12" s="26" customFormat="1" x14ac:dyDescent="0.35">
      <c r="A87" s="12"/>
      <c r="B87" s="14"/>
      <c r="C87" s="14"/>
      <c r="D87" s="14"/>
      <c r="E87" s="14"/>
      <c r="F87" s="14"/>
      <c r="G87" s="14"/>
      <c r="H87" s="14"/>
      <c r="I87" s="14"/>
      <c r="J87" s="14"/>
      <c r="K87" s="14"/>
      <c r="L87" s="14"/>
    </row>
    <row r="88" spans="1:12" s="26" customFormat="1" x14ac:dyDescent="0.35">
      <c r="A88" s="459" t="s">
        <v>534</v>
      </c>
      <c r="B88" s="459"/>
      <c r="C88" s="459"/>
      <c r="D88" s="459"/>
      <c r="E88" s="459"/>
      <c r="F88" s="459"/>
      <c r="G88" s="459"/>
      <c r="H88" s="459"/>
      <c r="I88" s="459"/>
      <c r="J88" s="459"/>
      <c r="K88" s="459"/>
      <c r="L88" s="459"/>
    </row>
    <row r="89" spans="1:12" s="26" customFormat="1" x14ac:dyDescent="0.35">
      <c r="A89" s="459"/>
      <c r="B89" s="459"/>
      <c r="C89" s="459"/>
      <c r="D89" s="459"/>
      <c r="E89" s="459"/>
      <c r="F89" s="459"/>
      <c r="G89" s="459"/>
      <c r="H89" s="459"/>
      <c r="I89" s="459"/>
      <c r="J89" s="459"/>
      <c r="K89" s="459"/>
      <c r="L89" s="459"/>
    </row>
    <row r="90" spans="1:12" s="26" customFormat="1" x14ac:dyDescent="0.35">
      <c r="A90" s="459"/>
      <c r="B90" s="459"/>
      <c r="C90" s="459"/>
      <c r="D90" s="459"/>
      <c r="E90" s="459"/>
      <c r="F90" s="459"/>
      <c r="G90" s="459"/>
      <c r="H90" s="459"/>
      <c r="I90" s="459"/>
      <c r="J90" s="459"/>
      <c r="K90" s="459"/>
      <c r="L90" s="459"/>
    </row>
    <row r="91" spans="1:12" s="26" customFormat="1" x14ac:dyDescent="0.35">
      <c r="A91" s="12"/>
      <c r="B91" s="14"/>
      <c r="C91" s="14"/>
      <c r="D91" s="14"/>
      <c r="E91" s="14"/>
      <c r="F91" s="14"/>
      <c r="G91" s="14"/>
      <c r="H91" s="14"/>
      <c r="I91" s="14"/>
      <c r="J91" s="14"/>
      <c r="K91" s="14"/>
      <c r="L91" s="14"/>
    </row>
    <row r="92" spans="1:12" s="26" customFormat="1" x14ac:dyDescent="0.35">
      <c r="A92" s="34" t="s">
        <v>267</v>
      </c>
      <c r="B92" s="14"/>
      <c r="C92" s="14"/>
      <c r="D92" s="14"/>
      <c r="E92" s="14"/>
      <c r="F92" s="14"/>
      <c r="G92" s="14"/>
      <c r="H92" s="14"/>
      <c r="I92" s="14"/>
      <c r="J92" s="14"/>
      <c r="K92" s="14"/>
      <c r="L92" s="14"/>
    </row>
    <row r="93" spans="1:12" s="26" customFormat="1" x14ac:dyDescent="0.35">
      <c r="A93" s="12"/>
      <c r="B93" s="14"/>
      <c r="C93" s="14"/>
      <c r="D93" s="14"/>
      <c r="E93" s="14"/>
      <c r="F93" s="14"/>
      <c r="G93" s="14"/>
      <c r="H93" s="14"/>
      <c r="I93" s="14"/>
      <c r="J93" s="14"/>
      <c r="K93" s="14"/>
      <c r="L93" s="14"/>
    </row>
    <row r="94" spans="1:12" s="26" customFormat="1" x14ac:dyDescent="0.35">
      <c r="H94" s="14"/>
      <c r="I94" s="14"/>
      <c r="J94" s="14"/>
      <c r="K94" s="14"/>
      <c r="L94" s="14"/>
    </row>
    <row r="95" spans="1:12" s="26" customFormat="1" x14ac:dyDescent="0.35">
      <c r="H95" s="14"/>
      <c r="I95" s="14"/>
      <c r="J95" s="14"/>
      <c r="K95" s="14"/>
      <c r="L95" s="14"/>
    </row>
    <row r="96" spans="1:12" s="26" customFormat="1" x14ac:dyDescent="0.35">
      <c r="H96" s="14"/>
      <c r="I96" s="14"/>
      <c r="J96" s="14"/>
      <c r="K96" s="14"/>
      <c r="L96" s="14"/>
    </row>
    <row r="97" spans="1:12" s="26" customFormat="1" x14ac:dyDescent="0.35">
      <c r="H97" s="14"/>
      <c r="I97" s="14"/>
      <c r="J97" s="14"/>
      <c r="K97" s="14"/>
      <c r="L97" s="14"/>
    </row>
    <row r="98" spans="1:12" s="26" customFormat="1" x14ac:dyDescent="0.35">
      <c r="H98" s="14"/>
      <c r="I98" s="14"/>
      <c r="J98" s="14"/>
      <c r="K98" s="14"/>
      <c r="L98" s="14"/>
    </row>
    <row r="99" spans="1:12" s="26" customFormat="1" x14ac:dyDescent="0.35">
      <c r="H99" s="14"/>
      <c r="I99" s="14"/>
      <c r="J99" s="14"/>
      <c r="K99" s="14"/>
      <c r="L99" s="14"/>
    </row>
    <row r="100" spans="1:12" s="26" customFormat="1" x14ac:dyDescent="0.35">
      <c r="H100" s="14"/>
      <c r="I100" s="14"/>
      <c r="J100" s="14"/>
      <c r="K100" s="14"/>
      <c r="L100" s="14"/>
    </row>
    <row r="101" spans="1:12" s="26" customFormat="1" x14ac:dyDescent="0.35">
      <c r="H101" s="14"/>
      <c r="I101" s="14"/>
      <c r="J101" s="14"/>
      <c r="K101" s="14"/>
      <c r="L101" s="14"/>
    </row>
    <row r="102" spans="1:12" s="26" customFormat="1" x14ac:dyDescent="0.35">
      <c r="H102" s="14"/>
      <c r="I102" s="14"/>
      <c r="J102" s="14"/>
      <c r="K102" s="14"/>
      <c r="L102" s="14"/>
    </row>
    <row r="103" spans="1:12" s="26" customFormat="1" x14ac:dyDescent="0.35">
      <c r="H103" s="14"/>
      <c r="I103" s="14"/>
      <c r="J103" s="14"/>
      <c r="K103" s="14"/>
      <c r="L103" s="14"/>
    </row>
    <row r="104" spans="1:12" s="26" customFormat="1" x14ac:dyDescent="0.35">
      <c r="A104" s="12"/>
      <c r="B104" s="14"/>
      <c r="C104" s="14"/>
      <c r="D104" s="14"/>
      <c r="E104" s="14"/>
      <c r="F104" s="14"/>
      <c r="G104" s="14"/>
      <c r="H104" s="14"/>
      <c r="I104" s="14"/>
      <c r="J104" s="14"/>
      <c r="K104" s="14"/>
      <c r="L104" s="14"/>
    </row>
    <row r="105" spans="1:12" s="26" customFormat="1" x14ac:dyDescent="0.35">
      <c r="A105" s="12"/>
      <c r="B105" s="14"/>
      <c r="C105" s="14"/>
      <c r="D105" s="14"/>
      <c r="E105" s="14"/>
      <c r="F105" s="14"/>
      <c r="G105" s="14"/>
      <c r="H105" s="14"/>
      <c r="I105" s="14"/>
      <c r="J105" s="14"/>
      <c r="K105" s="14"/>
      <c r="L105" s="14"/>
    </row>
    <row r="106" spans="1:12" s="26" customFormat="1" x14ac:dyDescent="0.35">
      <c r="B106" s="14"/>
      <c r="C106" s="14"/>
      <c r="D106" s="14"/>
      <c r="E106" s="14"/>
      <c r="F106" s="14"/>
      <c r="G106" s="14"/>
      <c r="H106" s="14"/>
      <c r="I106" s="14"/>
      <c r="J106" s="14"/>
      <c r="K106" s="14"/>
      <c r="L106" s="14"/>
    </row>
    <row r="107" spans="1:12" s="26" customFormat="1" x14ac:dyDescent="0.35">
      <c r="A107" s="12"/>
      <c r="B107" s="14"/>
      <c r="C107" s="14"/>
      <c r="D107" s="14"/>
      <c r="E107" s="14"/>
      <c r="F107" s="14"/>
      <c r="G107" s="14"/>
      <c r="H107" s="14"/>
      <c r="I107" s="14"/>
      <c r="J107" s="14"/>
      <c r="K107" s="14"/>
      <c r="L107" s="14"/>
    </row>
    <row r="108" spans="1:12" s="26" customFormat="1" x14ac:dyDescent="0.35">
      <c r="A108" s="12"/>
      <c r="B108" s="14"/>
      <c r="C108" s="14"/>
      <c r="D108" s="14"/>
      <c r="E108" s="14"/>
      <c r="F108" s="14"/>
      <c r="G108" s="14"/>
      <c r="H108" s="14"/>
      <c r="I108" s="14"/>
      <c r="J108" s="14"/>
      <c r="K108" s="14"/>
      <c r="L108" s="14"/>
    </row>
    <row r="109" spans="1:12" s="26" customFormat="1" x14ac:dyDescent="0.35">
      <c r="C109" s="14"/>
      <c r="D109" s="14"/>
      <c r="E109" s="14"/>
      <c r="F109" s="14"/>
      <c r="G109" s="14"/>
      <c r="H109" s="14"/>
      <c r="I109" s="14"/>
      <c r="J109" s="14"/>
      <c r="K109" s="14"/>
      <c r="L109" s="14"/>
    </row>
    <row r="110" spans="1:12" s="26" customFormat="1" x14ac:dyDescent="0.35">
      <c r="C110" s="14"/>
      <c r="D110" s="14"/>
      <c r="E110" s="14"/>
      <c r="F110" s="14"/>
      <c r="G110" s="14"/>
      <c r="H110" s="14"/>
      <c r="I110" s="14"/>
      <c r="J110" s="14"/>
      <c r="K110" s="14"/>
      <c r="L110" s="14"/>
    </row>
    <row r="111" spans="1:12" s="26" customFormat="1" x14ac:dyDescent="0.35">
      <c r="C111" s="14"/>
      <c r="D111" s="14"/>
      <c r="E111" s="14"/>
      <c r="F111" s="14"/>
      <c r="G111" s="14"/>
      <c r="H111" s="14"/>
      <c r="I111" s="14"/>
      <c r="J111" s="14"/>
      <c r="K111" s="14"/>
      <c r="L111" s="14"/>
    </row>
    <row r="112" spans="1:12" s="26" customFormat="1" x14ac:dyDescent="0.35">
      <c r="C112" s="14"/>
      <c r="D112" s="14"/>
      <c r="E112" s="14"/>
      <c r="F112" s="14"/>
      <c r="G112" s="14"/>
      <c r="H112" s="14"/>
      <c r="I112" s="14"/>
      <c r="J112" s="14"/>
      <c r="K112" s="14"/>
      <c r="L112" s="14"/>
    </row>
    <row r="113" spans="1:12" s="26" customFormat="1" x14ac:dyDescent="0.35">
      <c r="A113" s="12"/>
      <c r="B113" s="14"/>
      <c r="C113" s="14"/>
      <c r="D113" s="14"/>
      <c r="E113" s="14"/>
      <c r="F113" s="14"/>
      <c r="G113" s="14"/>
      <c r="H113" s="14"/>
      <c r="I113" s="14"/>
      <c r="J113" s="14"/>
      <c r="K113" s="14"/>
      <c r="L113" s="14"/>
    </row>
    <row r="114" spans="1:12" x14ac:dyDescent="0.35">
      <c r="A114" s="458" t="s">
        <v>266</v>
      </c>
      <c r="B114" s="458"/>
      <c r="C114" s="458"/>
      <c r="D114" s="458"/>
      <c r="E114" s="458"/>
      <c r="F114" s="458"/>
      <c r="G114" s="458"/>
      <c r="H114" s="458"/>
    </row>
  </sheetData>
  <sheetProtection algorithmName="SHA-512" hashValue="lSYorcir7Hb1A+sGV0oxOsIk8mJTNRXPozwmwbmO/6erfUFdkXPunysKHao1ZV+buEapbwJaw5IYVmv144zsHw==" saltValue="m1S/IfEAh4frjgBG2T6Vug=="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1">
    <mergeCell ref="A7:M11"/>
    <mergeCell ref="A114:H114"/>
    <mergeCell ref="C60:L61"/>
    <mergeCell ref="A16:L21"/>
    <mergeCell ref="A33:L38"/>
    <mergeCell ref="A23:L25"/>
    <mergeCell ref="C43:L44"/>
    <mergeCell ref="C48:L49"/>
    <mergeCell ref="C55:L56"/>
    <mergeCell ref="A80:L86"/>
    <mergeCell ref="A88:L90"/>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2.xml><?xml version="1.0" encoding="utf-8"?>
<ds:datastoreItem xmlns:ds="http://schemas.openxmlformats.org/officeDocument/2006/customXml" ds:itemID="{DEDD8947-F5DB-4045-AB7A-8EA0448E46A8}">
  <ds:schemaRefs>
    <ds:schemaRef ds:uri="http://purl.org/dc/terms/"/>
    <ds:schemaRef ds:uri="http://schemas.microsoft.com/office/2006/documentManagement/types"/>
    <ds:schemaRef ds:uri="http://schemas.microsoft.com/office/infopath/2007/PartnerControls"/>
    <ds:schemaRef ds:uri="926f9e61-4822-4386-b1b0-37b8f0e65b07"/>
    <ds:schemaRef ds:uri="http://purl.org/dc/elements/1.1/"/>
    <ds:schemaRef ds:uri="http://schemas.microsoft.com/office/2006/metadata/properties"/>
    <ds:schemaRef ds:uri="http://schemas.openxmlformats.org/package/2006/metadata/core-properties"/>
    <ds:schemaRef ds:uri="723e90ec-80d3-4e8b-8161-fa8c0a8db5d1"/>
    <ds:schemaRef ds:uri="http://www.w3.org/XML/1998/namespace"/>
    <ds:schemaRef ds:uri="http://purl.org/dc/dcmitype/"/>
  </ds:schemaRefs>
</ds:datastoreItem>
</file>

<file path=customXml/itemProps3.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27</vt:i4>
      </vt:variant>
    </vt:vector>
  </HeadingPairs>
  <TitlesOfParts>
    <vt:vector size="27" baseType="lpstr">
      <vt:lpstr>Cover and Instructions</vt:lpstr>
      <vt:lpstr>Definitions</vt:lpstr>
      <vt:lpstr>Acronyms</vt:lpstr>
      <vt:lpstr>Benefit Plan</vt:lpstr>
      <vt:lpstr>Yes or No</vt:lpstr>
      <vt:lpstr>Overview - AL ADL</vt:lpstr>
      <vt:lpstr>Overview - FR</vt:lpstr>
      <vt:lpstr>Overview - QTL</vt:lpstr>
      <vt:lpstr>Overview - NQTL</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Jackson, Kiana</cp:lastModifiedBy>
  <dcterms:created xsi:type="dcterms:W3CDTF">2020-05-08T16:15:00Z</dcterms:created>
  <dcterms:modified xsi:type="dcterms:W3CDTF">2022-01-25T21:03:24Z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ies>
</file>