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fileSharing readOnlyRecommended="1"/>
  <workbookPr/>
  <mc:AlternateContent xmlns:mc="http://schemas.openxmlformats.org/markup-compatibility/2006">
    <mc:Choice Requires="x15">
      <x15ac:absPath xmlns:x15ac="http://schemas.microsoft.com/office/spreadsheetml/2010/11/ac" url="C:\Users\kiana.jackson\Downloads\"/>
    </mc:Choice>
  </mc:AlternateContent>
  <xr:revisionPtr revIDLastSave="0" documentId="13_ncr:1_{41CC67D3-F36C-4EA0-966C-254E954EB35A}" xr6:coauthVersionLast="47" xr6:coauthVersionMax="47" xr10:uidLastSave="{00000000-0000-0000-0000-000000000000}"/>
  <bookViews>
    <workbookView xWindow="-110" yWindow="-110" windowWidth="19420" windowHeight="11020" tabRatio="900" firstSheet="8" activeTab="10" xr2:uid="{00000000-000D-0000-FFFF-FFFF00000000}"/>
  </bookViews>
  <sheets>
    <sheet name="Cover and Instructions" sheetId="1" r:id="rId1"/>
    <sheet name="Definitions" sheetId="2" r:id="rId2"/>
    <sheet name="Acronyms" sheetId="3" r:id="rId3"/>
    <sheet name="Benefit Plan" sheetId="37" state="hidden" r:id="rId4"/>
    <sheet name="Yes or No" sheetId="30" state="hidden" r:id="rId5"/>
    <sheet name="Overview - AL ADL" sheetId="4" r:id="rId6"/>
    <sheet name="Overview - FR" sheetId="5" r:id="rId7"/>
    <sheet name="Overview - QTL" sheetId="6" r:id="rId8"/>
    <sheet name="Overview - NQTL" sheetId="7" r:id="rId9"/>
    <sheet name="Rpt - AL ADL" sheetId="8" r:id="rId10"/>
    <sheet name="Rpt - IP FR" sheetId="31" r:id="rId11"/>
    <sheet name="Rpt - OP FR Office Visits" sheetId="32" r:id="rId12"/>
    <sheet name="Rpt - OP FR Other" sheetId="36" r:id="rId13"/>
    <sheet name="Rpt - EC FR" sheetId="33" r:id="rId14"/>
    <sheet name="Rpt Rx FR" sheetId="34" r:id="rId15"/>
    <sheet name="Rpt - IP QTL" sheetId="26" r:id="rId16"/>
    <sheet name="Rpt - OP QTL" sheetId="27" r:id="rId17"/>
    <sheet name="Rpt - EC QTL" sheetId="28" r:id="rId18"/>
    <sheet name="Rpt - Rx QTL" sheetId="35" r:id="rId19"/>
    <sheet name="Rpt - NQTL 1a" sheetId="13" r:id="rId20"/>
    <sheet name="Rpt - NQTL 1b" sheetId="14" r:id="rId21"/>
    <sheet name="Rpt - NQTL 1c" sheetId="15" r:id="rId22"/>
    <sheet name="Rpt - NQTL 2" sheetId="16" r:id="rId23"/>
    <sheet name="Rpt - NQTL 3" sheetId="17" r:id="rId24"/>
    <sheet name="Rpt - NQTL 4" sheetId="18" r:id="rId25"/>
    <sheet name="Rpt - NQTL 5" sheetId="19" r:id="rId26"/>
    <sheet name="Certification Stmt" sheetId="20" r:id="rId27"/>
  </sheets>
  <calcPr calcId="191029"/>
  <customWorkbookViews>
    <customWorkbookView name="Kathryn Striewe - Personal View" guid="{13810DCC-AA08-45AA-A2EB-614B3F1533B3}" mergeInterval="0" personalView="1" maximized="1" xWindow="-9" yWindow="-9" windowWidth="1938" windowHeight="1048" tabRatio="900"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34" l="1"/>
  <c r="G17" i="33"/>
  <c r="G17" i="36"/>
  <c r="G17" i="31"/>
  <c r="G17" i="32"/>
  <c r="D6" i="20" l="1"/>
  <c r="C6" i="31" l="1"/>
  <c r="C6" i="32"/>
  <c r="C6" i="36"/>
  <c r="C6" i="33"/>
  <c r="C6" i="34"/>
  <c r="C6" i="26"/>
  <c r="C6" i="27"/>
  <c r="C6" i="28"/>
  <c r="C6" i="35"/>
  <c r="B6" i="13"/>
  <c r="B6" i="14"/>
  <c r="B6" i="15"/>
  <c r="B6" i="16"/>
  <c r="B6" i="17"/>
  <c r="B6" i="18"/>
  <c r="B6" i="19"/>
  <c r="C6" i="8"/>
  <c r="A1" i="34" l="1"/>
  <c r="A1" i="33" l="1"/>
  <c r="H119" i="33"/>
  <c r="H121" i="33" s="1"/>
  <c r="G119" i="33"/>
  <c r="G121" i="33" s="1"/>
  <c r="F119" i="33"/>
  <c r="F121" i="33" s="1"/>
  <c r="E119" i="33"/>
  <c r="E121" i="33" s="1"/>
  <c r="D119" i="33"/>
  <c r="D121" i="33" s="1"/>
  <c r="H98" i="33"/>
  <c r="H100" i="33" s="1"/>
  <c r="G98" i="33"/>
  <c r="G100" i="33" s="1"/>
  <c r="F98" i="33"/>
  <c r="F100" i="33" s="1"/>
  <c r="E98" i="33"/>
  <c r="E100" i="33" s="1"/>
  <c r="D98" i="33"/>
  <c r="D100" i="33" s="1"/>
  <c r="H77" i="33"/>
  <c r="H79" i="33" s="1"/>
  <c r="G77" i="33"/>
  <c r="G79" i="33" s="1"/>
  <c r="F77" i="33"/>
  <c r="F79" i="33" s="1"/>
  <c r="E77" i="33"/>
  <c r="E79" i="33" s="1"/>
  <c r="D77" i="33"/>
  <c r="D79" i="33" s="1"/>
  <c r="G101" i="33" l="1"/>
  <c r="G102" i="33" s="1"/>
  <c r="G103" i="33" s="1"/>
  <c r="C180" i="33" s="1"/>
  <c r="G80" i="33"/>
  <c r="G81" i="33" s="1"/>
  <c r="G82" i="33" s="1"/>
  <c r="C172" i="33" s="1"/>
  <c r="F101" i="33"/>
  <c r="F102" i="33" s="1"/>
  <c r="F103" i="33" s="1"/>
  <c r="E80" i="33"/>
  <c r="E81" i="33" s="1"/>
  <c r="E82" i="33" s="1"/>
  <c r="F122" i="33"/>
  <c r="F123" i="33" s="1"/>
  <c r="F124" i="33" s="1"/>
  <c r="H80" i="33"/>
  <c r="H81" i="33" s="1"/>
  <c r="H82" i="33" s="1"/>
  <c r="H101" i="33"/>
  <c r="H102" i="33" s="1"/>
  <c r="H103" i="33" s="1"/>
  <c r="F80" i="33"/>
  <c r="F81" i="33" s="1"/>
  <c r="F82" i="33" s="1"/>
  <c r="E101" i="33"/>
  <c r="E102" i="33" s="1"/>
  <c r="E103" i="33" s="1"/>
  <c r="G122" i="33"/>
  <c r="G123" i="33" s="1"/>
  <c r="G124" i="33" s="1"/>
  <c r="C188" i="33" s="1"/>
  <c r="H122" i="33"/>
  <c r="H123" i="33" s="1"/>
  <c r="H124" i="33" s="1"/>
  <c r="E122" i="33"/>
  <c r="E123" i="33" s="1"/>
  <c r="E124" i="33" s="1"/>
  <c r="A1" i="36" l="1"/>
  <c r="A1" i="32"/>
  <c r="A1" i="31"/>
  <c r="A1" i="20" l="1"/>
  <c r="B5" i="19"/>
  <c r="A1" i="19"/>
  <c r="B5" i="18"/>
  <c r="A1" i="18"/>
  <c r="B5" i="17"/>
  <c r="A1" i="17"/>
  <c r="B5" i="16"/>
  <c r="A1" i="16"/>
  <c r="B5" i="15"/>
  <c r="A1" i="15"/>
  <c r="B5" i="14"/>
  <c r="A1" i="14"/>
  <c r="B5" i="13"/>
  <c r="A1" i="13"/>
  <c r="A1" i="35" l="1"/>
  <c r="A1" i="28"/>
  <c r="A1" i="27"/>
  <c r="A1" i="26"/>
  <c r="A1" i="8" l="1"/>
  <c r="A1" i="7"/>
  <c r="A1" i="6"/>
  <c r="A1" i="5"/>
  <c r="A1" i="4"/>
  <c r="A1" i="3"/>
  <c r="A1" i="2"/>
  <c r="E211" i="36" l="1"/>
  <c r="F210" i="36" s="1"/>
  <c r="E206" i="36"/>
  <c r="F205" i="36" s="1"/>
  <c r="E199" i="36"/>
  <c r="F197" i="36" s="1"/>
  <c r="E188" i="36"/>
  <c r="F187" i="36" s="1"/>
  <c r="E180" i="36"/>
  <c r="F178" i="36" s="1"/>
  <c r="E173" i="36"/>
  <c r="F172" i="36" s="1"/>
  <c r="E164" i="36"/>
  <c r="F163" i="36" s="1"/>
  <c r="H131" i="36"/>
  <c r="H133" i="36" s="1"/>
  <c r="G131" i="36"/>
  <c r="G133" i="36" s="1"/>
  <c r="F131" i="36"/>
  <c r="F133" i="36" s="1"/>
  <c r="E131" i="36"/>
  <c r="E133" i="36" s="1"/>
  <c r="D131" i="36"/>
  <c r="D133" i="36" s="1"/>
  <c r="H110" i="36"/>
  <c r="H112" i="36" s="1"/>
  <c r="G110" i="36"/>
  <c r="G112" i="36" s="1"/>
  <c r="F110" i="36"/>
  <c r="F112" i="36" s="1"/>
  <c r="E110" i="36"/>
  <c r="E112" i="36" s="1"/>
  <c r="D110" i="36"/>
  <c r="D112" i="36" s="1"/>
  <c r="H89" i="36"/>
  <c r="H91" i="36" s="1"/>
  <c r="G89" i="36"/>
  <c r="G91" i="36" s="1"/>
  <c r="F89" i="36"/>
  <c r="F91" i="36" s="1"/>
  <c r="E89" i="36"/>
  <c r="E91" i="36" s="1"/>
  <c r="D89" i="36"/>
  <c r="D91" i="36" s="1"/>
  <c r="H68" i="36"/>
  <c r="H70" i="36" s="1"/>
  <c r="G68" i="36"/>
  <c r="G70" i="36" s="1"/>
  <c r="F68" i="36"/>
  <c r="F70" i="36" s="1"/>
  <c r="E68" i="36"/>
  <c r="E70" i="36" s="1"/>
  <c r="D68" i="36"/>
  <c r="D70" i="36" s="1"/>
  <c r="G20" i="36"/>
  <c r="G15" i="36"/>
  <c r="G13" i="36"/>
  <c r="G11" i="36"/>
  <c r="C5" i="36"/>
  <c r="F186" i="36" l="1"/>
  <c r="F194" i="36"/>
  <c r="F195" i="36"/>
  <c r="F196" i="36"/>
  <c r="F158" i="36"/>
  <c r="F170" i="36"/>
  <c r="F171" i="36"/>
  <c r="F191" i="36"/>
  <c r="F167" i="36"/>
  <c r="F203" i="36"/>
  <c r="F183" i="36"/>
  <c r="F185" i="36"/>
  <c r="E92" i="36"/>
  <c r="E93" i="36" s="1"/>
  <c r="E94" i="36" s="1"/>
  <c r="G71" i="36"/>
  <c r="G72" i="36" s="1"/>
  <c r="C176" i="36" s="1"/>
  <c r="E71" i="36"/>
  <c r="E72" i="36" s="1"/>
  <c r="E73" i="36" s="1"/>
  <c r="F161" i="36"/>
  <c r="F169" i="36"/>
  <c r="F176" i="36"/>
  <c r="F184" i="36"/>
  <c r="F198" i="36"/>
  <c r="F204" i="36"/>
  <c r="F113" i="36"/>
  <c r="F114" i="36" s="1"/>
  <c r="F115" i="36" s="1"/>
  <c r="F162" i="36"/>
  <c r="F179" i="36"/>
  <c r="F202" i="36"/>
  <c r="F209" i="36"/>
  <c r="F160" i="36"/>
  <c r="H134" i="36"/>
  <c r="H135" i="36" s="1"/>
  <c r="H136" i="36" s="1"/>
  <c r="E134" i="36"/>
  <c r="E135" i="36" s="1"/>
  <c r="E136" i="36" s="1"/>
  <c r="F134" i="36"/>
  <c r="F135" i="36" s="1"/>
  <c r="F136" i="36" s="1"/>
  <c r="G134" i="36"/>
  <c r="G135" i="36" s="1"/>
  <c r="G136" i="36" s="1"/>
  <c r="E113" i="36"/>
  <c r="E114" i="36" s="1"/>
  <c r="E115" i="36" s="1"/>
  <c r="G92" i="36"/>
  <c r="G93" i="36" s="1"/>
  <c r="C183" i="36" s="1"/>
  <c r="H92" i="36"/>
  <c r="H93" i="36" s="1"/>
  <c r="H94" i="36" s="1"/>
  <c r="F92" i="36"/>
  <c r="F93" i="36" s="1"/>
  <c r="F94" i="36" s="1"/>
  <c r="H71" i="36"/>
  <c r="H72" i="36" s="1"/>
  <c r="G113" i="36"/>
  <c r="G114" i="36" s="1"/>
  <c r="F71" i="36"/>
  <c r="F72" i="36" s="1"/>
  <c r="H113" i="36"/>
  <c r="H114" i="36" s="1"/>
  <c r="H115" i="36" s="1"/>
  <c r="F159" i="36"/>
  <c r="F168" i="36"/>
  <c r="F177" i="36"/>
  <c r="F192" i="36"/>
  <c r="G94" i="36" l="1"/>
  <c r="G73" i="36"/>
  <c r="C158" i="36"/>
  <c r="C202" i="36"/>
  <c r="C191" i="36"/>
  <c r="G115" i="36"/>
  <c r="F73" i="36"/>
  <c r="C167" i="36"/>
  <c r="C209" i="36"/>
  <c r="H73" i="36"/>
  <c r="H119" i="32" l="1"/>
  <c r="H121" i="32" s="1"/>
  <c r="G119" i="32"/>
  <c r="G121" i="32" s="1"/>
  <c r="F119" i="32"/>
  <c r="F121" i="32" s="1"/>
  <c r="E119" i="32"/>
  <c r="E121" i="32" s="1"/>
  <c r="D119" i="32"/>
  <c r="D121" i="32" s="1"/>
  <c r="H98" i="32"/>
  <c r="H100" i="32" s="1"/>
  <c r="G98" i="32"/>
  <c r="G100" i="32" s="1"/>
  <c r="F98" i="32"/>
  <c r="F100" i="32" s="1"/>
  <c r="E98" i="32"/>
  <c r="E100" i="32" s="1"/>
  <c r="D98" i="32"/>
  <c r="D100" i="32" s="1"/>
  <c r="H77" i="32"/>
  <c r="H79" i="32" s="1"/>
  <c r="G77" i="32"/>
  <c r="G79" i="32" s="1"/>
  <c r="F77" i="32"/>
  <c r="F79" i="32" s="1"/>
  <c r="E77" i="32"/>
  <c r="E79" i="32" s="1"/>
  <c r="D77" i="32"/>
  <c r="D79" i="32" s="1"/>
  <c r="H121" i="31"/>
  <c r="H123" i="31" s="1"/>
  <c r="G121" i="31"/>
  <c r="G123" i="31" s="1"/>
  <c r="F121" i="31"/>
  <c r="F123" i="31" s="1"/>
  <c r="E121" i="31"/>
  <c r="E123" i="31" s="1"/>
  <c r="D121" i="31"/>
  <c r="D123" i="31" s="1"/>
  <c r="H100" i="31"/>
  <c r="H102" i="31" s="1"/>
  <c r="G100" i="31"/>
  <c r="G102" i="31" s="1"/>
  <c r="F100" i="31"/>
  <c r="F102" i="31" s="1"/>
  <c r="E100" i="31"/>
  <c r="E102" i="31" s="1"/>
  <c r="D100" i="31"/>
  <c r="D102" i="31" s="1"/>
  <c r="H79" i="31"/>
  <c r="H81" i="31" s="1"/>
  <c r="G79" i="31"/>
  <c r="G81" i="31" s="1"/>
  <c r="F79" i="31"/>
  <c r="F81" i="31" s="1"/>
  <c r="E79" i="31"/>
  <c r="E81" i="31" s="1"/>
  <c r="D79" i="31"/>
  <c r="D81" i="31" s="1"/>
  <c r="E101" i="32" l="1"/>
  <c r="E102" i="32" s="1"/>
  <c r="E103" i="32" s="1"/>
  <c r="F122" i="32"/>
  <c r="F123" i="32" s="1"/>
  <c r="F124" i="32" s="1"/>
  <c r="G80" i="32"/>
  <c r="G81" i="32" s="1"/>
  <c r="E80" i="32"/>
  <c r="E81" i="32" s="1"/>
  <c r="E82" i="32" s="1"/>
  <c r="F101" i="32"/>
  <c r="F102" i="32" s="1"/>
  <c r="F103" i="32" s="1"/>
  <c r="H101" i="32"/>
  <c r="H102" i="32" s="1"/>
  <c r="H103" i="32" s="1"/>
  <c r="G122" i="32"/>
  <c r="G123" i="32" s="1"/>
  <c r="G101" i="32"/>
  <c r="G102" i="32" s="1"/>
  <c r="H122" i="32"/>
  <c r="H123" i="32" s="1"/>
  <c r="H124" i="32" s="1"/>
  <c r="F80" i="32"/>
  <c r="F81" i="32" s="1"/>
  <c r="F82" i="32" s="1"/>
  <c r="E122" i="32"/>
  <c r="E123" i="32" s="1"/>
  <c r="E124" i="32" s="1"/>
  <c r="H80" i="32"/>
  <c r="H81" i="32" s="1"/>
  <c r="H82" i="32" s="1"/>
  <c r="F82" i="31"/>
  <c r="F83" i="31" s="1"/>
  <c r="F84" i="31" s="1"/>
  <c r="H82" i="31"/>
  <c r="H83" i="31" s="1"/>
  <c r="H84" i="31" s="1"/>
  <c r="G82" i="31"/>
  <c r="G83" i="31" s="1"/>
  <c r="G124" i="31"/>
  <c r="G125" i="31" s="1"/>
  <c r="E82" i="31"/>
  <c r="E83" i="31" s="1"/>
  <c r="E84" i="31" s="1"/>
  <c r="E124" i="31"/>
  <c r="E125" i="31" s="1"/>
  <c r="E126" i="31" s="1"/>
  <c r="F124" i="31"/>
  <c r="F125" i="31" s="1"/>
  <c r="F126" i="31" s="1"/>
  <c r="H124" i="31"/>
  <c r="H125" i="31" s="1"/>
  <c r="H126" i="31" s="1"/>
  <c r="F103" i="31"/>
  <c r="F104" i="31" s="1"/>
  <c r="F105" i="31" s="1"/>
  <c r="G103" i="31"/>
  <c r="G104" i="31" s="1"/>
  <c r="H103" i="31"/>
  <c r="H104" i="31" s="1"/>
  <c r="H105" i="31" s="1"/>
  <c r="E103" i="31"/>
  <c r="E104" i="31" s="1"/>
  <c r="E105" i="31" s="1"/>
  <c r="G126" i="31" l="1"/>
  <c r="C187" i="31"/>
  <c r="G103" i="32"/>
  <c r="C180" i="32"/>
  <c r="G105" i="31"/>
  <c r="C180" i="31"/>
  <c r="G84" i="31"/>
  <c r="C173" i="31"/>
  <c r="G124" i="32"/>
  <c r="C190" i="32"/>
  <c r="G82" i="32"/>
  <c r="C171" i="32"/>
  <c r="E108" i="35"/>
  <c r="F107" i="35" s="1"/>
  <c r="E99" i="35"/>
  <c r="F98" i="35" s="1"/>
  <c r="E90" i="35"/>
  <c r="F89" i="35" s="1"/>
  <c r="E80" i="35"/>
  <c r="H50" i="35"/>
  <c r="H52" i="35" s="1"/>
  <c r="G50" i="35"/>
  <c r="G52" i="35" s="1"/>
  <c r="F50" i="35"/>
  <c r="F52" i="35" s="1"/>
  <c r="E50" i="35"/>
  <c r="E52" i="35" s="1"/>
  <c r="D50" i="35"/>
  <c r="D52" i="35" s="1"/>
  <c r="G17" i="35"/>
  <c r="G15" i="35"/>
  <c r="G13" i="35"/>
  <c r="G11" i="35"/>
  <c r="C5" i="35"/>
  <c r="E196" i="34"/>
  <c r="F191" i="34" s="1"/>
  <c r="E187" i="34"/>
  <c r="E178" i="34"/>
  <c r="F173" i="34" s="1"/>
  <c r="H122" i="34"/>
  <c r="G122" i="34"/>
  <c r="D122" i="34"/>
  <c r="H101" i="34"/>
  <c r="G101" i="34"/>
  <c r="D101" i="34"/>
  <c r="H120" i="34"/>
  <c r="G120" i="34"/>
  <c r="F120" i="34"/>
  <c r="F122" i="34" s="1"/>
  <c r="E120" i="34"/>
  <c r="E122" i="34" s="1"/>
  <c r="D120" i="34"/>
  <c r="H99" i="34"/>
  <c r="G99" i="34"/>
  <c r="F99" i="34"/>
  <c r="F101" i="34" s="1"/>
  <c r="E99" i="34"/>
  <c r="E101" i="34" s="1"/>
  <c r="D99" i="34"/>
  <c r="H78" i="34"/>
  <c r="H80" i="34" s="1"/>
  <c r="G78" i="34"/>
  <c r="G80" i="34" s="1"/>
  <c r="F78" i="34"/>
  <c r="F80" i="34" s="1"/>
  <c r="E78" i="34"/>
  <c r="E80" i="34" s="1"/>
  <c r="D78" i="34"/>
  <c r="D80" i="34" s="1"/>
  <c r="E201" i="34"/>
  <c r="F200" i="34" s="1"/>
  <c r="E169" i="34"/>
  <c r="E162" i="34"/>
  <c r="F161" i="34" s="1"/>
  <c r="E153" i="34"/>
  <c r="F152" i="34" s="1"/>
  <c r="H57" i="34"/>
  <c r="H59" i="34" s="1"/>
  <c r="G57" i="34"/>
  <c r="G59" i="34" s="1"/>
  <c r="F57" i="34"/>
  <c r="F59" i="34" s="1"/>
  <c r="E57" i="34"/>
  <c r="E59" i="34" s="1"/>
  <c r="D57" i="34"/>
  <c r="D59" i="34" s="1"/>
  <c r="G20" i="34"/>
  <c r="G15" i="34"/>
  <c r="G13" i="34"/>
  <c r="G11" i="34"/>
  <c r="C5" i="34"/>
  <c r="E193" i="33"/>
  <c r="E185" i="33"/>
  <c r="E177" i="33"/>
  <c r="E198" i="33"/>
  <c r="E169" i="33"/>
  <c r="E161" i="33"/>
  <c r="F160" i="33" s="1"/>
  <c r="E152" i="33"/>
  <c r="F151" i="33" s="1"/>
  <c r="H56" i="33"/>
  <c r="H58" i="33" s="1"/>
  <c r="G56" i="33"/>
  <c r="G58" i="33" s="1"/>
  <c r="F56" i="33"/>
  <c r="F58" i="33" s="1"/>
  <c r="E56" i="33"/>
  <c r="E58" i="33" s="1"/>
  <c r="D56" i="33"/>
  <c r="D58" i="33" s="1"/>
  <c r="G20" i="33"/>
  <c r="G15" i="33"/>
  <c r="G13" i="33"/>
  <c r="G11" i="33"/>
  <c r="C5" i="33"/>
  <c r="E196" i="32"/>
  <c r="E187" i="32"/>
  <c r="E177" i="32"/>
  <c r="E201" i="32"/>
  <c r="E168" i="32"/>
  <c r="E161" i="32"/>
  <c r="F159" i="32" s="1"/>
  <c r="E152" i="32"/>
  <c r="F149" i="32" s="1"/>
  <c r="H56" i="32"/>
  <c r="H58" i="32" s="1"/>
  <c r="G56" i="32"/>
  <c r="G58" i="32" s="1"/>
  <c r="F56" i="32"/>
  <c r="F58" i="32" s="1"/>
  <c r="E56" i="32"/>
  <c r="E58" i="32" s="1"/>
  <c r="D56" i="32"/>
  <c r="D58" i="32" s="1"/>
  <c r="G20" i="32"/>
  <c r="G15" i="32"/>
  <c r="G13" i="32"/>
  <c r="G11" i="32"/>
  <c r="C5" i="32"/>
  <c r="E192" i="31"/>
  <c r="E184" i="31"/>
  <c r="E177" i="31"/>
  <c r="F76" i="35" l="1"/>
  <c r="F75" i="35"/>
  <c r="F74" i="35"/>
  <c r="F190" i="32"/>
  <c r="F192" i="32"/>
  <c r="F193" i="32"/>
  <c r="F181" i="32"/>
  <c r="F184" i="32"/>
  <c r="F185" i="32"/>
  <c r="F183" i="32"/>
  <c r="F174" i="32"/>
  <c r="F175" i="32"/>
  <c r="F79" i="35"/>
  <c r="F184" i="34"/>
  <c r="F180" i="32"/>
  <c r="F181" i="34"/>
  <c r="F194" i="34"/>
  <c r="F192" i="34"/>
  <c r="F195" i="34"/>
  <c r="F176" i="31"/>
  <c r="F189" i="33"/>
  <c r="F180" i="31"/>
  <c r="F172" i="32"/>
  <c r="F173" i="32"/>
  <c r="F171" i="32"/>
  <c r="F168" i="34"/>
  <c r="F186" i="34"/>
  <c r="F183" i="34"/>
  <c r="F172" i="33"/>
  <c r="F182" i="34"/>
  <c r="F173" i="31"/>
  <c r="F188" i="31"/>
  <c r="F187" i="31"/>
  <c r="F166" i="32"/>
  <c r="F164" i="32"/>
  <c r="F167" i="32"/>
  <c r="F165" i="32"/>
  <c r="F191" i="32"/>
  <c r="F181" i="33"/>
  <c r="F181" i="31"/>
  <c r="F185" i="34"/>
  <c r="F190" i="34"/>
  <c r="F193" i="34"/>
  <c r="F176" i="32"/>
  <c r="F186" i="32"/>
  <c r="F182" i="32"/>
  <c r="F194" i="32"/>
  <c r="F189" i="31"/>
  <c r="F191" i="31"/>
  <c r="F174" i="31"/>
  <c r="F182" i="31"/>
  <c r="F190" i="31"/>
  <c r="F175" i="31"/>
  <c r="F183" i="31"/>
  <c r="F165" i="33"/>
  <c r="F166" i="33"/>
  <c r="F167" i="33"/>
  <c r="H53" i="35"/>
  <c r="H54" i="35" s="1"/>
  <c r="H55" i="35" s="1"/>
  <c r="G53" i="35"/>
  <c r="G54" i="35" s="1"/>
  <c r="C93" i="35" s="1"/>
  <c r="E53" i="35"/>
  <c r="E54" i="35" s="1"/>
  <c r="C74" i="35" s="1"/>
  <c r="F53" i="35"/>
  <c r="F54" i="35" s="1"/>
  <c r="F55" i="35" s="1"/>
  <c r="F95" i="35"/>
  <c r="F86" i="35"/>
  <c r="F104" i="35"/>
  <c r="F77" i="35"/>
  <c r="F87" i="35"/>
  <c r="F96" i="35"/>
  <c r="F105" i="35"/>
  <c r="F78" i="35"/>
  <c r="F84" i="35"/>
  <c r="F88" i="35"/>
  <c r="F93" i="35"/>
  <c r="F97" i="35"/>
  <c r="F102" i="35"/>
  <c r="F106" i="35"/>
  <c r="F85" i="35"/>
  <c r="F94" i="35"/>
  <c r="F103" i="35"/>
  <c r="E123" i="34"/>
  <c r="E124" i="34" s="1"/>
  <c r="E125" i="34" s="1"/>
  <c r="F123" i="34"/>
  <c r="F124" i="34" s="1"/>
  <c r="F125" i="34" s="1"/>
  <c r="F172" i="34"/>
  <c r="F176" i="34"/>
  <c r="F174" i="34"/>
  <c r="F175" i="34"/>
  <c r="F177" i="34"/>
  <c r="H123" i="34"/>
  <c r="H124" i="34" s="1"/>
  <c r="H125" i="34" s="1"/>
  <c r="G123" i="34"/>
  <c r="G124" i="34" s="1"/>
  <c r="G102" i="34"/>
  <c r="G103" i="34" s="1"/>
  <c r="H102" i="34"/>
  <c r="H103" i="34" s="1"/>
  <c r="H104" i="34" s="1"/>
  <c r="E102" i="34"/>
  <c r="E103" i="34" s="1"/>
  <c r="F102" i="34"/>
  <c r="F103" i="34" s="1"/>
  <c r="H81" i="34"/>
  <c r="H82" i="34" s="1"/>
  <c r="H83" i="34" s="1"/>
  <c r="E81" i="34"/>
  <c r="E82" i="34" s="1"/>
  <c r="E83" i="34" s="1"/>
  <c r="E60" i="34"/>
  <c r="E61" i="34" s="1"/>
  <c r="E62" i="34" s="1"/>
  <c r="F81" i="34"/>
  <c r="F82" i="34" s="1"/>
  <c r="F83" i="34" s="1"/>
  <c r="G81" i="34"/>
  <c r="G82" i="34" s="1"/>
  <c r="C172" i="34" s="1"/>
  <c r="F150" i="34"/>
  <c r="H60" i="34"/>
  <c r="H61" i="34" s="1"/>
  <c r="H62" i="34" s="1"/>
  <c r="G60" i="34"/>
  <c r="G61" i="34" s="1"/>
  <c r="G62" i="34" s="1"/>
  <c r="F158" i="34"/>
  <c r="F60" i="34"/>
  <c r="F61" i="34" s="1"/>
  <c r="F62" i="34" s="1"/>
  <c r="F149" i="34"/>
  <c r="F159" i="34"/>
  <c r="F147" i="34"/>
  <c r="F151" i="34"/>
  <c r="F156" i="34"/>
  <c r="F160" i="34"/>
  <c r="F165" i="34"/>
  <c r="F167" i="34"/>
  <c r="F199" i="34"/>
  <c r="F148" i="34"/>
  <c r="F157" i="34"/>
  <c r="F166" i="34"/>
  <c r="F192" i="33"/>
  <c r="F188" i="33"/>
  <c r="F180" i="33"/>
  <c r="F174" i="33"/>
  <c r="F173" i="33"/>
  <c r="F184" i="33"/>
  <c r="F183" i="33"/>
  <c r="F191" i="33"/>
  <c r="F176" i="33"/>
  <c r="F182" i="33"/>
  <c r="F190" i="33"/>
  <c r="F175" i="33"/>
  <c r="F157" i="33"/>
  <c r="F155" i="33"/>
  <c r="F148" i="33"/>
  <c r="F158" i="33"/>
  <c r="F159" i="33"/>
  <c r="F149" i="33"/>
  <c r="F164" i="33"/>
  <c r="F146" i="33"/>
  <c r="F150" i="33"/>
  <c r="F156" i="33"/>
  <c r="F197" i="33"/>
  <c r="G59" i="33"/>
  <c r="G60" i="33" s="1"/>
  <c r="F147" i="33"/>
  <c r="F168" i="33"/>
  <c r="E59" i="33"/>
  <c r="E60" i="33" s="1"/>
  <c r="H59" i="33"/>
  <c r="H60" i="33" s="1"/>
  <c r="C196" i="33" s="1"/>
  <c r="F59" i="33"/>
  <c r="F60" i="33" s="1"/>
  <c r="F196" i="33"/>
  <c r="G59" i="32"/>
  <c r="G60" i="32" s="1"/>
  <c r="C164" i="32" s="1"/>
  <c r="F150" i="32"/>
  <c r="F147" i="32"/>
  <c r="F156" i="32"/>
  <c r="F148" i="32"/>
  <c r="F157" i="32"/>
  <c r="E59" i="32"/>
  <c r="E60" i="32" s="1"/>
  <c r="C146" i="32" s="1"/>
  <c r="F146" i="32"/>
  <c r="F151" i="32"/>
  <c r="F160" i="32"/>
  <c r="F59" i="32"/>
  <c r="F60" i="32" s="1"/>
  <c r="F61" i="32" s="1"/>
  <c r="F158" i="32"/>
  <c r="F155" i="32"/>
  <c r="F200" i="32"/>
  <c r="H59" i="32"/>
  <c r="H60" i="32" s="1"/>
  <c r="F199" i="32"/>
  <c r="G104" i="34" l="1"/>
  <c r="C181" i="34"/>
  <c r="G125" i="34"/>
  <c r="C190" i="34"/>
  <c r="C102" i="35"/>
  <c r="C84" i="35"/>
  <c r="C164" i="33"/>
  <c r="G55" i="35"/>
  <c r="E55" i="35"/>
  <c r="G83" i="34"/>
  <c r="F104" i="34"/>
  <c r="E104" i="34"/>
  <c r="C165" i="34"/>
  <c r="C147" i="34"/>
  <c r="C199" i="34"/>
  <c r="C156" i="34"/>
  <c r="G61" i="33"/>
  <c r="H61" i="33"/>
  <c r="C155" i="33"/>
  <c r="F61" i="33"/>
  <c r="E61" i="33"/>
  <c r="C146" i="33"/>
  <c r="G61" i="32"/>
  <c r="C155" i="32"/>
  <c r="E61" i="32"/>
  <c r="H61" i="32"/>
  <c r="C199" i="32"/>
  <c r="E197" i="31" l="1"/>
  <c r="F196" i="31" s="1"/>
  <c r="E170" i="31"/>
  <c r="F166" i="31" s="1"/>
  <c r="E163" i="31"/>
  <c r="F162" i="31" s="1"/>
  <c r="E154" i="31"/>
  <c r="F153" i="31" s="1"/>
  <c r="H58" i="31"/>
  <c r="H60" i="31" s="1"/>
  <c r="G58" i="31"/>
  <c r="G60" i="31" s="1"/>
  <c r="F58" i="31"/>
  <c r="F60" i="31" s="1"/>
  <c r="E58" i="31"/>
  <c r="E60" i="31" s="1"/>
  <c r="D58" i="31"/>
  <c r="D60" i="31" s="1"/>
  <c r="G20" i="31"/>
  <c r="G15" i="31"/>
  <c r="G13" i="31"/>
  <c r="G11" i="31"/>
  <c r="C5" i="31"/>
  <c r="F168" i="31" l="1"/>
  <c r="F167" i="31"/>
  <c r="F169" i="31"/>
  <c r="E61" i="31"/>
  <c r="E62" i="31" s="1"/>
  <c r="E63" i="31" s="1"/>
  <c r="H61" i="31"/>
  <c r="H62" i="31" s="1"/>
  <c r="F195" i="31"/>
  <c r="G61" i="31"/>
  <c r="G62" i="31" s="1"/>
  <c r="C166" i="31" s="1"/>
  <c r="F61" i="31"/>
  <c r="F62" i="31" s="1"/>
  <c r="F63" i="31" s="1"/>
  <c r="F150" i="31"/>
  <c r="F148" i="31"/>
  <c r="F152" i="31"/>
  <c r="F157" i="31"/>
  <c r="F161" i="31"/>
  <c r="F159" i="31"/>
  <c r="F151" i="31"/>
  <c r="F160" i="31"/>
  <c r="F149" i="31"/>
  <c r="F158" i="31"/>
  <c r="E12" i="17"/>
  <c r="E11" i="16"/>
  <c r="C148" i="31" l="1"/>
  <c r="H63" i="31"/>
  <c r="C195" i="31"/>
  <c r="G63" i="31"/>
  <c r="C157" i="31"/>
  <c r="E122" i="28"/>
  <c r="F121" i="28" s="1"/>
  <c r="E113" i="28"/>
  <c r="F112" i="28" s="1"/>
  <c r="E104" i="28"/>
  <c r="F103" i="28" s="1"/>
  <c r="E95" i="28"/>
  <c r="F94" i="28" s="1"/>
  <c r="H64" i="28"/>
  <c r="G64" i="28"/>
  <c r="F64" i="28"/>
  <c r="E64" i="28"/>
  <c r="E66" i="28" s="1"/>
  <c r="D64" i="28"/>
  <c r="D66" i="28" s="1"/>
  <c r="E122" i="27"/>
  <c r="F117" i="27" s="1"/>
  <c r="E113" i="27"/>
  <c r="F108" i="27" s="1"/>
  <c r="E104" i="27"/>
  <c r="F99" i="27" s="1"/>
  <c r="E95" i="27"/>
  <c r="F90" i="27" s="1"/>
  <c r="H64" i="27"/>
  <c r="H66" i="27" s="1"/>
  <c r="G64" i="27"/>
  <c r="G66" i="27" s="1"/>
  <c r="F64" i="27"/>
  <c r="F66" i="27" s="1"/>
  <c r="E64" i="27"/>
  <c r="E66" i="27" s="1"/>
  <c r="D64" i="27"/>
  <c r="D66" i="27" s="1"/>
  <c r="I61" i="8"/>
  <c r="I62" i="8" s="1"/>
  <c r="G61" i="8"/>
  <c r="E61" i="8"/>
  <c r="F94" i="27" l="1"/>
  <c r="F108" i="28"/>
  <c r="F91" i="27"/>
  <c r="F92" i="27"/>
  <c r="F67" i="28"/>
  <c r="F68" i="28" s="1"/>
  <c r="F69" i="28" s="1"/>
  <c r="F102" i="28"/>
  <c r="F120" i="28"/>
  <c r="F107" i="28"/>
  <c r="F89" i="28"/>
  <c r="F90" i="28"/>
  <c r="F92" i="28"/>
  <c r="F117" i="28"/>
  <c r="F93" i="28"/>
  <c r="F119" i="28"/>
  <c r="G67" i="28"/>
  <c r="G68" i="28" s="1"/>
  <c r="G69" i="28" s="1"/>
  <c r="H67" i="28"/>
  <c r="H68" i="28" s="1"/>
  <c r="H69" i="28" s="1"/>
  <c r="F110" i="28"/>
  <c r="F98" i="28"/>
  <c r="F111" i="28"/>
  <c r="E67" i="28"/>
  <c r="E68" i="28" s="1"/>
  <c r="E69" i="28" s="1"/>
  <c r="F66" i="28"/>
  <c r="F99" i="28"/>
  <c r="F101" i="28"/>
  <c r="F116" i="28"/>
  <c r="G66" i="28"/>
  <c r="H66" i="28"/>
  <c r="F91" i="28"/>
  <c r="F100" i="28"/>
  <c r="F109" i="28"/>
  <c r="F118" i="28"/>
  <c r="F109" i="27"/>
  <c r="F110" i="27"/>
  <c r="F111" i="27"/>
  <c r="F93" i="27"/>
  <c r="F112" i="27"/>
  <c r="F119" i="27"/>
  <c r="F103" i="27"/>
  <c r="F121" i="27"/>
  <c r="H67" i="27"/>
  <c r="H68" i="27" s="1"/>
  <c r="H69" i="27" s="1"/>
  <c r="F100" i="27"/>
  <c r="F101" i="27"/>
  <c r="F102" i="27"/>
  <c r="F118" i="27"/>
  <c r="F120" i="27"/>
  <c r="E67" i="27"/>
  <c r="E68" i="27" s="1"/>
  <c r="F67" i="27"/>
  <c r="F68" i="27" s="1"/>
  <c r="F89" i="27"/>
  <c r="F98" i="27"/>
  <c r="F107" i="27"/>
  <c r="F116" i="27"/>
  <c r="G67" i="27"/>
  <c r="G68" i="27" s="1"/>
  <c r="G17" i="28"/>
  <c r="G15" i="28"/>
  <c r="G13" i="28"/>
  <c r="G11" i="28"/>
  <c r="G17" i="27"/>
  <c r="G15" i="27"/>
  <c r="G13" i="27"/>
  <c r="G11" i="27"/>
  <c r="C98" i="28" l="1"/>
  <c r="C116" i="27"/>
  <c r="C107" i="28"/>
  <c r="C89" i="28"/>
  <c r="C116" i="28"/>
  <c r="C107" i="27"/>
  <c r="G69" i="27"/>
  <c r="F69" i="27"/>
  <c r="C98" i="27"/>
  <c r="C89" i="27"/>
  <c r="E69" i="27"/>
  <c r="G17" i="26"/>
  <c r="G15" i="26"/>
  <c r="G13" i="26"/>
  <c r="G11" i="26"/>
  <c r="I13" i="8"/>
  <c r="I11" i="8"/>
  <c r="H64" i="26" l="1"/>
  <c r="H66" i="26" s="1"/>
  <c r="G64" i="26"/>
  <c r="G66" i="26" s="1"/>
  <c r="F64" i="26"/>
  <c r="F66" i="26" s="1"/>
  <c r="E64" i="26"/>
  <c r="E66" i="26" s="1"/>
  <c r="D64" i="26"/>
  <c r="D66" i="26" s="1"/>
  <c r="C5" i="28" l="1"/>
  <c r="C5" i="27"/>
  <c r="E122" i="26"/>
  <c r="E113" i="26"/>
  <c r="E104" i="26"/>
  <c r="E95" i="26"/>
  <c r="C5" i="26"/>
  <c r="F117" i="26" l="1"/>
  <c r="F121" i="26"/>
  <c r="F116" i="26"/>
  <c r="F120" i="26"/>
  <c r="F118" i="26"/>
  <c r="F119" i="26"/>
  <c r="F112" i="26"/>
  <c r="F111" i="26"/>
  <c r="F108" i="26"/>
  <c r="F107" i="26"/>
  <c r="F110" i="26"/>
  <c r="F109" i="26"/>
  <c r="F91" i="26"/>
  <c r="F90" i="26"/>
  <c r="F93" i="26"/>
  <c r="F89" i="26"/>
  <c r="F94" i="26"/>
  <c r="F92" i="26"/>
  <c r="F102" i="26"/>
  <c r="F101" i="26"/>
  <c r="F100" i="26"/>
  <c r="F103" i="26"/>
  <c r="F99" i="26"/>
  <c r="F98" i="26"/>
  <c r="H67" i="26"/>
  <c r="H68" i="26" s="1"/>
  <c r="G67" i="26"/>
  <c r="G68" i="26" s="1"/>
  <c r="G69" i="26" s="1"/>
  <c r="E67" i="26"/>
  <c r="E68" i="26" s="1"/>
  <c r="F67" i="26"/>
  <c r="F68" i="26" s="1"/>
  <c r="C98" i="26" s="1"/>
  <c r="H69" i="26" l="1"/>
  <c r="C116" i="26"/>
  <c r="F69" i="26"/>
  <c r="E69" i="26"/>
  <c r="C89" i="26"/>
  <c r="C107" i="26"/>
  <c r="I63" i="8" l="1"/>
  <c r="J133" i="8" s="1"/>
  <c r="G62" i="8"/>
  <c r="D5" i="20"/>
  <c r="C5" i="8"/>
  <c r="I64" i="8" l="1"/>
  <c r="J136" i="8" s="1"/>
  <c r="G63" i="8"/>
  <c r="J73" i="8" s="1"/>
  <c r="G64" i="8"/>
  <c r="J76" i="8" s="1"/>
</calcChain>
</file>

<file path=xl/sharedStrings.xml><?xml version="1.0" encoding="utf-8"?>
<sst xmlns="http://schemas.openxmlformats.org/spreadsheetml/2006/main" count="2239" uniqueCount="695">
  <si>
    <t>Health Plan:</t>
  </si>
  <si>
    <t>Date Completed:</t>
  </si>
  <si>
    <t>Step Therapy Protocols</t>
  </si>
  <si>
    <t>Conditioning of Benefits on Completion of a Course of Treatment</t>
  </si>
  <si>
    <t>Restrictions Based on Geographic Location, Facility Type, or Provider Specialty</t>
  </si>
  <si>
    <t>Out-of-Network Provider Access Standards</t>
  </si>
  <si>
    <t>Formulary Design</t>
  </si>
  <si>
    <t>Clinical Care Guidelines</t>
  </si>
  <si>
    <t>Network Limits: In-Network vs Out-of-Network</t>
  </si>
  <si>
    <t>Length of Stay</t>
  </si>
  <si>
    <t>High Cost</t>
  </si>
  <si>
    <t>Potential for Off-Label Use</t>
  </si>
  <si>
    <t>Clinical Efficacy</t>
  </si>
  <si>
    <t>NQTL</t>
  </si>
  <si>
    <t>Inpatient</t>
  </si>
  <si>
    <t>Outpatient</t>
  </si>
  <si>
    <t>Health Plan Reporting Tool</t>
  </si>
  <si>
    <t>Period Reported On:</t>
  </si>
  <si>
    <t>Tool Completed By:</t>
  </si>
  <si>
    <t>Definitions</t>
  </si>
  <si>
    <r>
      <rPr>
        <b/>
        <i/>
        <sz val="11"/>
        <color rgb="FF38939B"/>
        <rFont val="Calibri"/>
        <family val="2"/>
        <scheme val="minor"/>
      </rPr>
      <t>Financial requirements</t>
    </r>
    <r>
      <rPr>
        <i/>
        <sz val="11"/>
        <color theme="1"/>
        <rFont val="Calibri"/>
        <family val="2"/>
        <scheme val="minor"/>
      </rPr>
      <t xml:space="preserve"> </t>
    </r>
    <r>
      <rPr>
        <sz val="11"/>
        <color theme="1"/>
        <rFont val="Calibri"/>
        <family val="2"/>
        <scheme val="minor"/>
      </rPr>
      <t>include deductibles, copayments, coinsurance, or out-of-pocket maximums. Financial requirements do not include aggregate lifetime or annual dollar limits.</t>
    </r>
  </si>
  <si>
    <r>
      <rPr>
        <b/>
        <i/>
        <sz val="11"/>
        <color rgb="FF38939B"/>
        <rFont val="Calibri"/>
        <family val="2"/>
        <scheme val="minor"/>
      </rPr>
      <t>Annual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in a 12-month period under a MCO, PIHP, or PAHP.</t>
    </r>
  </si>
  <si>
    <r>
      <rPr>
        <b/>
        <i/>
        <sz val="11"/>
        <color rgb="FF38939B"/>
        <rFont val="Calibri"/>
        <family val="2"/>
        <scheme val="minor"/>
      </rPr>
      <t>Aggregate lifetime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under a MCO, PIHP, or PAHP.</t>
    </r>
  </si>
  <si>
    <t>(b) MCOs, PIHPs, or PAHPs with no limit or limits on less than one-third of all medical/surgical benefits.</t>
  </si>
  <si>
    <t>(c) MCOs, PIHPs, or PAHPs with a limit on at least two-thirds of all medical/surgical benefits.</t>
  </si>
  <si>
    <t>If a MCO, PIHP, or PAHP includes an aggregate lifetime or annual dollar limit on at least two-thirds of all medical/surgical benefits provided to enrollees through a contract with the State, it must either:</t>
  </si>
  <si>
    <t>(1)</t>
  </si>
  <si>
    <t>Apply the aggregate lifetime or annual dollar limit both to the medical/surgical benefits to which the limit would otherwise apply and to mental health or substance use disorder benefits in a manner that does not distinguish between the medical/surgical benefits and mental health or substance use disorder benefits; or</t>
  </si>
  <si>
    <t>(2)</t>
  </si>
  <si>
    <t>Not include an aggregate lifetime or annual dollar limit on mental health or substance use disorder benefits that is more restrictive than the aggregate lifetime or annual dollar limit, respectively, on medical/surgical benefits.</t>
  </si>
  <si>
    <t>(d) Determining one-third and two-thirds of all medical/surgical benefits.</t>
  </si>
  <si>
    <t>(e) MCO, PIHP, or PAHP not described in this section.</t>
  </si>
  <si>
    <t>A MCO, PIHP, or PAHP that is not described in paragraph (b) or (c) of this section for aggregate lifetime or annual dollar limits on medical/surgical benefits, must either:</t>
  </si>
  <si>
    <t>Impose no aggregate lifetime or annual dollar limit, on mental health or substance use disorder benefits; or</t>
  </si>
  <si>
    <t>(i)</t>
  </si>
  <si>
    <t>(ii)</t>
  </si>
  <si>
    <t>Impose an aggregate lifetime or annual dollar limit on mental health or substance use disorder benefits that is no more restrictive that an average limit calculated for medical/surgical benefits.</t>
  </si>
  <si>
    <t>If a MCO, PIHP, or PAHP does not include an aggregate lifetime or annual dollar limit on any medical/surgical benefits or includes an aggregate lifetime or annual dollar limit that applies to less than one-third of all medical/surgical benefits provided to enrollees through a contract with the State, it may not impose an aggregate lifetime or annual dollar limit, respectively, on mental health or substance use disorder benefits.</t>
  </si>
  <si>
    <t>(b) General parity requirement - (1) General rule and scope.</t>
  </si>
  <si>
    <t>Each MCO, PIHP and PAHP providing services to MCO enrollees in a State that covers both medical/surgical benefits and mental health or substance use disorder benefits under the State plan, must not apply any financial requirement or treatment limitation to mental health or substance use disorder benefits in any classification that is more restrictive than the predominant financial requirement or treatment limitation of that type applied to substantially all medical/surgical benefits in the same classification furnished to enrollees.</t>
  </si>
  <si>
    <t>(2) Classification of benefits used for applying rules.</t>
  </si>
  <si>
    <t>(iii)</t>
  </si>
  <si>
    <t>(iv)</t>
  </si>
  <si>
    <r>
      <rPr>
        <i/>
        <sz val="11"/>
        <color theme="1"/>
        <rFont val="Calibri"/>
        <family val="2"/>
        <scheme val="minor"/>
      </rPr>
      <t>Inpatient.</t>
    </r>
    <r>
      <rPr>
        <sz val="11"/>
        <color theme="1"/>
        <rFont val="Calibri"/>
        <family val="2"/>
        <scheme val="minor"/>
      </rPr>
      <t xml:space="preserve"> Benefits furnished on an inpatient basis.</t>
    </r>
  </si>
  <si>
    <r>
      <rPr>
        <i/>
        <sz val="11"/>
        <color theme="1"/>
        <rFont val="Calibri"/>
        <family val="2"/>
        <scheme val="minor"/>
      </rPr>
      <t>Outpatient.</t>
    </r>
    <r>
      <rPr>
        <sz val="11"/>
        <color theme="1"/>
        <rFont val="Calibri"/>
        <family val="2"/>
        <scheme val="minor"/>
      </rPr>
      <t xml:space="preserve"> Benefits furnished on an outpatient basis.</t>
    </r>
  </si>
  <si>
    <r>
      <rPr>
        <i/>
        <sz val="11"/>
        <color theme="1"/>
        <rFont val="Calibri"/>
        <family val="2"/>
        <scheme val="minor"/>
      </rPr>
      <t>Emergency care.</t>
    </r>
    <r>
      <rPr>
        <sz val="11"/>
        <color theme="1"/>
        <rFont val="Calibri"/>
        <family val="2"/>
        <scheme val="minor"/>
      </rPr>
      <t xml:space="preserve"> Benefits for emergency care.</t>
    </r>
  </si>
  <si>
    <r>
      <rPr>
        <i/>
        <sz val="11"/>
        <color theme="1"/>
        <rFont val="Calibri"/>
        <family val="2"/>
        <scheme val="minor"/>
      </rPr>
      <t>Prescription drugs.</t>
    </r>
    <r>
      <rPr>
        <sz val="11"/>
        <color theme="1"/>
        <rFont val="Calibri"/>
        <family val="2"/>
        <scheme val="minor"/>
      </rPr>
      <t xml:space="preserve"> Benefits for prescription drugs.</t>
    </r>
  </si>
  <si>
    <t>(3) No separate cumulative financial requirements.</t>
  </si>
  <si>
    <t>A MCO, PIHP, or PAHP may not apply any cumulative financial requirement for mental health or substance use disorder benefits in a classification that accumulates separately from any established for medical/surgical benefits in the same classification.</t>
  </si>
  <si>
    <t>(c) Nonquantitative treatment limitations - (1) General rule.</t>
  </si>
  <si>
    <t>(2) Illustrative list of nonquantitative treatment limitations.</t>
  </si>
  <si>
    <t>Acronyms</t>
  </si>
  <si>
    <t>AL/ADL</t>
  </si>
  <si>
    <t>Aggregate lifetime and annual dollar limits</t>
  </si>
  <si>
    <t>QTL</t>
  </si>
  <si>
    <t>Quantitative treatment limitation</t>
  </si>
  <si>
    <t>Nonquantitative treatment limitation</t>
  </si>
  <si>
    <t>MH/SUD</t>
  </si>
  <si>
    <t>Med/Surg</t>
  </si>
  <si>
    <t>Medical and surgical</t>
  </si>
  <si>
    <t>MCO</t>
  </si>
  <si>
    <t>PAHP</t>
  </si>
  <si>
    <t>PIHP</t>
  </si>
  <si>
    <t>Prepaid ambulatory health plan</t>
  </si>
  <si>
    <t>Prepaid inpatient health plan</t>
  </si>
  <si>
    <t>ABP</t>
  </si>
  <si>
    <t>Alternative benefit plan</t>
  </si>
  <si>
    <t>CHIP</t>
  </si>
  <si>
    <t>Children's Health Insurance Program</t>
  </si>
  <si>
    <t>Mental health or substance use disorder</t>
  </si>
  <si>
    <t>(2) Type of financial requirement or treatment limitation.</t>
  </si>
  <si>
    <t>Different types of financial requirements include deductibles, copayments, coinsurance, and out-of-pocket maximums.</t>
  </si>
  <si>
    <t>Different types of quantitative treatment limitations include annual, episode, and lifetime day and visit limits.</t>
  </si>
  <si>
    <t>Nonquantitative treatment limitations include:</t>
  </si>
  <si>
    <t>Medical management standards limiting or excluding benefits based on medical necessity or medical appropriateness, or based on whether the treatment is experimental or investigative;</t>
  </si>
  <si>
    <t>Formulary design for prescription drugs;</t>
  </si>
  <si>
    <t>For MCOs, PIHPs, or PAHPs with multiple network tiers (such as preferred providers and participating providers), network tier design;</t>
  </si>
  <si>
    <t>Standards for provider admission to participate in a network, including reimbursement rates;</t>
  </si>
  <si>
    <t>(v)</t>
  </si>
  <si>
    <t>(vi)</t>
  </si>
  <si>
    <t>(vii)</t>
  </si>
  <si>
    <t>Exclusions based on failure to complete a course of treatment;</t>
  </si>
  <si>
    <t>(viii)</t>
  </si>
  <si>
    <t>(ix)</t>
  </si>
  <si>
    <t>Standards for providing access to out-of-network providers.</t>
  </si>
  <si>
    <t>Federal Register / Vol. 81, No. 61, Part 438 Managed Care, Subpart K, § 438.900 Meaning of terms.</t>
  </si>
  <si>
    <t>FR</t>
  </si>
  <si>
    <t>Financial requirements</t>
  </si>
  <si>
    <t>OVERVIEW: Aggregate Lifetime and Annual Dollar Limits</t>
  </si>
  <si>
    <t>OVERVIEW: Quantitative Treatment Limitations</t>
  </si>
  <si>
    <t>OVERVIEW: Financial Requirements</t>
  </si>
  <si>
    <t>OVERVIEW: Non-Quantitative Treatment Limitations</t>
  </si>
  <si>
    <t>Regulatory Sources</t>
  </si>
  <si>
    <t>Part V, Department of Health and Human Services</t>
  </si>
  <si>
    <t>Federal Register, Vol. 81, No. 61</t>
  </si>
  <si>
    <t>Medicaid and Children’s Health Insurance Programs; Mental Health Parity and Addiction Equity Act of 2008; the Application of Mental Health Parity Requirements to Coverage Offered by Medicaid Managed Care Organizations, the Children’s Health Insurance Program (CHIP), and Alternative Benefit Plans; Final Rule</t>
  </si>
  <si>
    <t>Centers for Medicare and Medicaid Services</t>
  </si>
  <si>
    <t>Other Terms Used in this Workbook</t>
  </si>
  <si>
    <t>Acronyms Used in this Workbook</t>
  </si>
  <si>
    <t>Federal Register / Vol. 81, No. 61, Part 438 Managed Care, Subpart K, § 438.905 Parity requirements for aggregate lifetime and annual dollar limits.</t>
  </si>
  <si>
    <t>Federal Register / Vol. 81, No. 61, Part 438 Managed Care, Subpart K, § 438.910 Parity requirements for financial requirements and treatment limitations.</t>
  </si>
  <si>
    <t>42 CFR Part 438, Managed Care</t>
  </si>
  <si>
    <r>
      <rPr>
        <b/>
        <i/>
        <sz val="11"/>
        <color rgb="FF38939B"/>
        <rFont val="Calibri"/>
        <family val="2"/>
        <scheme val="minor"/>
      </rPr>
      <t>Medical/surgical benefits</t>
    </r>
    <r>
      <rPr>
        <b/>
        <sz val="11"/>
        <color rgb="FF38939B"/>
        <rFont val="Calibri"/>
        <family val="2"/>
        <scheme val="minor"/>
      </rPr>
      <t xml:space="preserve"> </t>
    </r>
    <r>
      <rPr>
        <sz val="11"/>
        <color theme="1"/>
        <rFont val="Calibri"/>
        <family val="2"/>
        <scheme val="minor"/>
      </rPr>
      <t xml:space="preserve">means benefits for items or services for medical conditions or surgical procedures, as defined by the State and in accordance with applicable Federal and State law, but do not include mental health or substance use disorder benefits. </t>
    </r>
  </si>
  <si>
    <r>
      <rPr>
        <b/>
        <i/>
        <sz val="11"/>
        <color rgb="FF38939B"/>
        <rFont val="Calibri"/>
        <family val="2"/>
        <scheme val="minor"/>
      </rPr>
      <t>Mental health benefits</t>
    </r>
    <r>
      <rPr>
        <b/>
        <sz val="11"/>
        <color rgb="FF38939B"/>
        <rFont val="Calibri"/>
        <family val="2"/>
        <scheme val="minor"/>
      </rPr>
      <t xml:space="preserve"> </t>
    </r>
    <r>
      <rPr>
        <sz val="11"/>
        <color theme="1"/>
        <rFont val="Calibri"/>
        <family val="2"/>
        <scheme val="minor"/>
      </rPr>
      <t>means benefits for items or services for mental health conditions, as defined by the State and in accordance with applicable Federal and State law.</t>
    </r>
  </si>
  <si>
    <r>
      <rPr>
        <b/>
        <i/>
        <sz val="11"/>
        <color rgb="FF38939B"/>
        <rFont val="Calibri"/>
        <family val="2"/>
        <scheme val="minor"/>
      </rPr>
      <t>Substance use disorder benefits</t>
    </r>
    <r>
      <rPr>
        <b/>
        <sz val="11"/>
        <color rgb="FF38939B"/>
        <rFont val="Calibri"/>
        <family val="2"/>
        <scheme val="minor"/>
      </rPr>
      <t xml:space="preserve"> </t>
    </r>
    <r>
      <rPr>
        <sz val="11"/>
        <color theme="1"/>
        <rFont val="Calibri"/>
        <family val="2"/>
        <scheme val="minor"/>
      </rPr>
      <t>means benefits for items or services for substance use disorders, as defined by the State and in accordance with applicable Federal and State law.</t>
    </r>
  </si>
  <si>
    <r>
      <rPr>
        <b/>
        <i/>
        <sz val="11"/>
        <color rgb="FF38939B"/>
        <rFont val="Calibri"/>
        <family val="2"/>
        <scheme val="minor"/>
      </rPr>
      <t>Treatment limitations</t>
    </r>
    <r>
      <rPr>
        <b/>
        <sz val="11"/>
        <color rgb="FF38939B"/>
        <rFont val="Calibri"/>
        <family val="2"/>
        <scheme val="minor"/>
      </rPr>
      <t xml:space="preserve"> </t>
    </r>
    <r>
      <rPr>
        <sz val="11"/>
        <color theme="1"/>
        <rFont val="Calibri"/>
        <family val="2"/>
        <scheme val="minor"/>
      </rPr>
      <t>include limits on benefits based on the frequency of treatment, number of visits, days of coverage, days in a waiting period, or other similar limits on the scope or duration of treatment. Treatment limitations include both quantitative treatment limitations, which are expressed numerically, and nonquantitative treatment limitations, which otherwise limit the scope or duration of benefits for treatment under a plan or coverage. A permanent exclusion of all benefits for a particular condition or disorder, however, is not a treatment limitation for purposes of this definition.</t>
    </r>
  </si>
  <si>
    <t>If an MCO enrollee is provided mental health or substance use disorder benefits in any classification of benefits, mental health or substance use disorder benefits must be provided to the enrollee in every classification in which medical/surgical benefits are provided. The following classifications of benefits are the only classifications used in applying the rules of this section:</t>
  </si>
  <si>
    <t>A MCO, PIHP, or PAHP may not impose a nonquantitative treatment limitation for mental health or substance use disorder benefits in any classification unless, under the policies and procedures of the MCO, PIHP, or PAHP as written and in operation, any processes, strategies, evidentiary standards, or other factors used in applying the nonquantitative treatment limitation to mental health or substance use disorder benefits in the classification are comparable to, and are applied no more stringently than, the processes, strategies, evidentiary standards, or other factors used in applying the limitation for medical/surgical benefits in the classification.</t>
  </si>
  <si>
    <t>MCO, PIHP, or PAHP methods for determining usual, customary, and reasonable charges;</t>
  </si>
  <si>
    <t>Refusal to pay for higher-cost therapies until it can be shown that a lower-cost therapy is not effective (also known as fail-first policies or step therapy protocols);</t>
  </si>
  <si>
    <t>Restrictions based on geographic location, facility type, provider specialty, and other criteria that limit the scope or duration of benefits for services provided under the MCO, PIHP, or PAHP; and</t>
  </si>
  <si>
    <t>- Fact-checking</t>
  </si>
  <si>
    <t>- Auditing reported information</t>
  </si>
  <si>
    <t>- Obtaining supporting documentation</t>
  </si>
  <si>
    <t>Cover and Instructions</t>
  </si>
  <si>
    <t>Overview - AL ADL</t>
  </si>
  <si>
    <t>Overview - FR</t>
  </si>
  <si>
    <t>Overview - QTL</t>
  </si>
  <si>
    <t>Overview - NQTL</t>
  </si>
  <si>
    <t>Reporting - AL ADL</t>
  </si>
  <si>
    <t>Certification Stmt</t>
  </si>
  <si>
    <t>Notes</t>
  </si>
  <si>
    <t>Certification Statement</t>
  </si>
  <si>
    <t>Name of Owner or Corporate Officer</t>
  </si>
  <si>
    <t>Job Title</t>
  </si>
  <si>
    <t>Upon completion, an owner or corporate officer is required to review and certify the information reported.</t>
  </si>
  <si>
    <t>REPORTING: Aggregate Lifetime and Annual Dollar Limits</t>
  </si>
  <si>
    <t>MHPAEA</t>
  </si>
  <si>
    <t>Mental Health Parity and Addiction Equity Act</t>
  </si>
  <si>
    <t>AL Limits</t>
  </si>
  <si>
    <t>1)</t>
  </si>
  <si>
    <t>2)</t>
  </si>
  <si>
    <t>3)</t>
  </si>
  <si>
    <t>ADL</t>
  </si>
  <si>
    <t>4)</t>
  </si>
  <si>
    <t>5)</t>
  </si>
  <si>
    <t>6)</t>
  </si>
  <si>
    <t>Does the plan include an ADL on at least two-thirds of all med/surg benefits provided to enrollees through a contract with the State?</t>
  </si>
  <si>
    <t>Specify</t>
  </si>
  <si>
    <t>Note</t>
  </si>
  <si>
    <t>(see below)</t>
  </si>
  <si>
    <t>A</t>
  </si>
  <si>
    <t>B</t>
  </si>
  <si>
    <t>C</t>
  </si>
  <si>
    <t>Reference</t>
  </si>
  <si>
    <t>7)</t>
  </si>
  <si>
    <t>8)</t>
  </si>
  <si>
    <t>9)</t>
  </si>
  <si>
    <t>Coinsurance</t>
  </si>
  <si>
    <t>IP</t>
  </si>
  <si>
    <t>OP</t>
  </si>
  <si>
    <t>EC</t>
  </si>
  <si>
    <t>Emergency care</t>
  </si>
  <si>
    <t>Add rows for additional benefits/services, if needed</t>
  </si>
  <si>
    <t>Add rows for additional notes, if needed</t>
  </si>
  <si>
    <t>D</t>
  </si>
  <si>
    <t>E</t>
  </si>
  <si>
    <t>F</t>
  </si>
  <si>
    <t>Payments</t>
  </si>
  <si>
    <t>Total IP</t>
  </si>
  <si>
    <t>AL Limit</t>
  </si>
  <si>
    <t>Subject to</t>
  </si>
  <si>
    <t>Are less than one-third of payments limited?</t>
  </si>
  <si>
    <t>Are greater than two thirds of payments limited?</t>
  </si>
  <si>
    <t>Total OP</t>
  </si>
  <si>
    <t>Total EC</t>
  </si>
  <si>
    <t>If "yes", the Plan must either:</t>
  </si>
  <si>
    <t>If "yes", the Plan may not impose an AL limit on MH/SUD benefits.</t>
  </si>
  <si>
    <t>Not include an AL limit on MH/SUD benefits that is more restrictive than the AL limit on med/surg benefits.</t>
  </si>
  <si>
    <t>Complete the table below.</t>
  </si>
  <si>
    <t>Does the plan include an ADL less than one-third of med/surg benefits provided to enrollees through a contract with the State?</t>
  </si>
  <si>
    <t>If "yes", the Plan may not impose an ADL on MH/SUD benefits.</t>
  </si>
  <si>
    <t>Apply the ADL both to the med/surg benefits to which the limit would otherwise apply and to MH/SUD benefits in a manner that does not distinguish between the med/surg benefits and MH/SUD benefits; or</t>
  </si>
  <si>
    <t>Not include an ADL limit on MH/SUD benefits that is more restrictive than the AL limit on med/surg benefits.</t>
  </si>
  <si>
    <t>SECTION 2: Aggregate Lifetime (AL) Limits</t>
  </si>
  <si>
    <t>SECTION 3: Annual Dollar Limits (ADL)</t>
  </si>
  <si>
    <t>G</t>
  </si>
  <si>
    <t>H</t>
  </si>
  <si>
    <t>I</t>
  </si>
  <si>
    <t>Rx</t>
  </si>
  <si>
    <t>Total Rx</t>
  </si>
  <si>
    <t>Does Plan include AL limits on less than one-third of med/surg benefits provided to enrollees through a contract with the State?</t>
  </si>
  <si>
    <t>Does Plan include AL limits on at least two-thirds of all med/surg benefits provided to enrollees through a contract with the State?</t>
  </si>
  <si>
    <t>REPORTING: Non-Quantitative Treatment Limitations</t>
  </si>
  <si>
    <t>Supporting Documentation</t>
  </si>
  <si>
    <t>Auto Approval</t>
  </si>
  <si>
    <t>Auto Denial</t>
  </si>
  <si>
    <t>Medical Policies</t>
  </si>
  <si>
    <t>High Dollar Claims</t>
  </si>
  <si>
    <t>Potential or Actual Excessive Utilization</t>
  </si>
  <si>
    <r>
      <t xml:space="preserve">List IP </t>
    </r>
    <r>
      <rPr>
        <b/>
        <sz val="11"/>
        <color rgb="FF7AC142"/>
        <rFont val="Calibri"/>
        <family val="2"/>
        <scheme val="minor"/>
      </rPr>
      <t>Med/Surg</t>
    </r>
    <r>
      <rPr>
        <b/>
        <sz val="11"/>
        <color theme="1"/>
        <rFont val="Calibri"/>
        <family val="2"/>
        <scheme val="minor"/>
      </rPr>
      <t xml:space="preserve"> Benefits and Services</t>
    </r>
  </si>
  <si>
    <r>
      <t xml:space="preserve">List OP </t>
    </r>
    <r>
      <rPr>
        <b/>
        <sz val="11"/>
        <color rgb="FF7AC142"/>
        <rFont val="Calibri"/>
        <family val="2"/>
        <scheme val="minor"/>
      </rPr>
      <t>Med/Surg</t>
    </r>
    <r>
      <rPr>
        <b/>
        <sz val="11"/>
        <color theme="1"/>
        <rFont val="Calibri"/>
        <family val="2"/>
        <scheme val="minor"/>
      </rPr>
      <t xml:space="preserve"> Benefits and Services</t>
    </r>
  </si>
  <si>
    <r>
      <t xml:space="preserve">List EC </t>
    </r>
    <r>
      <rPr>
        <b/>
        <sz val="11"/>
        <color rgb="FF7AC142"/>
        <rFont val="Calibri"/>
        <family val="2"/>
        <scheme val="minor"/>
      </rPr>
      <t>Med/Surg</t>
    </r>
    <r>
      <rPr>
        <b/>
        <sz val="11"/>
        <color theme="1"/>
        <rFont val="Calibri"/>
        <family val="2"/>
        <scheme val="minor"/>
      </rPr>
      <t xml:space="preserve"> Benefits and Services</t>
    </r>
  </si>
  <si>
    <r>
      <t xml:space="preserve">List Rx </t>
    </r>
    <r>
      <rPr>
        <b/>
        <sz val="11"/>
        <color rgb="FF7AC142"/>
        <rFont val="Calibri"/>
        <family val="2"/>
        <scheme val="minor"/>
      </rPr>
      <t>Med/Surg</t>
    </r>
    <r>
      <rPr>
        <b/>
        <sz val="11"/>
        <color theme="1"/>
        <rFont val="Calibri"/>
        <family val="2"/>
        <scheme val="minor"/>
      </rPr>
      <t xml:space="preserve"> Benefits and Services</t>
    </r>
  </si>
  <si>
    <r>
      <t xml:space="preserve">List IP </t>
    </r>
    <r>
      <rPr>
        <b/>
        <sz val="11"/>
        <color rgb="FFF8971D"/>
        <rFont val="Calibri"/>
        <family val="2"/>
        <scheme val="minor"/>
      </rPr>
      <t>MH/SUD</t>
    </r>
    <r>
      <rPr>
        <b/>
        <sz val="11"/>
        <color theme="1"/>
        <rFont val="Calibri"/>
        <family val="2"/>
        <scheme val="minor"/>
      </rPr>
      <t xml:space="preserve"> Benefits and Services</t>
    </r>
  </si>
  <si>
    <t>Frequency</t>
  </si>
  <si>
    <t>(yes/no)</t>
  </si>
  <si>
    <t>Any AL Limit?</t>
  </si>
  <si>
    <t>Any ADL?</t>
  </si>
  <si>
    <r>
      <t xml:space="preserve">List OP </t>
    </r>
    <r>
      <rPr>
        <b/>
        <sz val="11"/>
        <color rgb="FFF8971D"/>
        <rFont val="Calibri"/>
        <family val="2"/>
        <scheme val="minor"/>
      </rPr>
      <t>MH/SUD</t>
    </r>
    <r>
      <rPr>
        <b/>
        <sz val="11"/>
        <color theme="1"/>
        <rFont val="Calibri"/>
        <family val="2"/>
        <scheme val="minor"/>
      </rPr>
      <t xml:space="preserve"> Benefits and Services</t>
    </r>
  </si>
  <si>
    <r>
      <t xml:space="preserve">List EC </t>
    </r>
    <r>
      <rPr>
        <b/>
        <sz val="11"/>
        <color rgb="FFF8971D"/>
        <rFont val="Calibri"/>
        <family val="2"/>
        <scheme val="minor"/>
      </rPr>
      <t>MH/SUD</t>
    </r>
    <r>
      <rPr>
        <b/>
        <sz val="11"/>
        <color theme="1"/>
        <rFont val="Calibri"/>
        <family val="2"/>
        <scheme val="minor"/>
      </rPr>
      <t xml:space="preserve"> Benefits and Services</t>
    </r>
  </si>
  <si>
    <r>
      <t xml:space="preserve">List Rx </t>
    </r>
    <r>
      <rPr>
        <b/>
        <sz val="11"/>
        <color rgb="FFF8971D"/>
        <rFont val="Calibri"/>
        <family val="2"/>
        <scheme val="minor"/>
      </rPr>
      <t>MH/SUD</t>
    </r>
    <r>
      <rPr>
        <b/>
        <sz val="11"/>
        <color theme="1"/>
        <rFont val="Calibri"/>
        <family val="2"/>
        <scheme val="minor"/>
      </rPr>
      <t xml:space="preserve"> Benefits and Services</t>
    </r>
  </si>
  <si>
    <t>Medical/Surgical</t>
  </si>
  <si>
    <t>Mental Health/SUD</t>
  </si>
  <si>
    <t>NQTL 1a:</t>
  </si>
  <si>
    <t>Medical Management - Utilization Management Prior Authorization Requests</t>
  </si>
  <si>
    <t>Prior Authorization (if applicable)</t>
  </si>
  <si>
    <t>Concurrent Review (if applicable)</t>
  </si>
  <si>
    <t>In-Network Provider Admission Standards</t>
  </si>
  <si>
    <t>Medical Management - Utilization Management Concurrent Review</t>
  </si>
  <si>
    <t>NQTL 1b:</t>
  </si>
  <si>
    <t>Summary of information contained in plan's documentation</t>
  </si>
  <si>
    <t>Tabs with no fill are informational. The health plan must complete the identifying information 
at the top of the Cover and Instructions tab. No other input is required on these tabs. 
Carefully review these tabs before completing subsequent tabs.</t>
  </si>
  <si>
    <t>Utilization Management</t>
  </si>
  <si>
    <t>Case Management</t>
  </si>
  <si>
    <t>Disease Management</t>
  </si>
  <si>
    <t xml:space="preserve"> </t>
  </si>
  <si>
    <t>PA Conditioning of Benefits on Completion of a Course of Treatment</t>
  </si>
  <si>
    <t>PA Auto Approval</t>
  </si>
  <si>
    <t>PA Auto Denial</t>
  </si>
  <si>
    <t>PA Clinical Care Guidelines</t>
  </si>
  <si>
    <t>PA Medical Policies</t>
  </si>
  <si>
    <t>PA Length of Stay</t>
  </si>
  <si>
    <t>PA High Dollar Claims</t>
  </si>
  <si>
    <t>PA Potential or Actual Excessive Utilization</t>
  </si>
  <si>
    <t>Prior Authorization (PA) General Overview from Request to Determination</t>
  </si>
  <si>
    <t>NQTL 1a</t>
  </si>
  <si>
    <t>Concurrent Review (CCR) General Overview from Request to Determination</t>
  </si>
  <si>
    <t>Prior Authorization
Category</t>
  </si>
  <si>
    <t>CCR Conditioning of Benefits on Completion of a Course of Treatment</t>
  </si>
  <si>
    <t>CCR Auto Approval</t>
  </si>
  <si>
    <t>CCR Auto Denial</t>
  </si>
  <si>
    <t>CCR Clinical Care Guidelines</t>
  </si>
  <si>
    <t>CCR Medical Policies</t>
  </si>
  <si>
    <t>CCR Length of Stay</t>
  </si>
  <si>
    <t>CCR High Dollar Claims</t>
  </si>
  <si>
    <t>CCR Potential or Actual Excessive Utilization</t>
  </si>
  <si>
    <t>NQTL 1c:</t>
  </si>
  <si>
    <t>Medical Management - Utilization Management Retrospective Review</t>
  </si>
  <si>
    <r>
      <rPr>
        <b/>
        <sz val="11"/>
        <rFont val="Calibri"/>
        <family val="2"/>
        <scheme val="minor"/>
      </rPr>
      <t>Retrospective Review</t>
    </r>
    <r>
      <rPr>
        <b/>
        <sz val="11"/>
        <color theme="1"/>
        <rFont val="Calibri"/>
        <family val="2"/>
        <scheme val="minor"/>
      </rPr>
      <t xml:space="preserve">
Category</t>
    </r>
  </si>
  <si>
    <t>RR Conditioning of Benefits on Completion of a Course of Treatment</t>
  </si>
  <si>
    <t>RR Auto Approval</t>
  </si>
  <si>
    <t>RR Auto Denial</t>
  </si>
  <si>
    <t>RR Clinical Care Guidelines</t>
  </si>
  <si>
    <t>RR Medical Policies</t>
  </si>
  <si>
    <t>RR High Dollar Claims</t>
  </si>
  <si>
    <t>RR Potential or Actual Excessive Utilization</t>
  </si>
  <si>
    <t>Case Management
Category</t>
  </si>
  <si>
    <t>Disease Management
Category</t>
  </si>
  <si>
    <t>NQTL 3:</t>
  </si>
  <si>
    <t>NQTL 2:</t>
  </si>
  <si>
    <r>
      <rPr>
        <b/>
        <sz val="11"/>
        <rFont val="Calibri"/>
        <family val="2"/>
        <scheme val="minor"/>
      </rPr>
      <t>Concurrent Review</t>
    </r>
    <r>
      <rPr>
        <b/>
        <sz val="11"/>
        <color theme="1"/>
        <rFont val="Calibri"/>
        <family val="2"/>
        <scheme val="minor"/>
      </rPr>
      <t xml:space="preserve">
Category</t>
    </r>
  </si>
  <si>
    <t>NQTL 4:</t>
  </si>
  <si>
    <t>Medical Management - Medication Request</t>
  </si>
  <si>
    <t>Medication Request
Category</t>
  </si>
  <si>
    <t>NQTL 5:</t>
  </si>
  <si>
    <t>Network Status
Category</t>
  </si>
  <si>
    <t>Limits on Svc</t>
  </si>
  <si>
    <t>of Coverage</t>
  </si>
  <si>
    <t>Limits</t>
  </si>
  <si>
    <t>Retrospective Review -  
Pre and Post claim  (RR) General Overview from Request to Determination</t>
  </si>
  <si>
    <t>Prior Authorization</t>
  </si>
  <si>
    <t>Concurrent Review</t>
  </si>
  <si>
    <t>Category</t>
  </si>
  <si>
    <t>Sub-category</t>
  </si>
  <si>
    <t>Retrospective Review</t>
  </si>
  <si>
    <t xml:space="preserve">
</t>
  </si>
  <si>
    <t xml:space="preserve">Network status is based upon contractual agreements between the plan and providers. </t>
  </si>
  <si>
    <t>NQTL 1b</t>
  </si>
  <si>
    <t>NQTL 1c</t>
  </si>
  <si>
    <t>NQTL 2</t>
  </si>
  <si>
    <t>NQTL 3</t>
  </si>
  <si>
    <t>NQTL 4</t>
  </si>
  <si>
    <t>NQTL 5</t>
  </si>
  <si>
    <t>Medication Request</t>
  </si>
  <si>
    <t>Network status</t>
  </si>
  <si>
    <t>NQTL 1</t>
  </si>
  <si>
    <t>Medical Management:</t>
  </si>
  <si>
    <t>Network Management:</t>
  </si>
  <si>
    <t>Network Management - Network Status</t>
  </si>
  <si>
    <t>Reporting Directions</t>
  </si>
  <si>
    <t>Furthermore, I acknowledge that compliance with MHPAEA requirements is solely the responsibility of the health plan.</t>
  </si>
  <si>
    <t>The reporting for Aggregate Lifetime and Annual Dollar Limits is designed to assist the plan in performing a detailed analysis of any such limitations. The reporting is broken into three sections:</t>
  </si>
  <si>
    <t>Med/Surg Payments</t>
  </si>
  <si>
    <t>Percent of Total Payments</t>
  </si>
  <si>
    <t>Copayments</t>
  </si>
  <si>
    <t>OOP Max</t>
  </si>
  <si>
    <t>In-Network Benefits</t>
  </si>
  <si>
    <t>Out-of-Network Benefits</t>
  </si>
  <si>
    <t>REPORTING: Inpatient Financial Requirements</t>
  </si>
  <si>
    <t>Types of Financial Requirements</t>
  </si>
  <si>
    <t xml:space="preserve">Note A:  </t>
  </si>
  <si>
    <t xml:space="preserve">Note B:  </t>
  </si>
  <si>
    <t>Analysis of Predominance</t>
  </si>
  <si>
    <t>Financial Requirement</t>
  </si>
  <si>
    <t>List Payments</t>
  </si>
  <si>
    <t>for Each Level</t>
  </si>
  <si>
    <r>
      <t xml:space="preserve">Analysis of "Substantially All" Threshold </t>
    </r>
    <r>
      <rPr>
        <sz val="9"/>
        <color theme="1"/>
        <rFont val="Calibri"/>
        <family val="2"/>
        <scheme val="minor"/>
      </rPr>
      <t>(two thirds or greater)</t>
    </r>
  </si>
  <si>
    <t>Substantially All Threshold Met?</t>
  </si>
  <si>
    <t>Predominance</t>
  </si>
  <si>
    <t>Calculation of</t>
  </si>
  <si>
    <t>For financial requirements referenced to "Note A", do not complete the analysis of predominance below, as it is not applicable. For financial requirements referenced to "Note B", complete the table below. Enter all levels of financial requirements applicable to med/surg benefits, ordered from lowest to highest, as well as the payment associated with each level.</t>
  </si>
  <si>
    <t>List FR Levels</t>
  </si>
  <si>
    <t>(low to high)</t>
  </si>
  <si>
    <t>Identify Predominant Level</t>
  </si>
  <si>
    <t>Predominant Level:</t>
  </si>
  <si>
    <t>Total Payments w/ Coinsurance:</t>
  </si>
  <si>
    <t>Total Payments w/ Copayment:</t>
  </si>
  <si>
    <t>Total Payments w/ Out of Pocket Maximum:</t>
  </si>
  <si>
    <t>(Note: "Payments" refers to the total dollar amount of all combinations of the plan's payments for med/surg benefits expected to be paid under the plan for a contract year.)</t>
  </si>
  <si>
    <t>REPORTING: Emergency Financial Requirements</t>
  </si>
  <si>
    <t>Payments with</t>
  </si>
  <si>
    <t>Visit</t>
  </si>
  <si>
    <t>Limits on Days</t>
  </si>
  <si>
    <t>Waiting</t>
  </si>
  <si>
    <t>Periods</t>
  </si>
  <si>
    <t>QTL does not apply to "substantially all" med/surg benefits. The health plan may not apply the QTL to MH/SUD benefits.</t>
  </si>
  <si>
    <t>FR does not apply to "substantially all" med/surg benefits. The health plan may not apply the FR to MH/SUD benefits.</t>
  </si>
  <si>
    <r>
      <rPr>
        <b/>
        <sz val="11"/>
        <color rgb="FF7AC142"/>
        <rFont val="Calibri"/>
        <family val="2"/>
        <scheme val="minor"/>
      </rPr>
      <t>Med/Surg</t>
    </r>
    <r>
      <rPr>
        <sz val="11"/>
        <color theme="1"/>
        <rFont val="Calibri"/>
        <family val="2"/>
        <scheme val="minor"/>
      </rPr>
      <t xml:space="preserve"> Limits on Service Frequency</t>
    </r>
  </si>
  <si>
    <r>
      <rPr>
        <b/>
        <sz val="11"/>
        <color rgb="FF7AC142"/>
        <rFont val="Calibri"/>
        <family val="2"/>
        <scheme val="minor"/>
      </rPr>
      <t>Med/Surg</t>
    </r>
    <r>
      <rPr>
        <sz val="11"/>
        <color theme="1"/>
        <rFont val="Calibri"/>
        <family val="2"/>
        <scheme val="minor"/>
      </rPr>
      <t xml:space="preserve"> Visit Limits</t>
    </r>
  </si>
  <si>
    <r>
      <rPr>
        <b/>
        <sz val="11"/>
        <color rgb="FF7AC142"/>
        <rFont val="Calibri"/>
        <family val="2"/>
        <scheme val="minor"/>
      </rPr>
      <t>Med/Surg</t>
    </r>
    <r>
      <rPr>
        <sz val="11"/>
        <color theme="1"/>
        <rFont val="Calibri"/>
        <family val="2"/>
        <scheme val="minor"/>
      </rPr>
      <t xml:space="preserve"> Limits on Days of Coverage</t>
    </r>
  </si>
  <si>
    <r>
      <rPr>
        <b/>
        <sz val="11"/>
        <color rgb="FF7AC142"/>
        <rFont val="Calibri"/>
        <family val="2"/>
        <scheme val="minor"/>
      </rPr>
      <t>Med/Surg</t>
    </r>
    <r>
      <rPr>
        <sz val="11"/>
        <color theme="1"/>
        <rFont val="Calibri"/>
        <family val="2"/>
        <scheme val="minor"/>
      </rPr>
      <t xml:space="preserve"> Waiting Periods</t>
    </r>
  </si>
  <si>
    <t>Total Payments w/ Limits on Service Frequency:</t>
  </si>
  <si>
    <t>Total Payments w/ Visit Limits:</t>
  </si>
  <si>
    <t>Total Payments w/ Limits on Days of Coverage:</t>
  </si>
  <si>
    <t>Total Payments w/ Waiting Periods:</t>
  </si>
  <si>
    <t>Reporting - IP FR</t>
  </si>
  <si>
    <t>Reporting - EC FR</t>
  </si>
  <si>
    <t>Reporting - Rx FR</t>
  </si>
  <si>
    <t>Reporting - IP QTL</t>
  </si>
  <si>
    <t>Reporting - OP QTL</t>
  </si>
  <si>
    <t>Reporting - EC QTL</t>
  </si>
  <si>
    <t>Reporting - Rx QTL</t>
  </si>
  <si>
    <t>Reporting - NQTLs 1a-5</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</si>
  <si>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for the financial requirement. However, if no level meets the 50% threshold, multiple levels may be combined until the combination of levels applies to more than half of the payments for the financial requirement. When multiple levels are combined, the lowest (least restrictive) level in the combination is the predominant level. Use the column labeled  "Identify Predominant Level" to identify a single level or a combination of levels that meets the predominance threshold. </t>
    </r>
  </si>
  <si>
    <t>Complete the table below to report the financial requirements applicable to mental health/substance use disorder benefits, regardless of the results of the analysis above. If multiple levels of financial requirements exist, specify all levels by including a line item for each level of financial requirement.</t>
  </si>
  <si>
    <t>Discuss any instances of non-compliance identified, or conclude that no instances of non-compliance were noted.</t>
  </si>
  <si>
    <r>
      <rPr>
        <i/>
        <sz val="11"/>
        <color theme="1"/>
        <rFont val="Calibri"/>
        <family val="2"/>
        <scheme val="minor"/>
      </rPr>
      <t>Outpatient.</t>
    </r>
    <r>
      <rPr>
        <sz val="11"/>
        <color theme="1"/>
        <rFont val="Calibri"/>
        <family val="2"/>
        <scheme val="minor"/>
      </rPr>
      <t xml:space="preserve"> Benefits furnished on an outpatient basis. [Include observation.]</t>
    </r>
  </si>
  <si>
    <t>QTLs include limits on frequency of treatment, number of visits, days of coverage, days in a waiting period, or other similar limits on the scope or duration of treatment that is quantifiable. Types of QTLs may involve varying timeframes, such as annual, episode, lifetime day and visit duration limits. Ensure all types of QTL are considered when completing the reporting tab.</t>
  </si>
  <si>
    <t>This section accumulates total medical/surgical payments, as well as those payments subject to AL and ADL for each classification of benefits (Inpatient, Outpatient, Emergency, and Prescription Drugs). Formulas calculate the percentage of medical/surgical benefits are subject to AL and ADLs.</t>
  </si>
  <si>
    <t>Based on the information provided in Section 1, Section 2 summarizes which classification(s) of benefits have less than one-third and greater than two-thirds of medical/surgical benefits subject to AL limits. A table is provided to specify the AL Limits for medical/surgical benefits and mental health/substance use disorder benefits. An analysis is necessary to determine whether the AL Limits in place during the contract period comply with MHPAEA.</t>
  </si>
  <si>
    <t>Based on the information provided in Section 1, Section 3 summarizes which classification(s) of benefits have less than one-third and greater than two-thirds of medical/surgical benefits subject to ADLs. A table is provided to specify the ADLs for medical/surgical benefits and mental health/substance use disorder benefits. An analysis is necessary to determine whether the ADLs in place during the contract period comply with MHPAEA.</t>
  </si>
  <si>
    <r>
      <rPr>
        <b/>
        <i/>
        <sz val="11"/>
        <color theme="1"/>
        <rFont val="Calibri"/>
        <family val="2"/>
        <scheme val="minor"/>
      </rPr>
      <t>Section 3:</t>
    </r>
    <r>
      <rPr>
        <i/>
        <sz val="11"/>
        <color theme="1"/>
        <rFont val="Calibri"/>
        <family val="2"/>
        <scheme val="minor"/>
      </rPr>
      <t xml:space="preserve">  Annual Dollar Limits (ADL)</t>
    </r>
  </si>
  <si>
    <t>INPATIENT</t>
  </si>
  <si>
    <t>OUTPATIENT</t>
  </si>
  <si>
    <t>EMERGENCY</t>
  </si>
  <si>
    <r>
      <rPr>
        <b/>
        <i/>
        <sz val="11"/>
        <color theme="1"/>
        <rFont val="Calibri"/>
        <family val="2"/>
        <scheme val="minor"/>
      </rPr>
      <t>Section 1:</t>
    </r>
    <r>
      <rPr>
        <i/>
        <sz val="11"/>
        <color theme="1"/>
        <rFont val="Calibri"/>
        <family val="2"/>
        <scheme val="minor"/>
      </rPr>
      <t xml:space="preserve">  Analysis of Medical/Surgical Benefits Subject to Aggregate Lifetime (AL) and Annual Dollar Limits (ADL)</t>
    </r>
  </si>
  <si>
    <r>
      <rPr>
        <b/>
        <i/>
        <sz val="11"/>
        <color theme="1"/>
        <rFont val="Calibri"/>
        <family val="2"/>
        <scheme val="minor"/>
      </rPr>
      <t>Section 2:</t>
    </r>
    <r>
      <rPr>
        <i/>
        <sz val="11"/>
        <color theme="1"/>
        <rFont val="Calibri"/>
        <family val="2"/>
        <scheme val="minor"/>
      </rPr>
      <t xml:space="preserve">  Aggregate Lifetime (AL) Limits</t>
    </r>
  </si>
  <si>
    <t>SECTION 1: Analysis of Medical/Surgical Benefits Subject to Aggregate Lifetime (AL) and Annual Dollar Limits (ADL)</t>
  </si>
  <si>
    <t>Apply the AL limit both to the med/surg benefits to which the limit would otherwise apply and to MH/SUD benefits in a manner that does not distinguish between the med/surg benefits and MH/SUD benefits; or</t>
  </si>
  <si>
    <t>Deductibles</t>
  </si>
  <si>
    <t>For FRs that apply to "substantially all" med/surg benefits, the health plan must identify the level of FR that is "predominantly" applied to med/surg benefits. This analysis is performed in #3 below.</t>
  </si>
  <si>
    <t>Total Payments w/ Deductible:</t>
  </si>
  <si>
    <t>For QTLs that apply to "substantially all" med/surg benefits, the health plan must identify the level of QTL that is "predominantly" applied to med/surg benefits. See #3 below.</t>
  </si>
  <si>
    <r>
      <t xml:space="preserve">List All </t>
    </r>
    <r>
      <rPr>
        <b/>
        <sz val="11"/>
        <color rgb="FF7AC142"/>
        <rFont val="Calibri"/>
        <family val="2"/>
        <scheme val="minor"/>
      </rPr>
      <t>Med/Surg</t>
    </r>
    <r>
      <rPr>
        <b/>
        <sz val="11"/>
        <color theme="1"/>
        <rFont val="Calibri"/>
        <family val="2"/>
        <scheme val="minor"/>
      </rPr>
      <t xml:space="preserve"> Benefits and Services</t>
    </r>
  </si>
  <si>
    <t>Total Payments</t>
  </si>
  <si>
    <t>Percent of Payments Subject to AL and ADLs</t>
  </si>
  <si>
    <t>List All Benefits and Services Subject to Aggregate Lifetime Limits</t>
  </si>
  <si>
    <t>Types of Quantitative Treatment Limitations</t>
  </si>
  <si>
    <t>REPORTING: Inpatient Quantitative Treatment Limitations</t>
  </si>
  <si>
    <t>Complete the table below to identify quantitative treatment limitations (QTLs) applicable to "substantially all" medical/surgical benefits. The list of med/surg benefits and total payments may be pasted from the financial requirements reporting tab.</t>
  </si>
  <si>
    <t>REPORTING: Outpatient Quantitative Treatment Limitations</t>
  </si>
  <si>
    <t>REPORTING: Emergency Quantitative Treatment Limitations</t>
  </si>
  <si>
    <t>Total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</si>
  <si>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However, if no level meets the 50% threshold, multiple levels may be combined until the combination of levels applies to more than half of the payments for the QTL. When multiple levels are combined, the lowest (least restrictive) level in the combination is the predominant level. Use the column labeled  "Identify Predominant Level" to identify a single level or a combination of levels that meets the predominance threshold. </t>
    </r>
  </si>
  <si>
    <t>Quantitative Treatment Limitation</t>
  </si>
  <si>
    <t>List QTL Levels</t>
  </si>
  <si>
    <t>For QTLs referenced to "Note A", do not complete the analysis of predominance below, as it is not applicable. For QTLs referenced to "Note B", complete the table below. Enter all levels of QTLs applicable to med/surg benefits, ordered from lowest to highest, as well as the payment associated with each level.</t>
  </si>
  <si>
    <t>Complete the table below to identify the types of financial requirements (FRs) that exist, and payments applicable to those FRs for med/surg benefits and services. This information is used to populate the "substantially all" analysis in #2 below.</t>
  </si>
  <si>
    <t>Complete the table below to report the QTLs applicable to mental health/substance use disorder benefits, regardless of the results of the analysis above.</t>
  </si>
  <si>
    <t>A)</t>
  </si>
  <si>
    <t>Yes</t>
  </si>
  <si>
    <t>No</t>
  </si>
  <si>
    <t>B)</t>
  </si>
  <si>
    <t>Answer the questions below in order to ascertain which sections on this tab must be completed. None of the sections are required to be completed if the answer to all questions is "no."</t>
  </si>
  <si>
    <t>DETERMINATION OF APPLICABILITY</t>
  </si>
  <si>
    <t>Does the health plan impose any aggregate lifetime limits on MH/SUD benefits or services?</t>
  </si>
  <si>
    <t>Does the health plan impose any annual dollar limits on MH/SUD benefits or services?</t>
  </si>
  <si>
    <t>C)</t>
  </si>
  <si>
    <t>D)</t>
  </si>
  <si>
    <t>Does the health plan charge deductibles for any MH/SUD inpatient services?</t>
  </si>
  <si>
    <t>Does the health plan require coinsurance for any MH/SUD inpatient services?</t>
  </si>
  <si>
    <t>Does the health plan charge copayments for any MH/SUD inpatient services?</t>
  </si>
  <si>
    <t>Are any MH/SUD inpatient benefits or services subject to an out-of-pocket maximum?</t>
  </si>
  <si>
    <t>SECTION 1: Inpatient MEDICAL/SURGICAL Financial Requirements</t>
  </si>
  <si>
    <t>SECTION 2: Inpatient MENTAL HEALTH/SUBSTANCE USE DISORDER Financial Requirements</t>
  </si>
  <si>
    <t>Does the health plan charge deductibles for any MH/SUD outpatient services?</t>
  </si>
  <si>
    <t>Does the health plan require coinsurance for any MH/SUD outpatient services?</t>
  </si>
  <si>
    <t>Does the health plan charge copayments for any MH/SUD outpatient services?</t>
  </si>
  <si>
    <t>Are any MH/SUD outpatient benefits or services subject to an out-of-pocket maximum?</t>
  </si>
  <si>
    <t>SECTION 2: Outpatient MENTAL HEALTH/SUBSTANCE USE DISORDER Financial Requirements</t>
  </si>
  <si>
    <t>SECTION 1: Outpatient MEDICAL/SURGICAL Financial Requirements</t>
  </si>
  <si>
    <t>Does the health plan charge deductibles for any MH/SUD emergency services?</t>
  </si>
  <si>
    <t>Does the health plan require coinsurance for any MH/SUD emergency services?</t>
  </si>
  <si>
    <t>Does the health plan charge copayments for any MH/SUD emergency services?</t>
  </si>
  <si>
    <t>Are any MH/SUD emergency benefits or services subject to an out-of-pocket maximum?</t>
  </si>
  <si>
    <t>SECTION 2: Emergency MENTAL HEALTH/SUBSTANCE USE DISORDER Financial Requirements</t>
  </si>
  <si>
    <t>SECTION 1: Emergency MEDICAL/SURGICAL Financial Requirements</t>
  </si>
  <si>
    <t>SECTION 1: Inpatient MEDICAL/SURGICAL Quantitative Treatment Limitations</t>
  </si>
  <si>
    <t>SECTION 2: Inpatient MENTAL HEALTH/SUBSTANCE USE DISORDER Quantitative Treatment Limitations</t>
  </si>
  <si>
    <t>Does the health plan require waiting periods for any MH/SUD inpatient benefits or services?</t>
  </si>
  <si>
    <t>Does the health plan require waiting periods for any MH/SUD outpatient benefits or services?</t>
  </si>
  <si>
    <t>SECTION 1: Outpatient MEDICAL/SURGICAL Quantitative Treatment Limitations</t>
  </si>
  <si>
    <t>Does the health plan require waiting periods for any MH/SUD emergency benefits or services?</t>
  </si>
  <si>
    <t>SECTION 1: Emergency MEDICAL/SURGICAL Quantitative Treatment Limitations</t>
  </si>
  <si>
    <t>SECTION 2: Emergency MENTAL HEALTH/SUBSTANCE USE DISORDER Quantitative Treatment Limitations</t>
  </si>
  <si>
    <t>SECTION 1: Pharmacy MEDICAL/SURGICAL Quantitative Treatment Limitations</t>
  </si>
  <si>
    <r>
      <t xml:space="preserve">DETERMINATION OF </t>
    </r>
    <r>
      <rPr>
        <b/>
        <u/>
        <sz val="11"/>
        <color theme="1"/>
        <rFont val="Calibri"/>
        <family val="2"/>
        <scheme val="minor"/>
      </rPr>
      <t>APPLICABILITY</t>
    </r>
    <r>
      <rPr>
        <b/>
        <sz val="11"/>
        <color theme="1"/>
        <rFont val="Calibri"/>
        <family val="2"/>
        <scheme val="minor"/>
      </rPr>
      <t xml:space="preserve">
</t>
    </r>
    <r>
      <rPr>
        <b/>
        <i/>
        <sz val="11"/>
        <color theme="1"/>
        <rFont val="Calibri"/>
        <family val="2"/>
        <scheme val="minor"/>
      </rPr>
      <t xml:space="preserve">Is the category 
applicable to 
MH/SUD services?
</t>
    </r>
    <r>
      <rPr>
        <b/>
        <i/>
        <sz val="8"/>
        <color rgb="FFFF0000"/>
        <rFont val="Calibri"/>
        <family val="2"/>
        <scheme val="minor"/>
      </rPr>
      <t>If yes, complete columns to right.</t>
    </r>
  </si>
  <si>
    <t>- Member Benefits Guide, or other handbook detailing benefits for the health plan's members.</t>
  </si>
  <si>
    <t>- Policies, procedures, and/or work flow documents that outline processes applicable to the following:</t>
  </si>
  <si>
    <r>
      <rPr>
        <b/>
        <sz val="11"/>
        <color theme="1"/>
        <rFont val="Calibri"/>
        <family val="2"/>
        <scheme val="minor"/>
      </rPr>
      <t xml:space="preserve">Required Documentation: </t>
    </r>
    <r>
      <rPr>
        <sz val="11"/>
        <color theme="1"/>
        <rFont val="Calibri"/>
        <family val="2"/>
        <scheme val="minor"/>
      </rPr>
      <t>Health plans must submit the documentation listed below with the completed reporting tool.</t>
    </r>
  </si>
  <si>
    <t>a. Utilization management, case management, disease management;</t>
  </si>
  <si>
    <t>INSTRUCTIONS</t>
  </si>
  <si>
    <t>Identify source documents used to prepare response:</t>
  </si>
  <si>
    <t>Are there limits on the number of covered inpatient days for MH/SUD benefits or services?</t>
  </si>
  <si>
    <t>Are there limits on the number of MH/SUD inpatient visits?</t>
  </si>
  <si>
    <t>Are there limits on the frequency of MH/SUD inpatient services?</t>
  </si>
  <si>
    <t>Are there limits on the frequency of MH/SUD outpatient services?</t>
  </si>
  <si>
    <t>Are there limits on the number of MH/SUD outpatient visits?</t>
  </si>
  <si>
    <t>Are there limits on the number of covered outpatient days for MH/SUD benefits or services?</t>
  </si>
  <si>
    <t>Are there limits on the frequency of MH/SUD emergency services?</t>
  </si>
  <si>
    <t>Are there limits on the number of MH/SUD emergency visits?</t>
  </si>
  <si>
    <t>Are there limits on the number of covered emergency days for MH/SUD benefits or services?</t>
  </si>
  <si>
    <t>SECTION 2: Outpatient MENTAL HEALTH/SUBSTANCE USE DISORDER Quantitative Treatment Limitations</t>
  </si>
  <si>
    <t>Prescription drugs</t>
  </si>
  <si>
    <t>Prescription Drugs</t>
  </si>
  <si>
    <t>Emergency Care</t>
  </si>
  <si>
    <t>REPORTING: Prescription Drugs Financial Requirements</t>
  </si>
  <si>
    <t>Does the health plan charge deductibles for any MH/SUD prescription drug benefits?</t>
  </si>
  <si>
    <t>Does the health plan require coinsurance for any MH/SUD prescription drug benefits?</t>
  </si>
  <si>
    <t>Does the health plan charge copayments for any MH/SUD prescription drug benefits?</t>
  </si>
  <si>
    <t>Are any MH/SUD prescription drug benefits or services subject to an out-of-pocket maximum?</t>
  </si>
  <si>
    <t>SECTION 2: Prescription Drug MENTAL HEALTH/SUBSTANCE USE DISORDER Financial Requirements</t>
  </si>
  <si>
    <t>SECTION 1: Prescription Drug MEDICAL/SURGICAL Financial Requirements</t>
  </si>
  <si>
    <t>SECTION 2: Prescription Drug MENTAL HEALTH/SUBSTANCE USE DISORDER Quantitative Treatment Limitations</t>
  </si>
  <si>
    <t>REPORTING: Prescription Drug Quantitative Treatment Limitations</t>
  </si>
  <si>
    <t>Are there limits on the frequency of MH/SUD prescription drug benefits?</t>
  </si>
  <si>
    <t>Are there limits on the number of MH/SUD prescription drug benefits?</t>
  </si>
  <si>
    <t>Are there limits on the quantity of MH/SUD prescription drug benefits?</t>
  </si>
  <si>
    <t>Does the health plan require waiting periods for any MH/SUD prescription drug benefits?</t>
  </si>
  <si>
    <t>Limits on</t>
  </si>
  <si>
    <t>Quantity</t>
  </si>
  <si>
    <t>Number</t>
  </si>
  <si>
    <t>PRESCRIPTION DRUGS</t>
  </si>
  <si>
    <t>b. Prescription drug benefits;</t>
  </si>
  <si>
    <r>
      <rPr>
        <b/>
        <i/>
        <sz val="11"/>
        <color rgb="FF38939B"/>
        <rFont val="Calibri"/>
        <family val="2"/>
        <scheme val="minor"/>
      </rPr>
      <t>Prescription Drugs</t>
    </r>
    <r>
      <rPr>
        <sz val="11"/>
        <color theme="1"/>
        <rFont val="Calibri"/>
        <family val="2"/>
        <scheme val="minor"/>
      </rPr>
      <t xml:space="preserve"> means benefits for prescription drugs.</t>
    </r>
  </si>
  <si>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</si>
  <si>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Medical Management - Utilization Management Prior Authorization Requests</t>
    </r>
    <r>
      <rPr>
        <sz val="11"/>
        <color theme="1"/>
        <rFont val="Calibri"/>
        <family val="2"/>
        <scheme val="minor"/>
      </rPr>
      <t xml:space="preserve">
</t>
    </r>
    <r>
      <rPr>
        <b/>
        <sz val="11"/>
        <color theme="1"/>
        <rFont val="Calibri"/>
        <family val="2"/>
        <scheme val="minor"/>
      </rPr>
      <t xml:space="preserve">
</t>
    </r>
    <r>
      <rPr>
        <b/>
        <i/>
        <sz val="11"/>
        <color rgb="FF38939B"/>
        <rFont val="Calibri"/>
        <family val="2"/>
        <scheme val="minor"/>
      </rPr>
      <t xml:space="preserve">Directions for Reporting
</t>
    </r>
    <r>
      <rPr>
        <i/>
        <sz val="11"/>
        <color theme="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</si>
  <si>
    <r>
      <rPr>
        <b/>
        <i/>
        <sz val="11"/>
        <color rgb="FF38939B"/>
        <rFont val="Calibri"/>
        <family val="2"/>
        <scheme val="minor"/>
      </rPr>
      <t>Medical Management - Utilization Management Retrospective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</si>
  <si>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Medication Request</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 xml:space="preserve">Directions for Reporting
</t>
    </r>
    <r>
      <rPr>
        <i/>
        <sz val="1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r>
      <rPr>
        <i/>
        <sz val="11"/>
        <color theme="1"/>
        <rFont val="Calibri"/>
        <family val="2"/>
        <scheme val="minor"/>
      </rPr>
      <t xml:space="preserve">
• This NQTL is only applicable to the Prescription Drugs classification, so the remaining classifications are absent. </t>
    </r>
    <r>
      <rPr>
        <sz val="11"/>
        <color theme="1"/>
        <rFont val="Calibri"/>
        <family val="2"/>
        <scheme val="minor"/>
      </rPr>
      <t xml:space="preserve">
</t>
    </r>
  </si>
  <si>
    <r>
      <rPr>
        <b/>
        <i/>
        <sz val="11"/>
        <color rgb="FF38939B"/>
        <rFont val="Calibri"/>
        <family val="2"/>
        <scheme val="minor"/>
      </rPr>
      <t>Medical Management - Network Status</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</si>
  <si>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Utilization Management Concurrent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</si>
  <si>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 xml:space="preserve">Medical Management - Case Management </t>
  </si>
  <si>
    <t>Is case management operated distinctly from utilization management?</t>
  </si>
  <si>
    <r>
      <rPr>
        <b/>
        <i/>
        <sz val="11"/>
        <color rgb="FF38939B"/>
        <rFont val="Calibri"/>
        <family val="2"/>
        <scheme val="minor"/>
      </rPr>
      <t xml:space="preserve">Medical Management - Case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 This NQTL is only applicable if case management processes and standards are handled separately and distinctly from other utilization management functions. If case management is not distinct from utilization management, indicate as such above and do not complete the remainder of this tab. 
</t>
    </r>
    <r>
      <rPr>
        <sz val="11"/>
        <color theme="1"/>
        <rFont val="Calibri"/>
        <family val="2"/>
        <scheme val="minor"/>
      </rPr>
      <t xml:space="preserve">
</t>
    </r>
  </si>
  <si>
    <t>Is disease management operated distinctly from utilization management?</t>
  </si>
  <si>
    <r>
      <rPr>
        <b/>
        <i/>
        <sz val="11"/>
        <color rgb="FF38939B"/>
        <rFont val="Calibri"/>
        <family val="2"/>
        <scheme val="minor"/>
      </rPr>
      <t xml:space="preserve">Medical Management - Disease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 This NQTL is only applicable if disease management processes and standards are handled separately and distinctly from other utilization management functions. If disease management is not distinct from utilization management, indicate as such above and do not complete the remainder of this tab. 
</t>
    </r>
  </si>
  <si>
    <t xml:space="preserve">Medical Management - Disease Management </t>
  </si>
  <si>
    <r>
      <rPr>
        <b/>
        <sz val="11"/>
        <color rgb="FF7AC142"/>
        <rFont val="Calibri"/>
        <family val="2"/>
        <scheme val="minor"/>
      </rPr>
      <t>Med/Surg</t>
    </r>
    <r>
      <rPr>
        <sz val="11"/>
        <color theme="1"/>
        <rFont val="Calibri"/>
        <family val="2"/>
        <scheme val="minor"/>
      </rPr>
      <t xml:space="preserve"> Limits on Frequency</t>
    </r>
  </si>
  <si>
    <r>
      <rPr>
        <b/>
        <sz val="11"/>
        <color rgb="FF7AC142"/>
        <rFont val="Calibri"/>
        <family val="2"/>
        <scheme val="minor"/>
      </rPr>
      <t>Med/Surg</t>
    </r>
    <r>
      <rPr>
        <sz val="11"/>
        <color theme="1"/>
        <rFont val="Calibri"/>
        <family val="2"/>
        <scheme val="minor"/>
      </rPr>
      <t xml:space="preserve"> Limits on Number</t>
    </r>
  </si>
  <si>
    <r>
      <rPr>
        <b/>
        <sz val="11"/>
        <color rgb="FF7AC142"/>
        <rFont val="Calibri"/>
        <family val="2"/>
        <scheme val="minor"/>
      </rPr>
      <t>Med/Surg</t>
    </r>
    <r>
      <rPr>
        <sz val="11"/>
        <color theme="1"/>
        <rFont val="Calibri"/>
        <family val="2"/>
        <scheme val="minor"/>
      </rPr>
      <t xml:space="preserve"> Limits on Quantity</t>
    </r>
  </si>
  <si>
    <t>July 1, 2019-June 30, 2020</t>
  </si>
  <si>
    <t>TIER 1: Income Level 1</t>
  </si>
  <si>
    <t>TIER 2: Income Level 2</t>
  </si>
  <si>
    <t>TIER 3: Income Level 3</t>
  </si>
  <si>
    <t>TIER 4: Income Level 4</t>
  </si>
  <si>
    <r>
      <rPr>
        <b/>
        <u/>
        <sz val="11"/>
        <color theme="1"/>
        <rFont val="Calibri"/>
        <family val="2"/>
        <scheme val="minor"/>
      </rPr>
      <t>Exclusions:</t>
    </r>
    <r>
      <rPr>
        <b/>
        <sz val="11"/>
        <color theme="1"/>
        <rFont val="Calibri"/>
        <family val="2"/>
        <scheme val="minor"/>
      </rPr>
      <t xml:space="preserve"> List and briefly describe populations excluded from the analysis in this tab due to lack of MH/SUD financial requirements. </t>
    </r>
  </si>
  <si>
    <t>Or, if no populations were excluded due to meeting the substantially all thresholds without exclusions, specify this.</t>
  </si>
  <si>
    <t>REPORTING: Outpatient Financial Requirements - Office Visits</t>
  </si>
  <si>
    <t>REPORTING: Outpatient Financial Requirements - Other (Non-Office Visit)</t>
  </si>
  <si>
    <t>Note: Outpatient analysis may be subdivided into office visit versus other outpatient (non-office visit).</t>
  </si>
  <si>
    <t>For financial requirement reporting, separate tabs are completed for each classification of benefits: Inpatient, Outpatient, Emergency Care and Prescription Drugs. The reporting tabs include tables to identify financial requirements that apply to substantially all medical/surgical benefits. For those financial requirements that apply to substantially all medical/surgical benefits, additional analysis is performed to determine the predominant level of financial requirement. 
The health plan reports all mental health/substance use disorder financial requirements. This section is completed to assist the health plan in evaluating whether the mental health/substance use disorder financial requirements comply with parity.
Note: It is appropriate to exclude populations without financial requirements for mental health/substance use disorder services. For example, if the population of pregnant women do not have financial requirements for mental health/substance use disorder services, this population may be excluded entirely from the FR analysis. Exclusions should be noted in the determination of applicability section.</t>
  </si>
  <si>
    <t>Predominant Level Non-Controlled:</t>
  </si>
  <si>
    <t>Predominant Level Controlled:</t>
  </si>
  <si>
    <t>Quantity Limits</t>
  </si>
  <si>
    <t>Discuss any instances of non-compliance identified, or conclude that no instances of non-compliance were noted. If actions have been taken to address the instances of non-compliance, describe the actions and indicate the date on which action was taken.</t>
  </si>
  <si>
    <t>Georgia Families MHPAEA Parity</t>
  </si>
  <si>
    <r>
      <rPr>
        <b/>
        <sz val="11"/>
        <color theme="1"/>
        <rFont val="Calibri"/>
        <family val="2"/>
        <scheme val="minor"/>
      </rPr>
      <t>Georgia Families MHPAEA Health Plan Reporting Workbook:</t>
    </r>
    <r>
      <rPr>
        <sz val="11"/>
        <color theme="1"/>
        <rFont val="Calibri"/>
        <family val="2"/>
        <scheme val="minor"/>
      </rPr>
      <t xml:space="preserve"> The workbook contains the following tabs, which are color coded as indicated below.</t>
    </r>
  </si>
  <si>
    <t>Tabs with blue fill contain an overview and reference material regarding Georgia Families MHPAEA Parity requirements. Each tab refers to information in the green tabs, where Health Plan reporting is completed. No input is needed on the blue tabs. Carefully review the information on these tabs before completing subsequent tabs.</t>
  </si>
  <si>
    <r>
      <t xml:space="preserve">Reporting Period: </t>
    </r>
    <r>
      <rPr>
        <sz val="11"/>
        <color theme="1"/>
        <rFont val="Calibri"/>
        <family val="2"/>
        <scheme val="minor"/>
      </rPr>
      <t>Georgia Families MHPAEA compliance reporting aligns with the state fiscal year of the contract period, which is July 1 to June 30. The initial year of reporting will be for the period of July 1, 2019 to June 30, 2020. Annual reporting requirements will be communicated thereafter.</t>
    </r>
  </si>
  <si>
    <r>
      <t>Background:</t>
    </r>
    <r>
      <rPr>
        <sz val="11"/>
        <rFont val="Calibri"/>
        <family val="2"/>
        <scheme val="minor"/>
      </rPr>
      <t xml:space="preserve"> The Mental Health Parity and Addiction Equity Act of 2008 (MHPAEA) requires health plans to provide benefits for mental health and substance use disorder (MH/SUD) treatment and services at a level equal to that which is provided for medical and surgical care. The Affordable Care Act expanded MHPAEA’s requirements by ensuring that qualified health plans offered on the Health Insurance Marketplace cover behavioral health treatments and services. Georgia is required to conduct an analysis of the benefits offered </t>
    </r>
    <r>
      <rPr>
        <sz val="11"/>
        <color theme="1"/>
        <rFont val="Calibri"/>
        <family val="2"/>
        <scheme val="minor"/>
      </rPr>
      <t>to people enrolled in the state's Georgia Families and Georgia Families 360° program.</t>
    </r>
  </si>
  <si>
    <r>
      <t xml:space="preserve">Purpose: </t>
    </r>
    <r>
      <rPr>
        <sz val="11"/>
        <color theme="1"/>
        <rFont val="Calibri"/>
        <family val="2"/>
        <scheme val="minor"/>
      </rPr>
      <t xml:space="preserve">The objective of this reporting tool is to provide a comprehensive, standard document for Georgia Families health plans to demonstrate compliance with the mental health parity requirements under MHPAEA, Federal Register Vol 81 No 61 Part V March 30, 2016 </t>
    </r>
    <r>
      <rPr>
        <sz val="11"/>
        <rFont val="Calibri"/>
        <family val="2"/>
        <scheme val="minor"/>
      </rPr>
      <t>(42 CFR Parts 438, 440, 456 and 457</t>
    </r>
    <r>
      <rPr>
        <sz val="11"/>
        <color theme="1"/>
        <rFont val="Calibri"/>
        <family val="2"/>
        <scheme val="minor"/>
      </rPr>
      <t>). The health plans' reporting correlates to a specific state fiscal year with the Georgia Department of Community Health (Department). Health plans are solely responsible for maintaining, monitoring, and reporting on compliance with MHPAEA requirements.</t>
    </r>
  </si>
  <si>
    <r>
      <rPr>
        <b/>
        <i/>
        <sz val="11"/>
        <color rgb="FF38939B"/>
        <rFont val="Calibri"/>
        <family val="2"/>
        <scheme val="minor"/>
      </rPr>
      <t>Department</t>
    </r>
    <r>
      <rPr>
        <sz val="11"/>
        <color theme="1"/>
        <rFont val="Calibri"/>
        <family val="2"/>
        <scheme val="minor"/>
      </rPr>
      <t xml:space="preserve"> means the Georgia Deparment of Community Health.</t>
    </r>
  </si>
  <si>
    <t>GF</t>
  </si>
  <si>
    <t>Georgia Families</t>
  </si>
  <si>
    <t>CMO</t>
  </si>
  <si>
    <t>Care Management Organization</t>
  </si>
  <si>
    <t>Georgia Families Financial Requirement Reporting</t>
  </si>
  <si>
    <t>Georgia Families Quantitative Treatment Limitation Reporting</t>
  </si>
  <si>
    <t>Georgia Families NQTL Reporting</t>
  </si>
  <si>
    <t>The reporting for Georgia Families NQTLs are organized as shown in the table below.</t>
  </si>
  <si>
    <t>Note: Input/analysis can be divided into multiple tiers to accommodate distinct benefit packages (e.g., different co-pay tiers), if needed.</t>
  </si>
  <si>
    <t>By typing my name on this Georgia Families MHPAEA Reporting Tool, I hereby certify that I have reviewed the information contained in this workbook, and to the best of my knowledge the information is true, correct and in accordance with the instructions contained herein. In addition, the information reported is supported by the source documentation for the reporting period, which will be provided upon request.</t>
  </si>
  <si>
    <t>E)</t>
  </si>
  <si>
    <r>
      <rPr>
        <b/>
        <sz val="11"/>
        <color rgb="FF7AC142"/>
        <rFont val="Calibri"/>
        <family val="2"/>
        <scheme val="minor"/>
      </rPr>
      <t>Med/Surg</t>
    </r>
    <r>
      <rPr>
        <sz val="11"/>
        <color theme="1"/>
        <rFont val="Calibri"/>
        <family val="2"/>
        <scheme val="minor"/>
      </rPr>
      <t xml:space="preserve"> </t>
    </r>
  </si>
  <si>
    <t>Copayment TIER 1: Income Level 1</t>
  </si>
  <si>
    <t>Out-of-Pocket Maximum TIERS 1-4</t>
  </si>
  <si>
    <t>Managed care organization (e.g., CMO)</t>
  </si>
  <si>
    <t>Georgia Families Aggregate Lifetime and Annual Dollar Limit Reporting</t>
  </si>
  <si>
    <t>For purposes of this section, the determination of whether the portion of medical/surgical benefits subject to an aggregate lifetime or annual dollar limit represents one-third or two-thirds of all medical/surgical benefits is based on the total dollar amount of all combinations of MCO, PIHP, and PAHP payments for medical/surgical benefits expected to be paid under the MCO, PIHP, or PAHP for a contract year.</t>
  </si>
  <si>
    <t>Does the health plan charge different copayments based on income level for any MH/SUD inpatient services?</t>
  </si>
  <si>
    <t>Does the health plan charge different copayments based on income level for any MH/SUD outpatient services?</t>
  </si>
  <si>
    <t>Does the health plan charge different copayments based on income level for any MH/SUD emergency services?</t>
  </si>
  <si>
    <t>Does the health plan charge different copayments based on income level for any MH/SUD prescription drug beneftis?</t>
  </si>
  <si>
    <t>Tasks and Analyses Performed to Ensure Parity</t>
  </si>
  <si>
    <t>In-Network Establishing Charges and Rates</t>
  </si>
  <si>
    <t>Out-of-Network Establishing Charges and Rates</t>
  </si>
  <si>
    <t>Benefit Package</t>
  </si>
  <si>
    <t>Title XIX Children</t>
  </si>
  <si>
    <t>Title XIX Adults</t>
  </si>
  <si>
    <t>Title XIX Foster Care and Adoption Assistance</t>
  </si>
  <si>
    <t>Amerigroup Community Care</t>
  </si>
  <si>
    <t>CareSource</t>
  </si>
  <si>
    <t>Peach State Health Plan</t>
  </si>
  <si>
    <t>WellCare of Georgia</t>
  </si>
  <si>
    <t>Benefit Package:</t>
  </si>
  <si>
    <t>Copayment TIER 2: Income Level 2</t>
  </si>
  <si>
    <t>Copayment TIER 3: Income Level 3</t>
  </si>
  <si>
    <t>Copayment TIER 4: Income Level 4</t>
  </si>
  <si>
    <t>Select a Benefit Package</t>
  </si>
  <si>
    <t>Select a Health Plan</t>
  </si>
  <si>
    <r>
      <t xml:space="preserve">Tabs with green fill are designed for the health plan to report on Georgia Families MHPAEA Parity. 
Specific instruction is included within these tabs.
</t>
    </r>
    <r>
      <rPr>
        <sz val="11"/>
        <rFont val="Calibri"/>
        <family val="2"/>
        <scheme val="minor"/>
      </rPr>
      <t xml:space="preserve">"Determination of Applicability" in </t>
    </r>
    <r>
      <rPr>
        <b/>
        <sz val="11"/>
        <color rgb="FFF8971D"/>
        <rFont val="Calibri"/>
        <family val="2"/>
        <scheme val="minor"/>
      </rPr>
      <t>ORANGE BOXES</t>
    </r>
    <r>
      <rPr>
        <sz val="11"/>
        <rFont val="Calibri"/>
        <family val="2"/>
        <scheme val="minor"/>
      </rPr>
      <t xml:space="preserve"> ascertain what sections of the tab, if any, are required 
to be completed. All "yes" responses require additional analysis and/or information as indicated on each tab. 
No additional analysis or information is required for "no" responses. 
In future reporting tools, information in </t>
    </r>
    <r>
      <rPr>
        <b/>
        <sz val="11"/>
        <color rgb="FF0000FF"/>
        <rFont val="Calibri"/>
        <family val="2"/>
        <scheme val="minor"/>
      </rPr>
      <t>BLUE TEXT</t>
    </r>
    <r>
      <rPr>
        <sz val="11"/>
        <rFont val="Calibri"/>
        <family val="2"/>
        <scheme val="minor"/>
      </rPr>
      <t xml:space="preserve"> may be pulled from documentation previously submitted by the health plan. The health plan must review this information to verify accuracy and revise as appropriate. In many instances, additional information is required to supplement that which was previously provided. This will not be applicable if this is the health plan's initial report submission.</t>
    </r>
    <r>
      <rPr>
        <b/>
        <sz val="11"/>
        <color rgb="FFF8971D"/>
        <rFont val="Calibri"/>
        <family val="2"/>
        <scheme val="minor"/>
      </rPr>
      <t xml:space="preserve">
</t>
    </r>
    <r>
      <rPr>
        <sz val="11"/>
        <color theme="1"/>
        <rFont val="Calibri"/>
        <family val="2"/>
        <scheme val="minor"/>
      </rPr>
      <t xml:space="preserve">
</t>
    </r>
    <r>
      <rPr>
        <sz val="11"/>
        <rFont val="Calibri"/>
        <family val="2"/>
        <scheme val="minor"/>
      </rPr>
      <t>Provide complete and accurate responses to the information requested on each tab within the</t>
    </r>
    <r>
      <rPr>
        <b/>
        <sz val="11"/>
        <color theme="0" tint="-0.499984740745262"/>
        <rFont val="Calibri"/>
        <family val="2"/>
        <scheme val="minor"/>
      </rPr>
      <t xml:space="preserve"> GRAY CELLS</t>
    </r>
    <r>
      <rPr>
        <sz val="11"/>
        <rFont val="Calibri"/>
        <family val="2"/>
        <scheme val="minor"/>
      </rPr>
      <t xml:space="preserve">, 
and reference source documentation the health plan consulted to support the responses given, as indicated. </t>
    </r>
    <r>
      <rPr>
        <sz val="11"/>
        <color theme="1"/>
        <rFont val="Calibri"/>
        <family val="2"/>
        <scheme val="minor"/>
      </rPr>
      <t xml:space="preserve">
</t>
    </r>
  </si>
  <si>
    <t>Reporting - OP FR Other</t>
  </si>
  <si>
    <t>Reporting - OP FR Office 
     Visits</t>
  </si>
  <si>
    <t>c. Provider Network management.</t>
  </si>
  <si>
    <r>
      <rPr>
        <b/>
        <sz val="11"/>
        <rFont val="Calibri"/>
        <family val="2"/>
        <scheme val="minor"/>
      </rPr>
      <t>Verification:</t>
    </r>
    <r>
      <rPr>
        <sz val="11"/>
        <rFont val="Calibri"/>
        <family val="2"/>
        <scheme val="minor"/>
      </rPr>
      <t xml:space="preserve"> Though the responsibility for maintaining MHPAEA compliance remains solely with the health plan, the health plan shall assist the Department in verifying any reported information upon Department request. The Department may use any appropriate, efficient or necessary method for verifying the information in this document including, but not limited to:</t>
    </r>
  </si>
  <si>
    <r>
      <rPr>
        <b/>
        <i/>
        <sz val="11"/>
        <color rgb="FF38939B"/>
        <rFont val="Calibri"/>
        <family val="2"/>
        <scheme val="minor"/>
      </rPr>
      <t>Inpatient</t>
    </r>
    <r>
      <rPr>
        <sz val="11"/>
        <color theme="1"/>
        <rFont val="Calibri"/>
        <family val="2"/>
        <scheme val="minor"/>
      </rPr>
      <t xml:space="preserve"> means benefits furnished on an inpatient basis. This is one of four classifications used for reporting parity compliance. Inpatient services are those furnished to an individual who is admitted to an inpatient hospital, long-term care facility, or other medical institution. </t>
    </r>
  </si>
  <si>
    <r>
      <rPr>
        <b/>
        <i/>
        <sz val="11"/>
        <color rgb="FF38939B"/>
        <rFont val="Calibri"/>
        <family val="2"/>
        <scheme val="minor"/>
      </rPr>
      <t>Emergency Care</t>
    </r>
    <r>
      <rPr>
        <b/>
        <sz val="11"/>
        <color rgb="FF38939B"/>
        <rFont val="Calibri"/>
        <family val="2"/>
        <scheme val="minor"/>
      </rPr>
      <t xml:space="preserve"> </t>
    </r>
    <r>
      <rPr>
        <sz val="11"/>
        <color theme="1"/>
        <rFont val="Calibri"/>
        <family val="2"/>
        <scheme val="minor"/>
      </rPr>
      <t>means benefits for emergency care, including those needed to evaluate or stabilize an emergency medical condition.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</si>
  <si>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 a type of financial requirement is considered to apply to substantially all medical/surgical benefits in a classification of benefits if it applies to at least two-thirds of all medical/surgical benefits in that classification. If a type of financial requirement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</si>
  <si>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t>
    </r>
    <r>
      <rPr>
        <b/>
        <i/>
        <sz val="11"/>
        <color rgb="FF38939B"/>
        <rFont val="Calibri"/>
        <family val="2"/>
        <scheme val="minor"/>
      </rPr>
      <t xml:space="preserve"> </t>
    </r>
    <r>
      <rPr>
        <sz val="11"/>
        <rFont val="Calibri"/>
        <family val="2"/>
        <scheme val="minor"/>
      </rPr>
      <t>i</t>
    </r>
    <r>
      <rPr>
        <sz val="11"/>
        <color theme="1"/>
        <rFont val="Calibri"/>
        <family val="2"/>
        <scheme val="minor"/>
      </rPr>
      <t>f a type of financial requirement applies to at least two-thirds of all medical/surgical benefits in a classification, the level of the financial requirement that is considered the predominant level of that type in a classification of benefits is the level that applies to more than one-half of medical/surgical benefits in that classification subject to the financial requirement.
If, for a type of financial requirement that applies to at least two-thirds of all medical/surgical benefits in a classification, there is no single level that applies to more than one-half of medical/surgical benefits in the classification subject to the financial requirement, the MCO, PIHP, or PAHP may combine levels until the combination of levels applies to more than one-half of medical/surgical benefits subject to the financial requirement in the classification. The least restrictive level within the combination is considered the predominant level of that type in the classification.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</si>
  <si>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sz val="11"/>
        <color theme="1"/>
        <rFont val="Calibri"/>
        <family val="2"/>
        <scheme val="minor"/>
      </rPr>
      <t>a type of quantitative treatment limitation is considered to apply to substantially all medical/surgical benefits in a classification of benefits if it applies to at least two-thirds of all medical/surgical benefits in that classification. If a type of quantitative treatment limitation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</si>
  <si>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 i</t>
    </r>
    <r>
      <rPr>
        <sz val="11"/>
        <color theme="1"/>
        <rFont val="Calibri"/>
        <family val="2"/>
        <scheme val="minor"/>
      </rPr>
      <t>f a type of quantitative treatment limitation applies to at least two-thirds of all medical/surgical benefits in a classification, the level of the quantitative treatment limitation that is considered the predominant level of that type in a classification of benefits is the level that applies to more than one-half of medical/surgical benefits in that classification subject to the quantitative treatment limitation.
If, for a type of quantitative treatment limitation that applies to at least two-thirds of all medical/surgical benefits in a classification, there is no single level that applies to more than one-half of medical/surgical benefits in the classification subject to the quantitative treatment limitation, the MCO, PIHP, or PAHP may combine levels until the combination of levels applies to more than one-half of medical/surgical benefits subject to the quantitative treatment limitation in the classification. The least restrictive level within the combination is considered the predominant level of that type in the classification.</t>
    </r>
  </si>
  <si>
    <t>For QTL reporting, separate tabs are completed for each classification of benefits: Inpatient, Outpatient, Emergency Care and Prescription Drugs. The reporting tabs include tables to identify QTLs that apply to substantially all medical/surgical benefits. For those quantitative treatment limitations that apply to substantially all medical/surgical benefits, additional analysis is performed to determine the predominant level of QTL. 
The health plan reports all mental health/substance use disorder QTLs. This section is completed to assist the health plan in evaluating whether the mental health/substance use disorder QTLs comply with parity.</t>
  </si>
  <si>
    <t xml:space="preserve">Medical Management provides oversight to ensure members receive benefits, access to providers, and medically necessary treatment and services. For the purpose of this reporting tool, Medical Management is divided into Utilization Management, Case Management, Disease Management, and Medication Request. Utilization Management is further subcategorized into the clinical types of reviews of prior authorization, concurrent review, and retrospective review for pre and post claim. A service request is a request for healthcare provided in an inpatient, outpatient, or emergency setting, or a request for prescription drug benefits. Once a member is eligible for a benefit, medical necessity is determined. Medical necessity utilizes clinical standards determined by evidence-based practice in order to ensure appropriate care for members when processing service requests. </t>
  </si>
  <si>
    <t xml:space="preserve">A medication request is a request for medication or drugs in any of the previously mentioned settings. Medical necessity utilizes clinical standards determined by evidence-based practice in order to ensure appropriate care for members when processing medication requests. </t>
  </si>
  <si>
    <t xml:space="preserve">Complete the tables below to identify total payments, as well as payments subject to AL and ADLs. </t>
  </si>
  <si>
    <r>
      <rPr>
        <b/>
        <i/>
        <sz val="11"/>
        <color rgb="FF38939B"/>
        <rFont val="Calibri"/>
        <family val="2"/>
        <scheme val="minor"/>
      </rPr>
      <t>Outpatient</t>
    </r>
    <r>
      <rPr>
        <sz val="11"/>
        <color theme="1"/>
        <rFont val="Calibri"/>
        <family val="2"/>
        <scheme val="minor"/>
      </rPr>
      <t xml:space="preserve"> means benefits furnished on an outpatient basis (includes observation). This is one of four classifications used for reporting parity compliance. Outpatient benefits are those designed to provide medically necessary services to individuals who have not been admitted to a hospital, long-term care facility, or other medical institution. Outpatient services are split into two subclassifications for this analsyis: 1) Office Visits (e.g., physician visits) and 2) all other outpatient items and services. Outpatient services are defined in federal register and the State Mental Health Parity Monitoring Databook, and include services such as:</t>
    </r>
  </si>
  <si>
    <t>Outpatient Clinic/Office Visits</t>
  </si>
  <si>
    <t>Rural Health Clinic</t>
  </si>
  <si>
    <t>Federally Qualified Health Center</t>
  </si>
  <si>
    <t>Lab and X-ray</t>
  </si>
  <si>
    <t>Community-based rehabilitative services</t>
  </si>
  <si>
    <t>School-based rehabilitative services</t>
  </si>
  <si>
    <t>Family planning services</t>
  </si>
  <si>
    <t>Dental services</t>
  </si>
  <si>
    <t>Podiatry services</t>
  </si>
  <si>
    <t>Optometric services</t>
  </si>
  <si>
    <t>Nurse practitioner services</t>
  </si>
  <si>
    <t>Ambulatory Surgical Center services</t>
  </si>
  <si>
    <t>Home health services</t>
  </si>
  <si>
    <t>Outpatient Dialysis services</t>
  </si>
  <si>
    <t>Diagnostic services</t>
  </si>
  <si>
    <t>Screening services</t>
  </si>
  <si>
    <t>Preventive services</t>
  </si>
  <si>
    <t>Counseling services</t>
  </si>
  <si>
    <t>Autism services</t>
  </si>
  <si>
    <t>Partial Hospitalization</t>
  </si>
  <si>
    <t>Methadone maintenance</t>
  </si>
  <si>
    <t>Tobacco cessation counseling for pregnant women</t>
  </si>
  <si>
    <t>Residential</t>
  </si>
  <si>
    <t>Assessment/Evaluation</t>
  </si>
  <si>
    <t>Crisis Services</t>
  </si>
  <si>
    <t>Detoxification Services</t>
  </si>
  <si>
    <t>Psychological Services</t>
  </si>
  <si>
    <t>Therapy services (physical, occupational, and speech 
     pathology)</t>
  </si>
  <si>
    <t>Outpatient Services (e.g. Nursing, Medication
     Administration, etc.)</t>
  </si>
  <si>
    <t>Counseling Services (e.g. Individual Therapy, Group
     Therapy, Family Therapy, etc.)</t>
  </si>
  <si>
    <t>Intensive Outpatient Services (e.g. ACT, Substance 
     Abuse Intensive Outpatient Program, Intensive 
     Family Intervention)</t>
  </si>
  <si>
    <t>Rehabilitative Services (e.g. Psychosocial 
     Rehabilitation, Peer Support, Skills Training, Task-
     Oriented Rehabilitation, etc.)</t>
  </si>
  <si>
    <t>Case Management (e.g. Community Support, Case 
     Management, Intensive Customized Care 
     Coordination)</t>
  </si>
  <si>
    <t>Mental Health/Substance Use Disorder</t>
  </si>
  <si>
    <t>Title XXI</t>
  </si>
  <si>
    <t>Proprietary and Confidential</t>
  </si>
  <si>
    <r>
      <t xml:space="preserve">Note: A limitation is considered a QTL, and subject to the QTL parity requirements, if a process </t>
    </r>
    <r>
      <rPr>
        <u/>
        <sz val="11"/>
        <rFont val="Calibri"/>
        <family val="2"/>
        <scheme val="minor"/>
      </rPr>
      <t>does not</t>
    </r>
    <r>
      <rPr>
        <sz val="11"/>
        <rFont val="Calibri"/>
        <family val="2"/>
        <scheme val="minor"/>
      </rPr>
      <t xml:space="preserve"> exist that allows the health plan to exceed a numeric limitation due to medical necessity. If it is possible to exceed a limitation (e.g. visit limit or prescription drug quantity limit) due to medical necessity, the limitation considered a NQTL, and is not analyzed as a QTL. For example, prescription drug quantity limits that may be exceeded due to medical necessity are considered an NQTL, not a QTL.</t>
    </r>
  </si>
  <si>
    <r>
      <t xml:space="preserve">Limitations are considered a QTL if a process </t>
    </r>
    <r>
      <rPr>
        <b/>
        <u/>
        <sz val="11"/>
        <rFont val="Calibri"/>
        <family val="2"/>
        <scheme val="minor"/>
      </rPr>
      <t>does not</t>
    </r>
    <r>
      <rPr>
        <b/>
        <sz val="11"/>
        <rFont val="Calibri"/>
        <family val="2"/>
        <scheme val="minor"/>
      </rPr>
      <t xml:space="preserve"> exist to exceed limitations due to medical necessity, and the limitation is expressed numerically. If it is possible to exceed a limitation (such as number of visits, covered days, or prescription drug quantities) due to medical necessity, these utilization management policies should be addressed as an NQTL and this tab is not applicable (enter "no" above). In the space provided, discuss whether MH/SUD benefits are subject to quantifiable limitations listed above, and whether processes exist that would allow a beneficiary to exceed limits due to medical necessity.</t>
    </r>
  </si>
  <si>
    <r>
      <rPr>
        <b/>
        <sz val="11"/>
        <rFont val="Calibri"/>
        <family val="2"/>
        <scheme val="minor"/>
      </rPr>
      <t>Submission:</t>
    </r>
    <r>
      <rPr>
        <sz val="11"/>
        <rFont val="Calibri"/>
        <family val="2"/>
        <scheme val="minor"/>
      </rPr>
      <t xml:space="preserve"> Health plans will be given until November 1, 2021 to complete the initial period's reporting tools, with FY2021 reports being scheduled shortly after, and then October 30 in future annual reports. Health plans will submit the completed reporting tool in Excel format to Myers and Stauffer, using the Secure File Transfer Protocol (SFTP) site. A separate completed tool must be submitted for each benefit package serviced by the health plan (e.g., Title XIX Children, Title XIX Adult, and Title XIX FC/AA). Save each file with the file name convention of </t>
    </r>
    <r>
      <rPr>
        <b/>
        <sz val="11"/>
        <rFont val="Calibri"/>
        <family val="2"/>
        <scheme val="minor"/>
      </rPr>
      <t xml:space="preserve">GA_[CMO]_MHPAEA_[Benefit Package]_[Report Period FY End]_[Submission Date as YYYYMMDD].xlsx
     </t>
    </r>
    <r>
      <rPr>
        <i/>
        <sz val="11"/>
        <rFont val="Calibri"/>
        <family val="2"/>
        <scheme val="minor"/>
      </rPr>
      <t>For Instance: GA_AG_MHPAEA_TitleXIXAdult_2020_20210731.xlsx</t>
    </r>
  </si>
  <si>
    <t>Inpatient Hospital Services - $12.50 co-pay</t>
  </si>
  <si>
    <t>Ambulatory Surgical Services - $3 co-pay</t>
  </si>
  <si>
    <t>Outpatient Non-emergency hospital visits - $3 co-pay</t>
  </si>
  <si>
    <t>FQHC-RHC - $2 co-pay</t>
  </si>
  <si>
    <t>Preferred Drugs co-pay = $.50</t>
  </si>
  <si>
    <t>Non-preferred drug - Cost of Drug: $10 or less = $.50 co-pay</t>
  </si>
  <si>
    <t>Non-preferred drug - Cost of Drug: $10.01-$25 = $1 co-pay</t>
  </si>
  <si>
    <t>Non-preferred drug - Cost of Drug: $25.01-$50 = $2 co-pay</t>
  </si>
  <si>
    <t>Non-preferred drug - Cost of Drug: More than $50.01 = $3 co-pay</t>
  </si>
  <si>
    <t>Populations excluded: pregnant women; nursing home residents; hospice care members; preventative care services (breast and cervical cancer); P4HB members.</t>
  </si>
  <si>
    <t>Age 5 and Under; American Indian; Alaskan Native</t>
  </si>
  <si>
    <t>Preferred Drugs</t>
  </si>
  <si>
    <t>Non-Preferred Drugs</t>
  </si>
  <si>
    <t>DME - $2 co-pay</t>
  </si>
  <si>
    <t>Home Health Services (skilled nursing; home health aide; PT, OT, ST) - $3 co-pay</t>
  </si>
  <si>
    <t>Orthotics and Prosthetics - $3 co-pay</t>
  </si>
  <si>
    <t>Physician Services (PCP and Specialists) - co-pay based on cost of service ($.50-$3)</t>
  </si>
  <si>
    <t>Podiatry Services - co-pay based on cost of service ($.50-$3)</t>
  </si>
  <si>
    <t>Vision Services (co-pay based on cost of service ($.50-$3)</t>
  </si>
  <si>
    <t>Oral Surgery - co-pay based on cost of service ($.50-$3)</t>
  </si>
  <si>
    <t>Please note: co-pays were waived during part of SFY 2020 due to COVID, and the payments subject to co-pays reflects this.</t>
  </si>
  <si>
    <t>physician services</t>
  </si>
  <si>
    <t>inpatient hospital services</t>
  </si>
  <si>
    <t xml:space="preserve">The term “prior authorization” applies to the services that require authorization in advance of rendering a service. Prior Authorization (PA) begins when the Plan receives a request for a prescheduled non-emergent and non-urgent inpatient admissions. The Plan reviews the request for member eligibility, benefit coverage, and medical necessity. PA is required for all non-emergent and non-urgent inpatient admissions (WC-C7-UM-035). </t>
  </si>
  <si>
    <t>Same as M/S</t>
  </si>
  <si>
    <t>Prior authorization (PA) begins when the Plan receives a request for those outpatient services which are subject to PA. The Plan reviews the request for member eligibility, benefit coverage, and medical necessity (WC-C7-UM-035).</t>
  </si>
  <si>
    <t>N/A. Emergency services are not subject to prior authorization</t>
  </si>
  <si>
    <t xml:space="preserve">No instances of non-compliance were identified.
DENIALS:
The denial rates for concurrent requests were higher for BH/SUD compared to Med/Surg.  The variance is related to the 34.3% denial rate for PRTF,   Providers needed additional education regarding medical necessity and this level of care. Providers were also encouraged to utilize the least restrictive service before requesting residential placement. Concurrent review authorizations were suspended for both med/surg and BH through most of the review period- not including PRTF.  
WellCare system had an automatic letter notification for completion of the determination.
</t>
  </si>
  <si>
    <t>In the aftermath of an emergency, disaster, or catastrophic event, Plan complies with applicable authorities with regard to member services and provider reimbursement. Plan ensures that members have access to sufficient health services and equipment to meet their health care needs and that providers who furnish health care services and/or supplies and equipment are reimbursed for their provision of medically necessary Medicaid covered services in good faith where the U.S. Government, the Federal Emergency Management Agency (“FEMA”), or the Governor has declared a disaster or state of emergency (WC-C7-UM-011).</t>
  </si>
  <si>
    <t xml:space="preserve">In the aftermath of an emergency, disaster, or catastrophic event, Plan complies with applicable authorities with regard to member services and provider reimbursement. Plan ensures that members have access to sufficient health services and equipment to meet their health care needs and that providers who furnish health care services and/or supplies and equipment are reimbursed for their provision of medically necessary Medicaid covered services in good faith where the U.S. Government, the Federal Emergency Management Agency (“FEMA”), or the Governor has declared a disaster or state of emergency (WC-C7-UM-011).
For new members becoming eligible with the Plan, a transition period is authorized per state specific guidelines, for continuity of care until it is medically appropriate for the member to be directed into the Company’s network of providers (WC-C7-UM-045).
</t>
  </si>
  <si>
    <t>Same as M/S with additional of covered outpatient services: Twenty (20) or more outpatient therapy/counseling services will be covered without a preauthorization. Additional therapy/counseling services will require a preauthorization.  Two-hundred (200) units of HCPC codes will be covered without preauthorization. Additional units of HCPC codes require prior authorization.  Five (5) units of 1 hour psychological testing codes without prior authorization and Five (5) units of 30 minute codes without prior authorization.  Additional psychological or neuropsychological testing units require authorization.</t>
  </si>
  <si>
    <t xml:space="preserve">WC-C7-UM-011- Emergency Preparedness for Disasters and Catastrophic Events 
WC-C7-UM-045 Care Coordination Continuity of Care and Transition of Care 
Behavioral Health Authorization Requirements
Prior Authorization Letter
</t>
  </si>
  <si>
    <t>Audits</t>
  </si>
  <si>
    <t>No instances of non-compliance were identified.</t>
  </si>
  <si>
    <t xml:space="preserve">The term “prior authorization” applies to the services that require authorization in advance of rendering a service (WC-C7-UM-035). No service request received prior to rendering the service is automatically denied. 
For service requests received after the service is rendered, the service is subject to retrospective review determination process which is addressed on NQTL 1 c. 
Retrospective review is performed when a service has been provided and no authorization has been given. The review includes making coverage determinations for the appropriate level of services, applying the same approved medical criteria used for the pre-service decisions, and taking into account the Member’s needs at the time of service. Post-service authorization requests are also reviewed to determine if any of the following circumstances exist: 
o The Provider was not able to determine the Member’s eligibility; 
o The service was urgent in nature and there was not time to submit a request prior to service delivery; 
o Extenuating circumstances existed that precluded the Provider from submitting a timely pre-service or concurrent review authorization request. Providers are expected to adhere to the business rules for submission of service authorization requests. Post-service requests that do not meet one of the above conditions may be administratively denied. Exceptions may be granted if specifically addressed through contract language (C7-UM-051).  </t>
  </si>
  <si>
    <t xml:space="preserve">The term “prior authorization” applies to the services that require authorization in advance of rendering a service (WC-C7-UM-035). No service request received prior to rendering the service is automatically denied. 
For service requests received after the service is rendered, the service is subject to retrospective review determination process which is addressed on NQTL 1 c. 
Retrospective review is performed when a service has been provided and no authorization has been given. The review includes making coverage determinations for the appropriate level of services, applying the same approved medical criteria used for the pre-service decisions, and taking into account the Member’s needs at the time of service. Post-service authorization requests are also reviewed to determine if any of the following circumstances exist: 
o The Provider was not able to determine the Member’s eligibility; 
o The service was urgent in nature and there was not time to submit a request prior to service delivery; 
o The service is part of an ongoing plan of treatment for a newly eligible Member; or 
o Extenuating circumstances existed that precluded the Provider from submitting a timely pre-service authorization request. Providers are expected to adhere to the business rules for submission of service authorization requests. Post-service requests that do not meet one of the above conditions may be administratively denied. Exceptions may be granted if specifically addressed through contract language (C7-UM-051).  
</t>
  </si>
  <si>
    <t>WC-C7-UM-035 Prior Authorization Precertification Review
Medicaid Provider Manual</t>
  </si>
  <si>
    <t xml:space="preserve">Denial Letter Notifications 
Audits
</t>
  </si>
  <si>
    <t>Clinical Care guidelines address selected clinical issues and medical services that are new or emerging, that exhibit significant variation in utilization and practice pattern, which may include service, not usually benefits, such as procedures performed for cosmetic purposes, or that involve the treatment of a rare disease. The Guidelines are interpreted in conjunction with the member’s specific benefit plan and in consultation with the treating physician (WC-C7-UM-016).</t>
  </si>
  <si>
    <t>WC-C7-UM-016 Clinical Coverage Guidelines</t>
  </si>
  <si>
    <t xml:space="preserve">PA denial rates
Internal Appeal Rates
Overturned Appeal Rates
Inter-Rater Reliability Scores
</t>
  </si>
  <si>
    <t>The Company uses nationally-recognized utilization criteria, State Medicaid guidelines, Medicare Coverage Decisions, federal /state statutes, or the Company’s Clinical Coverage Guidelines (WC-C7-UM-034).</t>
  </si>
  <si>
    <t xml:space="preserve">Same as M/S
Milliman Care Guidelines utilized for Level of Care criteria for Behavioral Health Child/Adolescent Acute, Adult/Geriatric Acute, and Residential services. ASAM utilized for SUD diagnoses in Detox and Rehabilitation levels of care.
</t>
  </si>
  <si>
    <t>When requests for outpatient services which require PA are received, the Company uses nationally-recognized utilization criteria, State Medicaid guidelines, Medicare Coverage Decisions, federal /state statutes or the Company’s Clinical Coverage Guidelines (WC-C7-UM-034).</t>
  </si>
  <si>
    <t xml:space="preserve">Both LWC and PSHP use DCH Autism and DBHDD Clinical Policy to determine if PA criteria is met.
Milliman Care Guidelines utilized for Partial Hospitalization and Intensive Outpatient services for Behavioral Health. ASAM utilized for SUD diagnoses.
</t>
  </si>
  <si>
    <t>Concurrent review for inpatient hospitalization is conducted throughout the stay, to monitor appropriate utilization of health care resources and promote quality outcomes for members.  The review is based on the members’ condition and medical necessity for the services. If the services do not meet inpatient /level of care criteria, the discharge criteria have been satisfied and/or appropriate alternate care options exist, the reviewer contacts the attending physician and obtains additional information to justify the continued stay/ level of care. If medical necessity cannot be determined, the case is sent to the Plan Medical Director for review (WC-C7-UM-054).</t>
  </si>
  <si>
    <t>Concurrent review is conducted at intervals over the course of treatment using the appropriate criteria set. This includes extending authorization of previously approved ongoing care over a period of time into the future / number of treatments, to monitor appropriate utilization of health care resources and promote quality outcomes for members (WC-C7-UM-054).</t>
  </si>
  <si>
    <t xml:space="preserve">WC-C7-UM-035 Prior Authorization Precertification Review
Medicaid Provider Handbook
Medicaid Member Handbook
Behavioral Health Authorization Requirements
Georgia Medicaid Quick Reference Guide
</t>
  </si>
  <si>
    <t xml:space="preserve">Concurrent review was lifted for most of the benefits during the COVID-19 Public Health Emergency.  
Denial rates
Concurrent
Authorization Type: Medical Inpatient Medical Outpatient Behavioral Health Inpatient  Behavioral Health Outpatient
Compliant 40429 4016 340 25
Out of TAT 58 2 3 0
Total 40487 4018 343 25
% In Compliance 99.86% 99.95% 99.10% 100.00%
# Authorized 38114 4011 293 25
# Denied 2373 7 50 0
% Denied 5.86% 0.17% 14.60% 0.00%
Inter-Rater Reliability Scores
WellCare’s Training Department, in conjunction with Health Services Management, has a process whereby it annually evaluates the consistency with which health care professionals involved in utilization management apply criteria in decision making. This process is carried out by way of monthly auditing as well as Inter-Rater Reliability (IRR) testing and monitoring of individual clinical reviewer performance.  Associates scoring less than 85% on an IRR examination are counseled and audited for a period of up to six months. Retesting for compliance with the established criteria can be completed at any time during the six months. The associate is limited to two initial complete assessment attempts to show comprehension and correct application of the established criteria.  If the associate does not score at least 85% on the test within two attempts, re-training will be given.  The associate will be afforded the opportunity to attempt two additional attempts to pass a test within the six month time frame.  The associate is limited to two initial complete assessment attempts to show comprehension and correct application of the established criteria.  If the associate does not score at least 85% on the test within two attempts, re-training will be given.  The associate will be afforded the opportunity to attempt two additional attempts to pass a test within the six month time frame.  The associate must achieve a passing score of 85 percent on a standardized assessment for the current year’s records.  Ongoing coaching of UM Review Nurses and BH Care Managers occurs during monthly one on one’s and through Quality Assurance audits.      
AUDITS
At least monthly, WellCare conducts audits of authorizations to ensure consistency with the utilization review process by conducting multiple audits on randomly sampled charts which will be pulled by the Clinical Supervisors, Clinical Managers, and Quality Auditors to identify whether or not the standards of documentation are being met, ensure that records are clinically complete and that policies and procedures are consistently being followed.  UM reviewers will score no less than 90% average for the quarter on the record review.  If the score of 90% is not achieved, the Manager, Supervisor and / or auditor will discuss identified concerns, provide feedback on areas for improvement and identify training needs. If the staff has a repeated deficiency with the same element, corrective action is implemented. 
</t>
  </si>
  <si>
    <t xml:space="preserve">No instances of non-compliance were identified.
DENIALS:
The denial rates for concurrent requests were higher for BH/SUD compared to Med/Surg.  The variance is related to the 34.3% denial rate for PRTF,   Providers needed additional education regarding medical necessity and this level of care. Providers were also encouraged to utilize the least restrictive service before requesting residential placement. Concurrent review authorizations were suspended for both med/surg and BH through most of the review period- not including PRTF.  
WellCare system had an automatic letter notification for completion of the determination.
INTERRATER RELIABILITY
The IRR scores for both medical and behavioral health were above the 85% threshold.  
AUDITS
The audit scores for both medical and behavioral health were above the 90% threshold. </t>
  </si>
  <si>
    <t>In the aftermath of an emergency, disaster, or catastrophic event, Plan complies with applicable authorities with regard to member services and provider reimbursement. Plan ensures that members have access to sufficient health services and equipment to meet their health care needs and that providers who furnish health care services and/or supplies and equipment are reimbursed for their provision of medically necessary Medicaid covered services in good faith where the U.S. Government, the Federal Emergency Management Agency (“FEMA”), or the Governor has declared a disaster or state of emergency (WC-C7-UM-011).
For new members becoming eligible with the Plan, a transition period is authorized per state specific guidelines, for continuity of care until it is medically appropriate for the member to be directed into the Company’s network of providers (WC-C7-UM-045).</t>
  </si>
  <si>
    <t xml:space="preserve">WC-C7-UM-011- Emergency Preparedness for Disasters and Catastrophic Events 
WC-C7-UM-045 Care Coordination Continuity of Care and Transition of Care </t>
  </si>
  <si>
    <t xml:space="preserve">For service requests received after the service is rendered, the service is subject to retrospective review determination process. Retrospective review is performed when a service has been provided and no authorization has been given. The review includes making coverage determinations for the appropriate level of services, applying the same approved medical criteria used for the pre-service decisions, and taking into account the Member’s needs at the time of service. Post-service authorization requests are also reviewed to determine if any of the following circumstances exist: 
o The Provider was not able to determine the Member’s eligibility; 
o The service was urgent in nature and there was not time to submit a request prior to service delivery; 
o Extenuating circumstances existed that precluded the Provider from submitting a timely pre-service or concurrent review authorization request. Providers are expected to adhere to the business rules for submission of service authorization requests. Post-service requests that do not meet one of the above conditions may be administratively denied. Exceptions may be granted if specifically addressed through contract language (C7-UM-051). </t>
  </si>
  <si>
    <t>WC-C7-UM-051 Inpatient Outpatient Retrospective Review</t>
  </si>
  <si>
    <t>Denial Letter Notifications: WellCare system had an automatic letter notification for completion of the determination.</t>
  </si>
  <si>
    <t>Concurrent review is conducted at intervals over the course of the stay. The Company uses nationally-recognized utilization criteria, State Medicaid guidelines, Medicare Coverage Decisions, federal /state statutes, or the Company’s Clinical Coverage Guidelines (WC-C7-UM-034).</t>
  </si>
  <si>
    <t>Same as M/S
Milliman Care Guidelines utilized for Level of Care criteria for Behavioral Health Child/Adolescent Acute, Adult/Geriatric Acute, and Residential services. ASAM utilized for SUD diagnoses in Detox and Rehabilitation levels of care.</t>
  </si>
  <si>
    <t>Same as M/S
Milliman Care Guidelines utilized for Partial Hospitalization and Intensive Outpatient services for Behavioral Health. ASAM utilized for SUD diagnoses.</t>
  </si>
  <si>
    <t>WC-C7-UM-034 Application of Criteria Policy 
WC-C7-UM-054 Inpatient Concurrent Review</t>
  </si>
  <si>
    <t>Audits
Denial Rates</t>
  </si>
  <si>
    <t xml:space="preserve">For service requests received after the service is rendered, the service is subject to retrospective review determination process. Retrospective review is performed when a service has been provided and no authorization has been given. The review includes making coverage determinations for the appropriate level of services, applying the same approved medical criteria used for the pre-service decisions, and taking into account the Member’s needs at the time of service. Post-service authorization requests are also reviewed to determine if any of the following circumstances exist: 
o The Provider was not able to determine the Member’s eligibility; 
o The service was urgent in nature and there was not time to submit a request prior to service delivery; 
o Extenuating circumstances existed that precluded the Provider from submitting a timely pre-service or concurrent review authorization request. Providers are expected to adhere to the business rules for submission of service authorization requests. Post-service requests that do not meet one of the above conditions may be administratively denied. Exceptions may be granted if specifically addressed through contract language (C7-UM-051).  </t>
  </si>
  <si>
    <t>N/A. Emergency services are not subject to prior authorization.</t>
  </si>
  <si>
    <t>C7-UM-051 Inpatient Outpatient Retrospective Review
Medicaid Provider Handbook
Medicaid Member Handbook
Behavioral Health Authorization Requirements
Georgia Medicaid Quick Reference Guide</t>
  </si>
  <si>
    <t xml:space="preserve">Denial rates
Retro
Authorization Type: Medical Inpatient Medical Outpatient Behavioral Health Inpatient  Behavioral Health Outpatient
Compliant 5 7 0 0
Out of TAT 2 0 0 0
Total 7 7 0 0
% In Compliance 71.43% 100.00% 0.00% 0.00%
# Authorized 6 7 0 0
# Denied 1 0 0 0
% Denied 14.29% 0.00% 0.00% 0.00%
Inter-Rater Reliability Scores
WellCare’s Training Department, in conjunction with Health Services Management, has a process whereby it annually evaluates the consistency with which health care professionals involved in utilization management apply criteria in decision making. This process is carried out by way of monthly auditing as well as Inter-Rater Reliability (IRR) testing and monitoring of individual clinical reviewer performance.  Associates scoring less than 85% on an IRR examination are counseled and audited for a period of up to six months. Retesting for compliance with the established criteria can be completed at any time during the six months. The associate is limited to two initial complete assessment attempts to show comprehension and correct application of the established criteria.  If the associate does not score at least 85% on the test within two attempts, re-training will be given.  The associate will be afforded the opportunity to attempt two additional attempts to pass a test within the six month time frame.  The associate is limited to two initial complete assessment attempts to show comprehension and correct application of the established criteria.  If the associate does not score at least 85% on the test within two attempts, re-training will be given.  The associate will be afforded the opportunity to attempt two additional attempts to pass a test within the six month time frame.  The associate must achieve a passing score of 85 percent on a standardized assessment for the current year’s records.  Ongoing coaching of UM Review Nurses and BH Care Managers occurs during monthly one on one’s and through Quality Assurance audits.      
AUDITS
At least monthly, WellCare conducts audits of authorizations to ensure consistency with the utilization review process by conducting multiple audits on randomly sampled charts which will be pulled by the Clinical Supervisors, Clinical Managers, and Quality Auditors to identify whether or not the standards of documentation are being met, ensure that records are clinically complete and that policies and procedures are consistently being followed.  UM reviewers will score no less than 90% average for the quarter on the record review.  If the score of 90% is not achieved, the Manager, Supervisor and / or auditor will discuss identified concerns, provide feedback on areas for improvement and identify training needs. If the staff has a repeated deficiency with the same element, corrective action is implemented.  </t>
  </si>
  <si>
    <t>No instances of non-compliance were identified.
DENIALS:
The denial rates for concurrent requests were higher for BH/SUD compared to Med/Surg.  The variance is related to the 34.3% denial rate for PRTF,   Providers needed additional education regarding medical necessity and this level of care. Providers were also encouraged to utilize the least restrictive service before requesting residential placement. Concurrent review authorizations were suspended for both med/surg and BH through most of the review period- not including PRTF.  
WellCare system had an automatic letter notification for completion of the determination.</t>
  </si>
  <si>
    <t>C7-UM-051 Inpatient Outpatient Retrospective Review
Medicaid Provider Manual</t>
  </si>
  <si>
    <t>Denial Letter Notifications
Audits</t>
  </si>
  <si>
    <t xml:space="preserve">Clinical Care guidelines address selected clinical issues and medical services that are new or emerging, that exhibit significant variation in utilization and practice pattern, which may include service, not usually benefits, such as procedures performed for cosmetic purposes, or that involve the treatment of a rare disease. The Guidelines are interpreted in conjunction with the member’s specific benefit plan and in consultation with the treating physician (WC-C7-UM-016).
</t>
  </si>
  <si>
    <t>DCH Manual Part II Policies and Procedures for Autism Spectrum Disorder (ASD) Services
WC-C7-UM-016 Clinical Coverage Guidelines</t>
  </si>
  <si>
    <t>PA denial rates
Internal Appeal Rates
Overturned Appeal Rates
Inter-Rater Reliability Scores</t>
  </si>
  <si>
    <t>Same as M/S
Milliman Care Guidelines utilized for Partial Hospitalization and Intensive Outpatient services for Behavioral Health. ASAM utilized for SUD diagnoses.
Both LWC and PSHP uses DCH Autism and DBHDD Clinical Policy to determine if PA criteria is met.</t>
  </si>
  <si>
    <t>WC-C7-UM-034 Application of Criteria Policy</t>
  </si>
  <si>
    <t>N/A</t>
  </si>
  <si>
    <t xml:space="preserve">All provider credentialing is performed by GA DCH. PSHP accepts GA DCH credentialing and does not apply any additional credentialing requirements for its network providers.  
The “New Professional &amp; Ancillary Provider Contract/Amendment Process” policy sets forth all network provider admission standards that are applied by WellCare. Similarly, the Corporate Policy and Procedures, Operations Area, Network &amp; Contract Development Policy (Ca-ND006) applies to all participating provider contracts and non-participating provider contracts. This policy and procedure pertain to new Medicaid contracts and amendments generated by a Network Management Representative.
POLICY
Network Management accurately prepares documents for approvals and meet defined timeliness to ensure controllable delays do not occur.  
PROCEDURE
A request or lead is received from an internal or external resource to amend or negotiate a new Medicaid contract.
The Network Management Representative reaches out to the prospective provider via phone or email within 3 business days of request receipt.   
The Professional Contract Negotiation Log is used to track all requests to join our network as a participating provider. The Network Management Representative documents date of request on the Professional Contract Negotiation Log and makes 3 documented outreach attempts. 
Upon communication with prospective provider, a uniformed response will be provided with a checklist of the required information.
a) If all sufficient information is received, the Network Management Representative will generate a contract/amendment in Emptoris with favorable rates within 3 business days and send via email to the provider.  
b) If the provider counters a rate above the recommended contract rate threshold, the Network Management Representative will complete a Contract Summary Form within 3 business days and send via email to the Director of Network Management for review. If the Director of Network Management is not available, reviews and approvals are then forwarded to the Sr. Director of Network Management.
After the Network Management Representative receives approval from the Director of Network Management/Sr. Director of Network and receives other necessary Market approvals, a contract/amendment in Emptoris will be generated along with a uniformed response that is sent to the provider within 3 business days.
c) If insufficient information is received, the Network Management Representative will send a uniformed template to the provider stating that the required documentation should be returned within 5 calendar days of the request. 
*If the due date falls on a weekend and/or a holiday, then assign them a due date of the next business day.*
If the prospective provider will fill a Medicaid deficiency or there is a need for that specialty, the Network Management Representative will make a face-to-face visit to engage the provider. Teleconferences will be scheduled for those out of state prospective providers.
d) If the provider has not responded/returned any requested information, then the Network Management Representative will follow up with the provider with 3 documented attempts and send a uniformed response advising the provider to resubmit the request to .ProspectiveProviderGA or to the Become A Provider website (https://www.wellcare.com/en/Georgia/Become-a-Provider).
If the prospective provider will fill a Medicaid deficiency or there is a need for that specialty, the Network Management Representative will make a face-to-face visit to engage the provider. Teleconferences will be scheduled for those out of state prospective providers. 
When the signed contract/amendment is received from the prospective provider along with other requested documentation, the Network Management Representative audits to ensure all required documents are sufficient and a signature is dated within 5 days of receipt by WellCare. 
• If the received documents are insufficient, the Network Management Representative sends a uniformed email to the prospective provider requesting the sufficient documentation and attaches a blank signature page to be signed with a current date listed to be returned within 5 days. *If the due date falls on a weekend and/or a holiday, then assign them a due date of the next business day.*
When the complete executed contract/amendment is received from the provider, the Network Management Representative assembles the contract packet as described below within 3 business days and emails the completed packet to the Director of Network Management for review and approval.  
• If the Director of Network Management does not approve contract/amendment, the Network Management Rep will address issues and resubmit to the Director of Network Management until an approval is received. 
Contract Packet Items List
a) Approval from Director of Network Management
b) BH Specialization Form (if applicable)
c) CVO Approval Letter with ATTN # Listed (if applicable)
d) Provider Request Letter/Email
e) Net Dev Physician/Ancillary Contract Submission Checklist 
f) Network Development Professional Contract Summary Form 
g) Omni Flow Maintenance Form (OMF)
h) Current W-9
i) Emptoris generated contract (PDF)
j) Signature page
k) Disclosure of Ownership Form 
(Only applicable to the templates generated after 10/16/17)
l) Attachment A-2, Information For Contracted Principal/Ownership page (Only applicable to the templates generated prior to 10/16/17)
m) Attachment A-2/A-3, Information For Providers page
n) Attachment A-3/A-4, Form of Opt In Agreement (Subcontracted Provider)
• Once the Network Management Rep receives approval from the Director of Network Mgmt., then that approval email along with the attached documents will then be directly forwarded to the Provider Operations Dept.’s .GAProviderInquiry box and the Network Management Rep. will document the date on the Contract Negotiation Log. 
• Then the Provider Operations Dept.’s Coordinator documents receipt date. The above items in the above Contract Packet Items List are printed and the packet is presented to the Sr. Director of Network Management for review and approval within 3 business days.
• The Sr. Director of Network Management will return the reviewed and approved contract packet to the Provider Operations Dept.’s Coordinator within 3 business days.
• The Providers Operations Dept. Coordinator then provides the contract packet to Market leadership’s (i.e., State President/COO) executive assistant for counter signature/counter execution if there are no discrepancies.
• The Provider Operations Dept.’s Coordinator will assign the contract/amendment to a Provider Operations Coordinator and will then send notification of assignment to the Network Management Rep.  
• The Network Management Representative documents the date of notification, and the assigned Provider Operations Coordinator on the Contract Negotiation Log. 
• Then the assigned Provider Operations Coordinator sends PLF submission notification to the Network Management Representative.  
• The Network Management Representative documents the date of PLF submission.
• The Network Management Representative will ensure that the PLF is completed and will perform an audit to ensure that the provider’s information was accurately configured in our system.  
• Network Management Representative will then:
o Send a uniformed email to the provider with the assigned Provider Relations cc’d once the provider is fully loaded and configured in our system. This includes copies of the countered executed agreement/amendment along with welcome letter(s).
o Document the contract/amendment effective date and status  </t>
  </si>
  <si>
    <t>Same as Inpatient</t>
  </si>
  <si>
    <t xml:space="preserve">N/A- all emergency services providers deliver both M/S and MH/SUD services </t>
  </si>
  <si>
    <t xml:space="preserve"> N/A – network pharmacies all provide both M/S and MH/SUD drugs, and there are no distinct “M/S pharmacies” or “MH/SUD pharmacies.”</t>
  </si>
  <si>
    <t>Corporate Policy and Procedures, Operations Area, Network &amp; Contract Development Policy (Ca-ND006)</t>
  </si>
  <si>
    <t>Scope and Flow
The Plan regularly monitors adequacy and availability of network providers to ensure it is meeting Medicaid regulatory standards for both medical/surgical and mental health/substance network adequacy standards. Providers are proactively recruited and admitted into the network when network adequacy gaps are identified.  
Factors Considered 
The Plan monitors the following factors to ensure that its provider networks are adequate and that its provider network admission standards are applied comparably and no more stringently to MH/SUD providers relative to M/S providers:
• Compliance with Georgia Medicaid Geo Access Standards 
• Geo Access Open Gaps Results 
• Compliance with Medicaid High Volume Primary Care, Specialist and Behavioral Health member to provider ratio
Evidentiary Standards 
2020 Q3 Geo Access Results 
Geo Access Report Inpatient
Region  Medical Urban Medical Rural  BH Urban  BH Rural 
Atlanta  100% 100% 50% 50%
Central  100%       100% 50% 50%
East  100%       100% 50% 50%
North  100% 100% 50% 50%
Southeast 100% 100% 50% 50%
Southwest 100% 100% 50% 50%
*PRTFs are at 0%
Geo Access Report Outpatient
Region  Medical Urban Medical Rural  BH Urban  BH Rural 
Atlanta  100% 100% 96% 92%
Central  99% 98 83% 79%
East  100% 98% 83% 84%
North  99% 99% 90% 94%
Southeast 97% 97% 81% 83%
Southwest 98% 98% 91% 90%
2020 Q3 Open Gaps Results 
Medical/Surgical Geo Access Gaps 
Provider Specialty AT CN ET NO SE SW Total
Allergy &amp; Immunology      1 1 5 7
Audiology   5 1  1 4 5 16
Dental Specialties 1    4 3 1   9
Dermatology      1 4 1 2 8
Endocrinology 1      2  3
ENT       1   5 6
Gastroenterology           4 4
Hematology/Oncology          3 4
Infectious Disease   2  2   10 6 20
Nephrology          0
Ophthalmology        1   3 4
Orthopedics           1 1
PCP   2 1 2  4 2 11
Pediatrics  2 1  1 4 2 10
Rheumatology  6 6  5 7 24
Urology         3 3
Vascular Surgery        4 4
Total 12 40 31 27 49 89 248
MH/SUD Geo Access Gaps
Provider Specialties  AT  CN E NO SE SW Total
Autism Spectrum Disorder (ASD)   7  5 3  15
Narcotic Treatment Programs       0
PRTF's 21 33 16 29 23 34 156
Psychologists   5 1   2 2  10
Total 21 45 17 34 28 36 181
The Plan also monitors compliance with Medicaid High Volume Primary Care, Specialist and behavioral health member to provider ratios, based on standards created by Georgia Families Medicaid:
Medical/Surgical – Primary Care Physicians
Practitioner Type Standard 2020 Results Goal Met?
Primary Care Practitioners: Family (FP) and general practitioners (GP) 90% of members have at least 2 FP or GP within 8 miles
At least 1 FP or GP per 2,500 members 95% of members have at least 2 FP or GP within 8 miles
1 FP or GP per 282 members Yes
Yes
Primary Care Practitioners: Internal Medicine (IM) 90% of adult members have at least 2 IM within 8 miles
At least 1 IM per 2,500 adult members 95% of members have at least 2 IM 
within 8 miles
1 IM per 70 members Yes
Yes
Primary Care Practitioners: Pediatrics 90% of members under age 18 have at least 2 pediatricians within 8 miles
At least 1 pediatrician per 2,500 members underage 18 95% of members under age 18 have at least 2 Pediatricians within 8 miles
1 Pediatrician per 254 members underage 18 Yes
Yes
Medical/Surgical – Specialist 
Practitioner Type Standard 2020 Results Goal
Met?
High Volume: Obstetrics and Gynecology 90% of female members have at least 2 OBGYN within 30 miles
At least 1 OBGYN per 5,000 female members 100% of female members have at least 2 OBGYN within 30 miles
2 OBGYN per 256 female members Yes
Yes
High Impact: Oncology 90% of members have at least 1 oncologist within 30 miles
At least 1 oncologist per 5,000 members 94% of members have at least 1 Oncologist within 30 miles
1 Oncologist per 674 members Yes
Yes
Mental Health/Substance Abuse – high Volume Provider Types 
Practitioner Type Standard 2020 Results Goals Met? 
(Yes/No)
Community Mental Health Centers 1 provider per 15,000 members 1 CMHC per 461 members Yes
Masters Level Clinician 1 practitioner per 3,000 members 1 Masters Level Clinician per 269 members Yes
Psychiatrist 1 practitioner per 2,000 members 1 Psychiatrist per 491 members Yes
Compliance with Medicaid High Volume Primary Care, Specialist and behavioral health member to provider ratio:
Medical/Surgical – Primary Care Physicians 
Practitioner Type Standard 2020 Results Goal Met?
Primary Care Practitioners: Family (FP) and general practitioners (GP) 90% of members have at least 2 FP or GP within 8 miles
At least 1 FP or GP per 2,500 members 95% of members have at least 2 FP or GP within 8 miles
1 FP or GP per 282 members Yes
Yes
Primary Care Practitioners: Internal Medicine (IM) 90% of adult members have at least 2 IM within 8 miles
At least 1 IM per 2,500 adult members 95% of members have at least 2 IM 
within 8 miles
1 IM per 70 members Yes
Yes
Primary Care Practitioners: Pediatrics 90% of members under age 18 have at least 2 pediatricians within 8 miles
At least 1 pediatrician per 2,500 members underage 18 95% of members under age 18 have at least 2 Pediatricians within 8 miles
1 Pediatrician per 254 members underage 18 Yes
Yes
Medical/Surgical – Specialist 
Practitioner Type Standard 2020 Results Goal
Met?
High Volume: Obstetrics and Gynecology 90% of female members have at least 2 OBGYN within 30 miles; 
At least 1 OBGYN per 5,000 female members 100% of female members have at least 2 OBGYN within 30 miles; 
2 OBGYN per 256 female members Yes
High Impact: Oncology 90% of members have at least 1 oncologist within 30 miles; At least 1 oncologist per 5,000 members 94% of members have at least 1 Oncologist within 30 miles; 1 Oncologist per 674 members Yes
Mental Health/Substance Abuse – high Volume Provider Types 
Practitioner Type Standard 2020 Results Goals Met? 
(Yes/No)
Community Mental Health Centers 1 provider per 15,000 members 1 CMHC per 461 members Yes
Masters Level Clinician 1 practitioner per 3,000 members 1 Masters Level Clinician per 269 members Yes
Psychiatrist 1 practitioner per 2,000 members 1 Psychiatrist per 491 members Yes
Analysis 
For the measure period, the Plan met Geo Access standards for medical/surgical (M/S) in all regions of the state for both Urban and Rural areas. For mental health/substance abuse (MH/SA), the Plan met all Geo Access standards for all regions with the exception of the rural areas in the Central, Southeast and Southwest regions and urban areas of the Southwest region. Compliance with Geo Access standards for Medicaid are defined as 90% of members have access to at least one provider within 30 miles in urban areas and 45 miles in rural areas. 
Further analysis of the Plan’s network strategy and efforts in the three regions show that although, the plan has contracted all willing Psychiatric Residential Treatment Facilities (PRTF) credentialed by Medicaid in the state, these provider types make up 86% of the MH/SA Geo Access network adequacy gaps (156of the 181 total gaps). The remaining 14% of the gaps are from Autism Spectrum Disorder (ASD) service providers and psychologists in small rural counties where provider availability is limited. 
Similarly, although the total rate of geo-access gaps is lower for M/S when averaged across all provider types, there are concentrated gaps among a variety of specific M/S specialties. As with MH/SUD providers, the 248 Geo Access gaps for M/S providers are mostly driven by specialties with limited provider availability such as rheumatology, pediatrics, endocrinology and audiology in rural areas. 
The plan meets the high-volume specialty provider to member ratio standards for both M/S and MH/SA. 
The Plan therefore concluded that these network gaps are due to primarily to provider shortages, and that such gaps would be unlikely to be significantly affected by changes to its network admission standards or reimbursement rates.</t>
  </si>
  <si>
    <t>There is no established Policy and Procedure for reimbursement. 
For Medical Surgical Provider reimbursement rates are offered at 100% of the state Medicaid fee schedule for nearly all contract offers and for nearly all services that are covered by the state fee schedule. Exceptions are made only in the following circumstances:
•  If higher rates have to be negotiated to secure needed provider
• Negotiation required due to lack of available providers in a geographical area
All edits to WellCare’s Provider Contract Template, use of non-standard language, and modifications to contract business parameters (e.g., claims submission timeframes, rate, payment methodology, etc.) are subject to approval by Legal, Medical Economics, Finance, Corporate Stakeholders, and field leadership, as required.</t>
  </si>
  <si>
    <t xml:space="preserve">Same as M/S, except as stated below.
For some behavioral health stays in an acute care hospital, reimbursement follows 100% of Medicaid Fee schedule. However, for free standing inpatient and residential facilities with more than 15 beds, there is no state fee schedule rate; therefore, the plan negotiates a per diem rate periodically based on the contract renewal date. 
For most Psychiatric Residential Treatment facilities, the plan matches Medicaid per diem rates. The Plan also provides higher rates for specialize facilities such as Eating Disorders and Autism Spectrum Disorder, based on the specialized staffing needs necessary to operate these facilities. </t>
  </si>
  <si>
    <t>MH/SUD provider reimbursement during the review period was based on a legacy proprietary WellCare fee schedule that was renegotiated with individual providers on a periodic basis when contracts were renewed. Rates were adjusted as necessary to obtain network participation sufficient to maintain network adequacy to the extent that providers were available in the geographic area.</t>
  </si>
  <si>
    <t>N/A - All Emergency Service Providers offer both medical/Surgical and behavioral health services</t>
  </si>
  <si>
    <t>N/A - all network pharmacies provide both Medical/Surgical and Mental Health/Substance Use Disorder drugs</t>
  </si>
  <si>
    <t xml:space="preserve">Scope and Flow
The plan monitors reviews and updates the reimbursement rates set forth in the fee schedules and paid rates for network providers to ensure that reimbursement rates are adequate for the service provided and to ensure that no disparity exist between the methodologies used to develop rates for Medical/Surgical relative to Mental Health/Substance Abuse providers. 
Factors Considered 
• Percentage of Medicaid Fee Schedule paid to Outpatient contracted providers by licensure level 
• Ratio of plan paid rates to provider charges 
Evidentiary Standards
The plan reviewed claims between April 2019 and June 2020 and compared the plan’s reimbursement relative the Medicaid Fee schedules appropriate to the provider service level. 
Providers Reimbursement to % of Medicaid Rates 
Medical/Surgical  Mental Health/Substance Abuse
Provider Type Payment % of Medicaid Provider Type Payment % of Medicaid
MD* 101% MD 99%
Doctoral 99% Doctoral 109%
Masters 102% Masters 81%
Note 1: Total Average Payment as a Percentage of Medicaid by Licensure Type (rounded to nearest %)
Note 2: *Methodology to calculate MD payment percentage of Medicaid takes into account enhanced payments paid to certain attested PCPs for certain codes. Claims are priced relative to 100% of the Medicaid physicians fee schedule and for the physicians receiving enhanced payments, claims are priced relative to 100% of the Medicaid enhanced payment fee schedule. Enhanced rates for the claims flagged as enhanced and all others are priced at the applicable Medicaid physician FS. 
Additionally, the Plan monitors the ratio of the Plan’s paid rates to the network provider’s charges to determine whether higher discounts are applied for Medical/Surgical or Mental Health/Substance Abuse providers. 
 Medical/Surgical  
POS*  Full Charges   Payment  % by POS*
IP  $    1,130,686,263   $ 269,957,813 23.88%
OP  $    597,480,313  $    96,868,922  16.21
Grand Total  $ 1,728,166,577   $ 366,826,735  21.23%
 Mental Health/Substance Abuse  
POS*  Full Charges   Payment  % by POS* 
IP  $    37,946,353  $ 11,229,126 29.59%
OP  $      3,430,244  $    1,222,917 35.65%
  $    41,376,597   $ 12,452,043 30.09%
Analysis 
For the measure period, the Plan’s reimbursement rate for Medical/Surgical and Mental Health/Substance Abuse providers as measured by the percentage of Medicaid Fee Scheduled paid are comparable for MDs and are considerably higher for Doctoral-level providers. The percentage of Medicaid that was paid to master’s-level MH/SA providers during the review period was considerably lower than the percentage paid to mid-level M/S providers. This was likely due to the use of a proprietary WellCare fee schedule for MH/SUD providers vs. general adherence to State Medicaid fee schedule rates for M/S providers.
When comparing the ratio of paid rates to provider charges, the plan paid a significantly larger percentage of charges for MH/SA provider when compared to M/S providers in both the IP and OP classifications. </t>
  </si>
  <si>
    <t>The Plan determined that reimbursement rates paid to masters’-level MH/SUD providers was significantly lower than the rates paid to master’s-level M/S providers, and that the methodology used to set such rates was different between M/S and MH/SUD network contracting teams, given that WellCare’s custom BH fee schedule was not based on the Medicaid fee schedule. As a result of merger, Peach State fee schedule was adopted on 5/1/2021 which is fee schedule based on 100% of the Medicaid Fee Schedule. The Plan therefore concluded that the transition to the PSHP fee schedule has achieved parity in the rate-setting methodology applied to M/S and MH/SUD providers.</t>
  </si>
  <si>
    <t>Members can access services by Out-of-Network providers when an In-Network provider is not available. “Available” is defined to mean that there is a provider in network that is available to provide the member a covered service. Health Services determines this in our authorization process.
All non-emergent OON services require prior authorization. When PSHP/WC receives an authorization request from an OON provider, the plan reviewer reviews online provider directory to determine whether an INN provider is available. If an INN provider is available, the Plan redirects the member to an available INN provider. 
If no network provider is available, the Plan authorizes the OON service.</t>
  </si>
  <si>
    <t xml:space="preserve">N/A - Provider participation is not required for emergency treatment.  </t>
  </si>
  <si>
    <t xml:space="preserve">N/A  </t>
  </si>
  <si>
    <t>New Contract to policy procedure</t>
  </si>
  <si>
    <t>The factors, sources, and evidentiary standards for OON provider access are the same for MH/SUD as for M/S benefits and are implemented by the same staff according to the same policies and procedures. Therefore, the Plan concludes that the OON provider access standards are comparable and no more stringent.</t>
  </si>
  <si>
    <t xml:space="preserve"> Limited Access Agreements (LAA) and Single Case Agreements (SCA) are contracts between the Company and non-participating providers for covered services to be performed at an agreed upon rate. Prior to the Company signing an LAA or SCA, the Company will screen the provider to ensure the provider is not excluded, debarred, or otherwise ineligible to participate in Federal health care programs or Federal procurement or non- procurement programs. LAAs and SCAs must be on a WellCare standard template. Legal must approve all exceptions to using a WellCare-standard template for SCAs, unless a Member’s health is in imminent danger and any delay would adversely impact the Member.
If no network provider is available, Health Services issues an OON authorization to ensure member receives necessary services.
• Prior to issuing out of network authorization, Health Services verifies that there are no INN providers to redirect the member to
• If the OON provider accepts the Medicaid rate, no SCA is required
• If the OON provider doesn’t accept the Medicaid rate or there is no published Medicaid rate:
o Wellcare negotiates based on provider cost or bill rate
o If no Medicaid or Medicare rates, then previously negotiated rates with the provider for similar service or percent of billed charges</t>
  </si>
  <si>
    <t xml:space="preserve"> 100% of the state Medicaid fee schedule rates are paid for out of network emergency treatment. </t>
  </si>
  <si>
    <t>The Plan monitors the ratio of the Plan’s paid rates to the out of network provider’s charges to determine whether higher discounts are applied for Medical/Surgical or Mental Health/Substance Abuse providers. 
M/S Charge to Pay Ratio for OON Providers
M/S   
POS  Full Charges   Payment  % by POS 
IP  $    70,990,108   $ 13,279,792  18.71%
OP  $    18,896,461   $   2,213,729  11.72%
Grand Total  $ 131,862,267   $ 19,909,452  15.10%
MH/SA Charge to Pay Ratio for out of Network Providers
MH/SA   
POS  Full Charges   Payment   % by POS 
IP  $    10,396,217   $   3,257,649  31.33%
OP  $         824,295   $       209,379  25.40%
Grand Total  $    11,220,511   $   3,467,029  30.90%
When comparing the ratio of paid rates to out of network provider charges, the plan paid a significantly larger percentage of charges for MH/SA provider when compared to M/S providers in both the IP and OP classifications.</t>
  </si>
  <si>
    <t>SCOPE &amp; PROCESS FLOW
Prior authorization (PA) is applied to identified formulary drugs and non-formulary drugs that have a high potential for misuse or inappropriate use. PA protocols are developed and reviewed at least annually. 
Drug Evaluation Review (DER) is defined as all prior authorizations, formulary exceptions, tiering exceptions, utilization management exceptions, and coverage determination requests. This includes case exceptions and/or a request that a drug be covered by the plan.
WellCare formularies contain a list of formulary drugs and indicate if those drugs have utilization management requirements (prior authorization, quantity limit, step therapy). A provider or member may become aware of the need to submit a DER for a prescribed medication based on the information provided in WellCare's formulary
Prior Authorization Review Process:
WellCare may receive DER requests by phone, fax, web, or mail from providers, members, or members’ representatives. Providers may also submit electronic prior authorization (ePA) requests.
a.	Faxed, web, and ePA requests are automatically routed into the Pharmacy Workflow system for processing.
b.	When requests are received by phone or mail, the receiving technician immediately documents and faxes the DER request into the workflow system for processing.
c.	When the DER is faxed into the workflow system, the system notates a fax banner on the fax that indicates the date and time the fax was received. This date and time is used to measure and ensure compliance with established regulatory time frames for WellCare's decision on each DER.
d.	For Medicaid members, the decision time frame is based on each state’s requirements.
e.	The workflow queue is color-coded to alert the pharmacy staff if an uncompleted DER is approaching its compliance deadline. This enables the pharmacy staff to respond quickly to these requests and meet the compliance time frame.
1.	The faxed DER appears in the Intake queue of the system. An intake coordinator begins processing the request by opening the image, identifying specific details of the request, and labeling specific data fields in the workflow system. The intake coordinator:
2.	After the intake coordinator completes the initial data entry, the DER is placed in a central processing queue based on compliance time.
3.	DERs are auto-assigned from the central queue to the individual queue of each technician who is logged into the system and is skilled to process specific DERs based on LOB.
4.	The pharmacy technician is responsible for verifying member eligibility and plan benefits, determining whether approval or denial criteria have been met, documenting the work performed, and handling exceptions. The technician must ensure that the DER is processed timely, the compliance deadline is met, and the DER is processed and documented accurately.
5.	If a DER request is received with missing information or insufficient information for a thorough review and determination to be made, it is denied for lack of medical necessity. The notification provided to the member and the provider indicates what specific information must be provided to WellCare so a thorough review and determination can be completed.
6.	The technician then selects and/or confirms the correct Status and Status Reason indicators based upon the initial evaluation.
7.	The technician also selects/confirms the correct approval/denial messaging templates.
8.	If the decision is to approve the medication, the technician effectuates the approval and verifies that a test claim processes successfully.
9.	The technician clicks the Submit button to move the case forward in the workflow system.
10.	The pharmacist reviews the submitted DER request and the member’s prescription profile to determine the correctness of the technician’s initial evaluation and the other information entered into the system.
11.	If the pharmacist agrees with the information and the decision, the DER proceeds as follows:
a.	If the DER does not require Medical Director review, the system creates any required notifications to the member and provider.
b.	If the DER requires Medical Director review, the DER is sent to the MD Review queue to be reviewed by one of WellCare's Medical Directors.
12.	The medical director reviews the submitted DER request and the member’s prescription profile to determine the correctness of the decision and the other information entered into the system. If necessary, the medical director may also consult with a specialist to review a DER request.
13.	If the medical director agrees with the information and the decision, the system creates any required notifications to the member and provider.
14.	The designated Quality Assurance (QA) reviewer verifies correct member, provider, drug, classification, letter messaging, and override placement.
15.	For specific lines of business including all Medicare lines, an attempt is made to contact the member by telephone to inform the member of the outcome of the request. The initial attempt to call the member may be made through an automated service. If the automated phone call cannot be completed successfully for any reason, the technician then attempts to call the member manually and documents that attempt in the system using provided messaging.
FACTORS CONSIDERED
 Factors which may require submission of a DER include, but are not limited to:
a.	NDC Not Covered: indicates that the processed medication is not covered because it may be non- formulary, excluded, a DESI drug, or a brand name drug for which a generic equivalent is available.
b.	Prior Authorization Required: indicates that the processed medication requires prior authorization by WellCare prior to dispensing by a provider or pharmacy.
c.	Step Therapy Required: indicates that the processed medication requires the documented use of a first line medication prior to the use/dispensing of the processed medication by the provider or pharmacy.
d.	Plan Limitations Exceeded: indicates that the quantity or dosage processed exceeds FDA or manufacturer dosing guidelines or WellCare's established quantity limits per day or per month.
e.	Cost Exceeds Maximum: indicates that the medication requires review because the submitted cost exceeds established plan limits. The DER submission allows WellCare to verify the necessity and appropriateness of the medication based on the length of therapy and diagnosis.
f.	Drug Utilization Review (DUR) reject: indicates a potential issue that requires the clinical intervention of the pharmacist. Some DUR rejects may be resolved at the point of sale in the pharmacy, while others may require the submission of a DER. DUR rejections may require DERs in the following circumstances:
i.	Refill too soon / overuse precaution: the pharmacy is attempting to refill a prescription before it is due.
ii.	Step therapy requirement / suboptimal regimen: the drug requires completion of step therapy prior to approval.
iii. Therapeutic duplication / ingredient cost duplication: pharmacy claims have been submitted for two drugs with similar ingredients, mechanisms of action, or indications; or two different strengths of the same drug. 
EVIDENTIARY STANDARDS
There are four general types of criteria: diagnosis criteria, prescriber criteria, drug-specific criteria, and treatment guideline criteria. Criteria of any type can be used independently or in combination.
1.	Diagnosis criteria identify indications that constitute acceptable uses for a drug within the health- care setting. Protocols are established by the Pharmacy and Therapeutics (P&amp;T) committee to limit the use of drugs to specific diagnoses or medical conditions.
2.	Prescriber criteria identify prescriber specialties approved to use specific formulary drugs or drug classes. An example of this would be limiting the use of specific injectable asthma medications to pulmonologists or allergy specialists.
3.	Drug-specific criteria identify approved doses, frequency of administration, duration of therapy, and other aspects that are specific to the use of a formulary drug. An example of this would be limiting the dosing of a migraine medication to 12 doses in a 31 day period.
4.	Treatment guideline criteria are similar to drug-specific criteria, except that treatment guidelines focus on disease-based drug therapy. Whereas drug-specific criteria relate to a specific drug, treatment guidelines outline a recommended therapeutic approach to specific diseases. This approach generally identifies the use of several different drugs, depending on disease severity or specific patient characteristics.
Sources:  
•	The American Hospital Formulary Service (AHFS) Drug Information 
•	American Academy of Pediatrics American Family Physician American Heart Association American Journal of Managed Care Annals of Pharmacotherapy Clinical Pharmacology
•	Facts and Comparisons
•	Journal of the American Medical Association Micromedex/DRUGDEX Information System* National Heart, Lung, and Blood Institutes National Guidelines Clearinghouse
•	New England Journal of Medicine
•	The Cochrane Database of Systematic Reviews The Medical Letter Treatment Guidelines
•	United States Pharmacopeia-Drug Information (USP), or its successor publications* 
•	Lexi-Drugs®</t>
  </si>
  <si>
    <t>WC-C7-UM-035 Prior Authorization Precertification Review
Medicaid Provider Handbook
Medicaid Member Handbook
Behavioral Health Authorization Requirements
Prior Authorization Letter 
Georgia Medicaid Quick Reference Guide
Pharmacy:
a.	C20‐RX‐136‐PR‐001 Preferred Drug List Procedure
b.	C20-RX-150-PR-002 Drug Evaluation Review Procedure
c.	C20-RX-150-PR-002 Drug Evaluation Review Process
d.	C20-RX-134 Corporate Pharmacy Committees Procedure</t>
  </si>
  <si>
    <t>DENIAL RATES
Prior authorization denial rates were analyzed in the Inpatient and Outpatient classifications to determine comparability between M/S and MH/SUD services.
Standard
Authorization Type: Medical Inpatient Medical Outpatient Behavioral Health Inpatient  Behavioral Health Outpatient
Compliant 1,294 110,039 41 2,303
Out of TAT 1 13 0 2
Total 1,295 110,052 41 2,305
 % In Compliance  99.9% 100.0% 100.0% 99.9%
 # Authorized  972 78,486 8 2,276
 # Denied  323 31,566 33 29
 % Denied  24.9% 28.7% 80.5% 1.3%
Expedited
Authorization Type: Medical Inpatient Medical Outpatient Behavioral Health Inpatient  Behavioral Health Outpatient
Compliant 1,193 23,139 1 1
Out of TAT 0 0 0 0
Total 1,193 23,139 1 1
 % In Compliance  100.0% 100.0% 100.0% 100.0%
 # Authorized  378 18,821 1 1
 # Denied  815 4,318 0 0
 % Denied  68.3% 18.7% 0.0% 0.0%
Inter-Rater Reliability Scores
WellCare’s Training Department, in conjunction with Health Services Management, has a process whereby it annually evaluates the consistency with which health care professionals involved in utilization management apply criteria in decision making. This process is carried out by way of monthly auditing as well as Inter-Rater Reliability (IRR) testing and monitoring of individual clinical reviewer performance.  Associates scoring less than 85% on an IRR examination are counseled and audited for a period of up to six months. Retesting for compliance with the established criteria can be completed at any time during the six months. The associate is limited to two initial complete assessment attempts to show comprehension and correct application of the established criteria.  If the associate does not score at least 85% on the test within two attempts, re-training will be given.  The associate will be afforded the opportunity to attempt two additional attempts to pass a test within the six month time frame.  The associate is limited to two initial complete assessment attempts to show comprehension and correct application of the established criteria.  If the associate does not score at least 85% on the test within two attempts, re-training will be given.  The associate will be afforded the opportunity to attempt two additional attempts to pass a test within the six month time frame.  The associate must achieve a passing score of 85 percent on a standardized assessment for the current year’s records.  Ongoing coaching of UM Review Nurses and BH Care Managers occurs during monthly one on one’s and through Quality Assurance audits.      
AUDITS
At least monthly, WellCare conducts audits of authorizations to ensure consistency with the utilization review process by conducting multiple audits on randomly sampled charts which will be pulled by the Clinical Supervisors, Clinical Managers, and Quality Auditors to identify whether or not the standards of documentation are being met, ensure that records are clinically complete and that policies and procedures are consistently being followed.  UM reviewers will score no less than 90% average for the quarter on the record review.  If the score of 90% is not achieved, the Manager, Supervisor and / or auditor will discuss identified concerns, provide feedback on areas for improvement and identify training needs. If the staff has a repeated deficiency with the same element, corrective action is implemented.  
 PRESCRIPTION DRUGS:
A qualitative review found that the NQTL design is the same for all drugs. The same factors, evidentiary standards, and sources are used to determine which drugs to subject to PA for all M/S and MH/SUD drugs. These factors are applied by the same committees, pursuant to the same processes, regardless of whether the drug is a M/S drug or a MH/SUD drug.
An analysis of the NQTL in operation found that authorization requests for all drugs are reviewed by the same reviewers, pursuant to the same processes, regardless of whether the drug is a M/S drug or a MH/SUD drug.
	Med/Surg	MH/SUD
PDL Drugs requiring PA	14.28%	9.7%
Prior Auth Denial Rate	40.6%	36.4%
Prior Auth Denials with Appeals	2.5%	1.9%
Prior Auth Appeal Overturned Rate	79.3%	95.5%</t>
  </si>
  <si>
    <t>SCOPE &amp; PROCESS FLOW
Drug Evaluation Review (DER) is defined as all prior authorizations, formulary exceptions, tiering exceptions, utilization management exceptions, and coverage determination requests. This includes case exceptions and/or a request that a drug be covered by the plan.
 FACTORS CONSIDERED
WellCare develops all medical necessity criteria and clinical policies for M/S and MH/SUD prescription drugs.
DER Criteria Development
1.	The Drug Utilization Review (DUR) committee reviews the practices and policies of formulary management activities for clinical appropriateness, such as prior authorizations, step therapies, quantity limitations, generic substitutions, and other drug utilization activities that affect medication access.
2.	In cases where a drug poses potential efficacy, toxicity, or over- or under-utilization challenges, the DUR committee establishes criteria to promote appropriate use.
3.	Drug use criteria are approved guidelines specifying how, or under what conditions, a drug is recommended for use.
4.	Preliminary drug use criteria are developed at the time that a drug is proposed for consideration to the preferred drug list (PDL) or formulary. Established criteria are reviewed and revised annually.
5.	Clinical decisions and criteria development by the DUR committee are based on scientific evidence and standards of practice, including peer-reviewed medical literature, comparative evidence-based literature, well-established clinical practice guidelines, pharmacoeconomic studies, Food and Drug Administration (FDA) approved package inserts, and national standards of care guidelines, as well as other sources of appropriate information.
EVIDENTIARY STANDARDS
Medical necessity clinical policies are created during and using the P&amp;T Committee review process outlined in detail under NQTL 4 section Formulary Design. Below are industry and national references used in the decision-making process.
Sources:  
•	The American Hospital Formulary Service (AHFS) Drug Information 
•	American Academy of Pediatrics American Family Physician American Heart Association American Journal of Managed Care Annals of Pharmacotherapy Clinical Pharmacology
•	Facts and Comparisons
•	Journal of the American Medical Association Micromedex/DRUGDEX Information System* National Heart, Lung, and Blood Institutes National Guidelines Clearinghouse
•	New England Journal of Medicine
•	The Cochrane Database of Systematic Reviews The Medical Letter Treatment Guidelines
•	United States Pharmacopeia-Drug Information (USP), or its successor publications* 
•	Lexi-Drugs®</t>
  </si>
  <si>
    <t>WC-C7-UM-034 Application of Criteria Policy 
Pharmacy:
a.	C20-RX-150-PR-002 Drug Evaluation Review Procedure
b.	C20-RX-150-PR-002 Drug Evaluation Review Process</t>
  </si>
  <si>
    <t>Audits
PRESCRIPTION DRUGS:
Throughout the year, a sample of DER requests (at least 50 cases per year) is prepared by the Quality and Audit team. All of WellCare’s lines of business are represented in the sample requests. This sample set is reviewed by a Medical Director, Director of Pharmacy Operations and other pharmacy staff to develop a scoring key. The scoring results are reviewed and shared with the staff pharmacist during regularly scheduled Pharmacy IRR Consensus Discussion meetings with the Directors of Pharmacy Operations. 
IRR scores: 
Reviewer team averages were 97% for pharmacy reviews. The same reviewers were used for all authorization requests for both Med/Surg and MH/SUD drugs.
Given that the same reviewers are used for both MH/SUD and Med/Surg drug requests, IRR scores cannot be differentiated for comparative purposes, but the very high score averages suggest that reviews are consistent across all requests.</t>
  </si>
  <si>
    <t xml:space="preserve"> SCOPE &amp; PROCESS FLOW
Formulary Design is the process the plan uses to develop the approved list of drugs covered under the pharmacy benefit plan and to assign such drugs to the formulary, also referred to as the Preferred Drug List (PDL). Drugs that are not on the formulary may be covered on an exception basis if they are not excluded and if medical necessity can be established based on plan-approved prior authorization criteria or applicable regulations. The Clinical Pharmacy/Formulary Management Department is responsible for the maintenance of the PDL under the direction of the Director of Formulary Services and the P&amp;T committee
FACTORS CONSIDERED
The Preferred Drug List (PDL) is a standardized prescribing reference and clinical guide of prescription drug products selected by the Pharmacy &amp; Therapeutics Committee (P&amp;T Committee). The P&amp;T Committee develops PDL recommendations and determines drug selection by considering the drug’s efficacy, safety, side effects, and cost‐effectiveness profile. The P&amp;T Committee reviews each major therapeutic class annually and as new pharmaceutical information becomes available. Clinical decisions by the P&amp;T Committee, including the addition or deletion of a drug from the PDL or formulary, shall be based on a review of the following:
1)	The safety and efficacy of the drug;
2)	The manufacturer, FDA approved indications, medically accepted indications (off-label use) as referenced in approved compendia (American Hospital Formulary Service Drug Information (AHFS), DRUGDEX Information System, United States Pharmacopeia-Drug Information (or its successor publications)), mechanism of action, pharmacokinetics, dosage form(s), usual dose, adverse drug reactions, contraindications/warnings and drug interactions;
3)	Peer reviewed medical literature, evidence-based primary literature, secondary literature and tertiary literature, comparative studies and national clinical guidelines, step therapy algorithms and/or protocols based on the national guidelines to ensure appropriate prescribing;
4)	Patient compliance considerations;
5)	Cost effectiveness and pharmacoeconomic studies of the drug; 
6)	Outcomes research data.
EVIDENTIARY STANDARDS
1)	The P&amp;T committee must review for clinical appropriateness the practices and policies for formulary management activities, such as prior authorizations, step therapies, quantity limitations, generic substitutions and other drug utilization activities that affect access. The P&amp;T Committee shall evaluate treatment protocols and prior authorization criteria at least annually and as new pharmaceutical information becomes available.
a)	Requests for product review from the Company’s providers and P&amp;T committee members must be submitted in writing and directed to the Clinical Pharmacy Formulary Director. Requests for product reviews of drugs will be considered in the order in which they are received unless the pharmacy department or the P&amp;T committee identifies a need to place a higher priority on a particular drug class or drug.
b)	Information from Pharmaceutical Companies on new drugs to be considered for the preferred drug list or formulary must be submitted in the Academy of Managed Care Dossier Format for Formulary Submissions.
2)	Formulary management decisions must be based on scientific evidence and may also be based on pharmacoeconomic considerations that achieve appropriate, safe and cost effective drug therapy.
3)	The P&amp;T committee will be required to establish and document procedures to ensure appropriate drug review and inclusion. 
4)	Drugs’ therapeutic advantages in terms of safety and efficacy must be considered when selecting formulary drugs and placing them on formulary tiers.
5)	The P&amp;T committee will review a new FDA approved drug product (or new FDA approved indication) within ninety (90) calendar days and will make a decision on each new FDA approved drug product (or new FDA approved indication) within one hundred eighty calendar (180) days of its release onto the market.
6)	New drugs or newly approved uses for drugs within the six classes (immunosuppressant (for prophylaxis of organ transplant rejection), antidepressant, antipsychotic, anticonvulsant, antiretroviral, and antineoplastic) that come onto the market after the CMS specified formulary upload date will be subject to an expedited P&amp;T committee review. The expedited review process requires the P&amp;T committee to make a decision within ninety (90) days, rather than the normal one hundred eighty (180)-day requirement.
7)	The P&amp;T committee will evaluate and analyze treatment protocols and procedures related to the sponsor’s formulary at least annually and as new pharmaceutical information becomes available.
8)	The P&amp;T committee will approve inclusion or exclusion of the therapeutic classes in the formulary on an annual basis. The therapeutic classes are consistent with United States Pharmacopeia (USP) classification system.</t>
  </si>
  <si>
    <t>1.	C20-RX-134 Corporate Pharmacy Committees
2.	C20-RX-136 Preferred Drug List Policy 
3.	C20‐RX‐136‐PR‐001 Preferred Drug List Procedure
4.	C20-RX-150-PR-002 Drug Evaluation Review Procedure</t>
  </si>
  <si>
    <t xml:space="preserve"> A qualitative analysis of parity compliance found that the NQTL design is the same for all drugs. The same factors, evidentiary standards, and sources are used to develop medical policies for all M/S and MH/SUD drugs. These factors are applied by the same committees, pursuant to the same processes, regardless of whether the drug is a M/S drug or a MH/SUD drug.
In operation, the Formulary Design process results in a PDL that includes a far higher proportion of MH/SUD drugs (50% of all FDA-approved drugs) than M/S drugs (17% of all FDA-approved drugs). This provides strong evidence that the NQTL is applied comparably and no more stringently to MH/SUD drugs than to M/S drugs. 
Formulary Comparison Analytics:
	Med/Surg	MH/SUD
Drugs on the Preferred Drug List (PDL)	16.6%	50.4%
WellCare uses the same formulary decision making process for M/S and MH/SUD drugs.  On a quarterly basis, the drug formulary goes through multiple levels of clinical review.</t>
  </si>
  <si>
    <t>SCOPE &amp; PROCESS FLOW
WellCare uses Quantity Limits (QL) to minimize inappropriate utilization, waste, and stockpiling of drugs, ensuring that quantities supplied are consistent with FDA approved clinical dosing guidelines. WellCare also utilizes QL to help prevent billing errors. 
FACTORS CONSIDERED
Quantity Limits are deemed necessary where:
1)	The FDA drug monograph lists recommended dosages based on submitted clinical trials which showed efficacy, as well as potential for negative therapeutic outcomes when taken over a recommended maximum dose.
EVIDENTIARY STANDARDS
The evidentiary standards applied by the P&amp;T Committee are as follows:
(1)	FDA Drug Monograph suggested dosage and maximum dosage
(a)	Sources: Drug Package Insert; Clinical Pharmacology; FDA Label database</t>
  </si>
  <si>
    <t xml:space="preserve">1.	C20-RX-136 Preferred Drug List Policy
2.	C20‐RX‐136‐PR‐001 Preferred Drug List Procedure
</t>
  </si>
  <si>
    <t xml:space="preserve">Quantity Limit Process:
Triggers for determining whether to create a Quantity Limit in policy and the process for creating policy are the same as for Prior Authorization in Formulary Design 
Formulary Comparison Analytics:
The percentage of MH/SUD medications with Quantity Limit edits (36%) is higher than Med/Surg (19%). However, this is likely due to the fact that a high proportion of MH/SUD drugs have psychotropic properties that lend themselves to abuse and/or diversion, and/or raise patient safety concerns. The factor used to determine which drugs to subject to a QL is the same for MH/SUD and M/S drugs, based on the recommendations of the FDA drug monograph, and is applied by the Plan in an essentially non-discretionary way. The Plan therefore concludes that this NQTL type is applied comparably and no more stringently to MH/SUD drugs than to M/S drugs. 
	Med/Surg	MH/SUD
Drugs with QL on the Preferred Drug List (PDL)	18.8%	36.2%
</t>
  </si>
  <si>
    <t>SCOPE &amp; PROCESS FLOW
WellCare uses this UM tool when there are several different drugs available on the PDL for treating a particular medical condition. A Step Therapy (ST) is designed to encourage the use of therapeutically‐equivalent, lower cost alternatives (first‐line therapy) before “stepping up” to more expensive alternatives. The process for creating a ST policy is the same as the process for creating a PA policy.
FACTORS CONSIDEREDST protocols specifically indicate the quantity and name(s) of the preferred alternative drug(s) that must be tried and failed within a designated time period.
At point‐of‐sale, claims history is reviewed electronically for first‐line therapy. If the member has met the ST criteria, they will not be subject to the DER process and will receive the ST medication.
Requests for exceptions to drugs listed on the PDL requiring ST are reviewed for approval.
EVIDENTIARY STANDARDS
Step therapy is required for a drug where:
(1)	Treatment guidelines support the redirected product as the first-line treatment option
(a)	Sources: national treatment guidelines</t>
  </si>
  <si>
    <t xml:space="preserve">Although the percentage of MH/SUD medications with Step Therapy requirements (27%) is higher than the percentage of Med/Surg medications (10%), the total number of medications attributed to the ST limit is only twelve (12) drugs of varying strengths, so the magnitude of the difference between MH/SUD and M/S may be reasonably attributed to random variability in the data. In addition, the factors used to determine which drugs to subject to ST are the same for MH/SUD and M/S drugs and are applied by the same committee pursuant to the same objective process. The Plan therefore concludes that such factors have in practice been applied comparably and no more stringently to MH/SUD drugs vs. M/S drugs. 
Formulary Comparison Analytics:
	Med/Surg	MH/SUD
Drugs with ST on the Preferred Drug List (PDL)	10.4%	26.8%
</t>
  </si>
  <si>
    <t>SCOPE &amp; PROCESS FLOW
Off-label drug use is the utilization of an FDA-approved drug for uses other than those listed in the FDA-approved labeling or in treatment regimens or populations that are not included in approved labeling. Off-Label Drug Uses can be considered for medical necessity on a case-by-case basis pursuant to a Prior Authorization request.
The Off-Label Use policy and the process for updating the policy is the same as for Prior Authorization in Formulary Design. Any drug requiring Prior Authorization which during the review is identified as being used in an off-label manner (example diagnosis, dose, or age) would then be required to meet the medical necessity policy criteria for approval. 
FACTORS CONSIDERED
Off-label Use consideration should be deemed medically accepted indications (off-label use) as referenced in approved compendia (American Hospital Formulary Service Drug Information (AHFS), DRUGDEX Information System, United States Pharmacopeia-Drug Information (or its successor publications)),
EVIDENTIARY STANDARDS
a)	The requested off-label use is supported American Hospital Formulary Service Drug Information (AHFS)
b)	The requested off-label use is supported by the United States Pharmacopeia-Drug Information (USP), or its successor publications
c)	The requested off-label use is supported by Micromedex DrugDex®</t>
  </si>
  <si>
    <t xml:space="preserve">1.	C20-RX-134 Corporate Pharmacy Committees
</t>
  </si>
  <si>
    <t xml:space="preserve">Potential for off-label use is one factor that is considered for a variety of NQTL types, including Prior Authorization, Formulary Design, and Medical Necessity, but is not applied in isolation for any of those NQTL types and does not function as an NQTL on its own.
Analytics:
Authorization requests for off-label uses are not specifically tracked or flagged in the data system as a distinct type of authorization request, so no quantitative analysis of these approvals/denials is possible. IRR processes are also not possible because these requests are essentially ad hoc by nature. </t>
  </si>
  <si>
    <t>SCOPE &amp; PROCESS FLOW
Clinical efficacy is a factor that is considered for determinations of whether to apply various forms of utilization management to a drug, including prior authorization and step therapy. Clinical Efficacy, or medical necessity, shall mean health care services that a provider (including physicians, nurse practitioners, physician assistants, and other licensed providers), exercising prudent clinical judgment, would provide to a patient for the purpose of preventing, evaluating, diagnosing, or treating an illness, injury, disease, or its symptoms, and that are:
1.	In accordance with generally accepted standards of medical practice;
2.	Clinically appropriate, in terms of type, frequency, extent, site, and duration, and considered effective for the patient's illness, injury, or disease; and
3.	Not primarily for the convenience of the patient, physician, or other health care provider, and not more costly than an alternative service or sequence of services at least as likely to produce equivalent therapeutic or diagnostic results as to the diagnosis or treatment of that patient's illness, injury, or disease.
Medically necessary health care services may not include experimental and/or investigational technologies
FACTORS CONSIDERED
Clinical efficacy is reviewed as part of the process for developing PA (NQTL 1a) and ST (NQTL 4) policies. Please see the process discussions in those sections for further details.
EVIDENTIARY STANDARDS
WellCare develops all medical necessity criteria and clinical policies for M/S and MH/SUD prescription drugs.
Process for evaluating clinical efficacy:
Clinical efficacy is reviewed as part of the process for developing PA (NQTL 1a) and ST (NQTL 4) policies. Please see the process discussions in those sections for further details.</t>
  </si>
  <si>
    <t>1.	C20-RX-150-PR-002 Drug Evaluation Review Procedure</t>
  </si>
  <si>
    <t>Clinical efficacy is one factor that is considered for a variety of NQTL types, including Prior Authorization, Step Therapy, and Formulary Design, but is not applied in isolation for any of those NQTL types and does not function as an NQTL on its own. Authorization reviews also do not evaluate the clinical efficacy of the drug independent of other factors that contribute to the medical policy. Thus no quantitative analysis of the design or application of this factor is possible. However, qualitative oversight processes are described in the PA , ST, and FD NQTL analyses.</t>
  </si>
  <si>
    <t>James Richardson, MD FACEP</t>
  </si>
  <si>
    <t>Chief Medical Director</t>
  </si>
  <si>
    <t>Member Handbook and Enterprise Data Warehouse</t>
  </si>
  <si>
    <t>DCH Contract and Member Handbook</t>
  </si>
  <si>
    <t>Enterprise Data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</si>
</sst>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44" formatCode="_(&quot;$&quot;* #,##0.00_);_(&quot;$&quot;* \(#,##0.00\);_(&quot;$&quot;* &quot;-&quot;??_);_(@_)"/>
  </numFmts>
  <fonts count="64"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sz val="11"/>
      <color rgb="FF38939B"/>
      <name val="Calibri"/>
      <family val="2"/>
      <scheme val="minor"/>
    </font>
    <font>
      <b/>
      <sz val="16"/>
      <color rgb="FF38939B"/>
      <name val="Calibri"/>
      <family val="2"/>
      <scheme val="minor"/>
    </font>
    <font>
      <i/>
      <sz val="11"/>
      <color theme="1"/>
      <name val="Calibri"/>
      <family val="2"/>
      <scheme val="minor"/>
    </font>
    <font>
      <b/>
      <sz val="11"/>
      <color theme="1"/>
      <name val="Calibri"/>
      <family val="2"/>
    </font>
    <font>
      <b/>
      <i/>
      <sz val="11"/>
      <color rgb="FF38939B"/>
      <name val="Calibri"/>
      <family val="2"/>
      <scheme val="minor"/>
    </font>
    <font>
      <b/>
      <sz val="11"/>
      <color rgb="FF7AC142"/>
      <name val="Calibri"/>
      <family val="2"/>
      <scheme val="minor"/>
    </font>
    <font>
      <b/>
      <u/>
      <sz val="11"/>
      <color theme="1"/>
      <name val="Calibri"/>
      <family val="2"/>
    </font>
    <font>
      <b/>
      <sz val="10"/>
      <color theme="1"/>
      <name val="Calibri"/>
      <family val="2"/>
      <scheme val="minor"/>
    </font>
    <font>
      <sz val="10"/>
      <color theme="1"/>
      <name val="Calibri"/>
      <family val="2"/>
      <scheme val="minor"/>
    </font>
    <font>
      <sz val="11"/>
      <name val="Calibri"/>
      <family val="2"/>
      <scheme val="minor"/>
    </font>
    <font>
      <sz val="10"/>
      <color theme="1"/>
      <name val="Arial"/>
      <family val="2"/>
    </font>
    <font>
      <sz val="11"/>
      <color theme="1"/>
      <name val="Arial"/>
      <family val="2"/>
    </font>
    <font>
      <sz val="10"/>
      <name val="Arial"/>
      <family val="2"/>
    </font>
    <font>
      <b/>
      <sz val="9"/>
      <color rgb="FFFF0000"/>
      <name val="Calibri"/>
      <family val="2"/>
      <scheme val="minor"/>
    </font>
    <font>
      <b/>
      <u/>
      <sz val="12"/>
      <color theme="1"/>
      <name val="Calibri"/>
      <family val="2"/>
      <scheme val="minor"/>
    </font>
    <font>
      <strike/>
      <sz val="1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i/>
      <sz val="9"/>
      <color theme="1" tint="0.499984740745262"/>
      <name val="Calibri"/>
      <family val="2"/>
      <scheme val="minor"/>
    </font>
    <font>
      <b/>
      <sz val="11"/>
      <name val="Calibri"/>
      <family val="2"/>
      <scheme val="minor"/>
    </font>
    <font>
      <b/>
      <sz val="9"/>
      <name val="Calibri"/>
      <family val="2"/>
      <scheme val="minor"/>
    </font>
    <font>
      <b/>
      <sz val="12"/>
      <color theme="0" tint="-4.9989318521683403E-2"/>
      <name val="Calibri"/>
      <family val="2"/>
      <scheme val="minor"/>
    </font>
    <font>
      <sz val="9"/>
      <name val="Calibri"/>
      <family val="2"/>
      <scheme val="minor"/>
    </font>
    <font>
      <b/>
      <sz val="11"/>
      <color rgb="FFF8971D"/>
      <name val="Calibri"/>
      <family val="2"/>
      <scheme val="minor"/>
    </font>
    <font>
      <sz val="11"/>
      <color theme="1"/>
      <name val="Calibri"/>
      <family val="2"/>
    </font>
    <font>
      <sz val="11"/>
      <color rgb="FFC00000"/>
      <name val="Calibri"/>
      <family val="2"/>
      <scheme val="minor"/>
    </font>
    <font>
      <i/>
      <sz val="11"/>
      <name val="Calibri"/>
      <family val="2"/>
      <scheme val="minor"/>
    </font>
    <font>
      <i/>
      <sz val="9"/>
      <color rgb="FF38939B"/>
      <name val="Calibri"/>
      <family val="2"/>
      <scheme val="minor"/>
    </font>
    <font>
      <b/>
      <i/>
      <sz val="9"/>
      <color rgb="FFFF0000"/>
      <name val="Calibri"/>
      <family val="2"/>
      <scheme val="minor"/>
    </font>
    <font>
      <i/>
      <sz val="10"/>
      <color theme="1"/>
      <name val="Calibri"/>
      <family val="2"/>
      <scheme val="minor"/>
    </font>
    <font>
      <b/>
      <i/>
      <sz val="11"/>
      <color rgb="FF7AC142"/>
      <name val="Calibri"/>
      <family val="2"/>
      <scheme val="minor"/>
    </font>
    <font>
      <b/>
      <i/>
      <sz val="8"/>
      <color rgb="FFFF0000"/>
      <name val="Calibri"/>
      <family val="2"/>
      <scheme val="minor"/>
    </font>
    <font>
      <b/>
      <sz val="11"/>
      <color theme="0" tint="-0.499984740745262"/>
      <name val="Calibri"/>
      <family val="2"/>
      <scheme val="minor"/>
    </font>
    <font>
      <b/>
      <u/>
      <sz val="11"/>
      <name val="Calibri"/>
      <family val="2"/>
      <scheme val="minor"/>
    </font>
    <font>
      <i/>
      <sz val="10"/>
      <name val="Calibri"/>
      <family val="2"/>
      <scheme val="minor"/>
    </font>
    <font>
      <b/>
      <sz val="11"/>
      <color rgb="FF0000FF"/>
      <name val="Calibri"/>
      <family val="2"/>
      <scheme val="minor"/>
    </font>
    <font>
      <b/>
      <i/>
      <sz val="10"/>
      <color rgb="FFFF0000"/>
      <name val="Calibri"/>
      <family val="2"/>
      <scheme val="minor"/>
    </font>
    <font>
      <sz val="9"/>
      <color rgb="FF0000FF"/>
      <name val="Calibri"/>
      <family val="2"/>
      <scheme val="minor"/>
    </font>
    <font>
      <sz val="11"/>
      <color rgb="FF0000FF"/>
      <name val="Calibri"/>
      <family val="2"/>
      <scheme val="minor"/>
    </font>
    <font>
      <b/>
      <sz val="11"/>
      <color rgb="FFFF0000"/>
      <name val="Calibri"/>
      <family val="2"/>
      <scheme val="minor"/>
    </font>
    <font>
      <sz val="11"/>
      <color rgb="FFFF0000"/>
      <name val="Calibri"/>
      <family val="2"/>
      <scheme val="minor"/>
    </font>
    <font>
      <sz val="9"/>
      <color rgb="FFFF0000"/>
      <name val="Calibri"/>
      <family val="2"/>
      <scheme val="minor"/>
    </font>
    <font>
      <sz val="9"/>
      <color rgb="FFC00000"/>
      <name val="Calibri"/>
      <family val="2"/>
      <scheme val="minor"/>
    </font>
    <font>
      <b/>
      <u/>
      <sz val="11"/>
      <color rgb="FFC00000"/>
      <name val="Calibri"/>
      <family val="2"/>
      <scheme val="minor"/>
    </font>
    <font>
      <sz val="10"/>
      <color rgb="FFC00000"/>
      <name val="Calibri"/>
      <family val="2"/>
      <scheme val="minor"/>
    </font>
    <font>
      <b/>
      <sz val="11"/>
      <color rgb="FFC00000"/>
      <name val="Calibri"/>
      <family val="2"/>
      <scheme val="minor"/>
    </font>
    <font>
      <u/>
      <sz val="9"/>
      <color rgb="FFC00000"/>
      <name val="Calibri"/>
      <family val="2"/>
      <scheme val="minor"/>
    </font>
    <font>
      <sz val="10"/>
      <name val="Calibri"/>
      <family val="2"/>
      <scheme val="minor"/>
    </font>
    <font>
      <sz val="9"/>
      <color rgb="FF7030A0"/>
      <name val="Calibri"/>
      <family val="2"/>
      <scheme val="minor"/>
    </font>
    <font>
      <b/>
      <sz val="10"/>
      <color rgb="FFFF0000"/>
      <name val="Calibri"/>
      <family val="2"/>
      <scheme val="minor"/>
    </font>
    <font>
      <b/>
      <u/>
      <sz val="9"/>
      <color rgb="FFFF0000"/>
      <name val="Calibri"/>
      <family val="2"/>
      <scheme val="minor"/>
    </font>
    <font>
      <i/>
      <sz val="9"/>
      <color rgb="FF808080"/>
      <name val="Calibri"/>
      <family val="2"/>
      <scheme val="minor"/>
    </font>
    <font>
      <u/>
      <sz val="11"/>
      <color theme="10"/>
      <name val="Calibri"/>
      <family val="2"/>
      <scheme val="minor"/>
    </font>
    <font>
      <i/>
      <sz val="9"/>
      <color theme="0" tint="-0.34998626667073579"/>
      <name val="Calibri"/>
      <family val="2"/>
      <scheme val="minor"/>
    </font>
    <font>
      <u/>
      <sz val="11"/>
      <name val="Calibri"/>
      <family val="2"/>
      <scheme val="minor"/>
    </font>
    <font>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9CC5CA"/>
        <bgColor indexed="64"/>
      </patternFill>
    </fill>
    <fill>
      <patternFill patternType="solid">
        <fgColor rgb="FFF8971D"/>
        <bgColor indexed="64"/>
      </patternFill>
    </fill>
    <fill>
      <patternFill patternType="solid">
        <fgColor rgb="FF7AC142"/>
        <bgColor indexed="64"/>
      </patternFill>
    </fill>
    <fill>
      <patternFill patternType="solid">
        <fgColor rgb="FFE2E2E2"/>
        <bgColor indexed="64"/>
      </patternFill>
    </fill>
    <fill>
      <patternFill patternType="solid">
        <fgColor rgb="FF3893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CE4D6"/>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dashed">
        <color auto="1"/>
      </left>
      <right style="dashed">
        <color auto="1"/>
      </right>
      <top style="dashed">
        <color auto="1"/>
      </top>
      <bottom/>
      <diagonal/>
    </border>
    <border>
      <left style="dashed">
        <color auto="1"/>
      </left>
      <right style="dashed">
        <color auto="1"/>
      </right>
      <top style="dashed">
        <color auto="1"/>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top style="dashed">
        <color indexed="64"/>
      </top>
      <bottom/>
      <diagonal/>
    </border>
    <border>
      <left style="dashed">
        <color auto="1"/>
      </left>
      <right style="dashed">
        <color auto="1"/>
      </right>
      <top/>
      <bottom style="thin">
        <color indexed="64"/>
      </bottom>
      <diagonal/>
    </border>
  </borders>
  <cellStyleXfs count="4">
    <xf numFmtId="0" fontId="0" fillId="0" borderId="0"/>
    <xf numFmtId="9" fontId="23" fillId="0" borderId="0" applyFont="0" applyFill="0" applyBorder="0" applyAlignment="0" applyProtection="0"/>
    <xf numFmtId="44" fontId="23" fillId="0" borderId="0" applyFont="0" applyFill="0" applyBorder="0" applyAlignment="0" applyProtection="0"/>
    <xf numFmtId="0" fontId="60" fillId="0" borderId="0" applyNumberFormat="0" applyFill="0" applyBorder="0" applyAlignment="0" applyProtection="0"/>
  </cellStyleXfs>
  <cellXfs count="575">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quotePrefix="1" applyFont="1" applyAlignment="1">
      <alignment horizontal="center"/>
    </xf>
    <xf numFmtId="0" fontId="0" fillId="0" borderId="0" xfId="0" applyAlignment="1">
      <alignment horizontal="left" vertical="top" wrapText="1"/>
    </xf>
    <xf numFmtId="0" fontId="8" fillId="0" borderId="0" xfId="0" applyFont="1"/>
    <xf numFmtId="0" fontId="10" fillId="0" borderId="0" xfId="0" applyFont="1"/>
    <xf numFmtId="0" fontId="6" fillId="0" borderId="0" xfId="0" applyFont="1"/>
    <xf numFmtId="0" fontId="12" fillId="0" borderId="0" xfId="0" applyFont="1"/>
    <xf numFmtId="0" fontId="0" fillId="0" borderId="0" xfId="0" applyAlignment="1">
      <alignment vertical="top" wrapText="1"/>
    </xf>
    <xf numFmtId="0" fontId="13" fillId="0" borderId="0" xfId="0" applyFont="1"/>
    <xf numFmtId="0" fontId="1" fillId="0" borderId="0" xfId="0" applyFont="1" applyFill="1" applyAlignment="1">
      <alignment horizontal="center"/>
    </xf>
    <xf numFmtId="0" fontId="0" fillId="0" borderId="0" xfId="0" applyFill="1"/>
    <xf numFmtId="0" fontId="0" fillId="0" borderId="0" xfId="0" applyFont="1" applyFill="1"/>
    <xf numFmtId="0" fontId="14" fillId="0" borderId="6" xfId="0" applyFont="1" applyFill="1" applyBorder="1"/>
    <xf numFmtId="0" fontId="14" fillId="0" borderId="7" xfId="0" applyFont="1" applyFill="1" applyBorder="1"/>
    <xf numFmtId="0" fontId="14" fillId="0" borderId="8" xfId="0" applyFont="1" applyFill="1" applyBorder="1"/>
    <xf numFmtId="0" fontId="14" fillId="3" borderId="6" xfId="0" applyFont="1" applyFill="1" applyBorder="1"/>
    <xf numFmtId="0" fontId="14" fillId="3" borderId="7" xfId="0" applyFont="1" applyFill="1" applyBorder="1"/>
    <xf numFmtId="0" fontId="14" fillId="3" borderId="8" xfId="0" applyFont="1" applyFill="1" applyBorder="1"/>
    <xf numFmtId="0" fontId="14" fillId="5" borderId="6" xfId="0" applyFont="1" applyFill="1" applyBorder="1"/>
    <xf numFmtId="0" fontId="14" fillId="5" borderId="7" xfId="0" applyFont="1" applyFill="1" applyBorder="1"/>
    <xf numFmtId="0" fontId="14" fillId="4" borderId="9" xfId="0" applyFont="1" applyFill="1" applyBorder="1"/>
    <xf numFmtId="0" fontId="0" fillId="0" borderId="1" xfId="0" applyFill="1" applyBorder="1" applyAlignment="1">
      <alignment horizontal="center"/>
    </xf>
    <xf numFmtId="0" fontId="0" fillId="0" borderId="0" xfId="0"/>
    <xf numFmtId="0" fontId="1" fillId="0" borderId="0" xfId="0" applyFont="1"/>
    <xf numFmtId="0" fontId="2" fillId="0" borderId="0" xfId="0" applyFont="1"/>
    <xf numFmtId="0" fontId="4" fillId="0" borderId="0" xfId="0" applyFont="1"/>
    <xf numFmtId="0" fontId="0" fillId="0" borderId="0" xfId="0" applyBorder="1"/>
    <xf numFmtId="0" fontId="0" fillId="0" borderId="0" xfId="0" applyFill="1" applyBorder="1"/>
    <xf numFmtId="0" fontId="16" fillId="0" borderId="0" xfId="0" applyFont="1" applyFill="1"/>
    <xf numFmtId="0" fontId="16" fillId="0" borderId="0" xfId="0" quotePrefix="1" applyFont="1" applyFill="1"/>
    <xf numFmtId="0" fontId="32" fillId="0" borderId="0" xfId="0" applyFont="1"/>
    <xf numFmtId="0" fontId="0" fillId="0" borderId="0" xfId="0" applyAlignment="1">
      <alignment wrapText="1"/>
    </xf>
    <xf numFmtId="0" fontId="0" fillId="0" borderId="0" xfId="0" applyFill="1" applyAlignment="1"/>
    <xf numFmtId="0" fontId="13" fillId="0" borderId="0" xfId="0" applyFont="1" applyAlignment="1"/>
    <xf numFmtId="0" fontId="9" fillId="0" borderId="0" xfId="0" applyFont="1"/>
    <xf numFmtId="0" fontId="9" fillId="0" borderId="0" xfId="0" applyFont="1" applyAlignment="1"/>
    <xf numFmtId="0" fontId="1" fillId="0" borderId="2" xfId="0" applyFont="1" applyBorder="1"/>
    <xf numFmtId="0" fontId="5" fillId="0" borderId="2" xfId="0" applyFont="1" applyBorder="1"/>
    <xf numFmtId="0" fontId="5" fillId="0" borderId="2" xfId="0" applyFont="1" applyFill="1" applyBorder="1"/>
    <xf numFmtId="0" fontId="0" fillId="0" borderId="0" xfId="0" applyFill="1" applyAlignment="1">
      <alignment horizontal="left" vertical="top" wrapText="1"/>
    </xf>
    <xf numFmtId="0" fontId="33" fillId="0" borderId="0" xfId="0" applyFont="1" applyFill="1"/>
    <xf numFmtId="0" fontId="9" fillId="0" borderId="0" xfId="0" applyFont="1" applyFill="1"/>
    <xf numFmtId="0" fontId="0" fillId="0" borderId="0" xfId="0" applyAlignment="1">
      <alignment horizontal="left" vertical="top" wrapText="1"/>
    </xf>
    <xf numFmtId="0" fontId="38" fillId="0" borderId="0" xfId="0" applyFont="1" applyAlignment="1">
      <alignment horizontal="left"/>
    </xf>
    <xf numFmtId="0" fontId="14" fillId="5" borderId="7" xfId="0" applyFont="1" applyFill="1" applyBorder="1" applyAlignment="1">
      <alignment vertical="top"/>
    </xf>
    <xf numFmtId="0" fontId="0" fillId="0" borderId="0" xfId="0" applyFill="1" applyAlignment="1">
      <alignment horizontal="center" vertical="top" wrapText="1"/>
    </xf>
    <xf numFmtId="0" fontId="3" fillId="0" borderId="0" xfId="0" applyFont="1" applyFill="1" applyAlignment="1">
      <alignment horizontal="center" vertical="top"/>
    </xf>
    <xf numFmtId="0" fontId="0" fillId="0" borderId="0" xfId="0" applyFill="1" applyAlignment="1">
      <alignment horizontal="left" vertical="top"/>
    </xf>
    <xf numFmtId="0" fontId="0" fillId="0" borderId="0" xfId="0" applyAlignment="1">
      <alignment horizontal="left" vertical="top" wrapText="1"/>
    </xf>
    <xf numFmtId="0" fontId="0" fillId="0" borderId="0" xfId="0" applyFill="1" applyAlignment="1">
      <alignment horizontal="left" vertical="top" wrapText="1"/>
    </xf>
    <xf numFmtId="0" fontId="20" fillId="0" borderId="0" xfId="0" applyFont="1"/>
    <xf numFmtId="0" fontId="0" fillId="0" borderId="0" xfId="0" applyFont="1"/>
    <xf numFmtId="0" fontId="33" fillId="0" borderId="0" xfId="0" applyFont="1" applyFill="1" applyAlignment="1">
      <alignment wrapText="1"/>
    </xf>
    <xf numFmtId="0" fontId="48" fillId="0" borderId="2" xfId="0" applyFont="1" applyBorder="1" applyAlignment="1">
      <alignment horizontal="center"/>
    </xf>
    <xf numFmtId="0" fontId="0" fillId="0" borderId="0" xfId="0" applyFill="1" applyAlignment="1">
      <alignment horizontal="left" vertical="top" wrapText="1"/>
    </xf>
    <xf numFmtId="0" fontId="16" fillId="0" borderId="0" xfId="0" applyFont="1" applyFill="1" applyAlignment="1">
      <alignment wrapText="1"/>
    </xf>
    <xf numFmtId="0" fontId="1" fillId="2" borderId="0" xfId="0" applyFont="1" applyFill="1" applyAlignment="1" applyProtection="1">
      <alignment horizontal="left" vertical="top" wrapText="1"/>
      <protection locked="0"/>
    </xf>
    <xf numFmtId="14" fontId="1" fillId="2" borderId="0" xfId="0" applyNumberFormat="1" applyFont="1" applyFill="1" applyAlignment="1" applyProtection="1">
      <alignment horizontal="left" vertical="top" wrapText="1"/>
      <protection locked="0"/>
    </xf>
    <xf numFmtId="0" fontId="61" fillId="0" borderId="0" xfId="0" applyFont="1" applyAlignment="1">
      <alignment horizontal="right"/>
    </xf>
    <xf numFmtId="0" fontId="2" fillId="0" borderId="0" xfId="0" applyFont="1" applyProtection="1">
      <protection hidden="1"/>
    </xf>
    <xf numFmtId="0" fontId="0" fillId="0" borderId="0" xfId="0" applyProtection="1">
      <protection hidden="1"/>
    </xf>
    <xf numFmtId="0" fontId="61" fillId="0" borderId="0" xfId="0" applyFont="1" applyAlignment="1" applyProtection="1">
      <alignment horizontal="right"/>
      <protection hidden="1"/>
    </xf>
    <xf numFmtId="0" fontId="4" fillId="0" borderId="0" xfId="0" applyFont="1" applyProtection="1">
      <protection hidden="1"/>
    </xf>
    <xf numFmtId="0" fontId="28" fillId="0" borderId="0" xfId="0" applyFont="1" applyFill="1" applyBorder="1" applyAlignment="1" applyProtection="1">
      <alignment horizontal="left" vertical="top"/>
      <protection hidden="1"/>
    </xf>
    <xf numFmtId="0" fontId="8" fillId="0" borderId="0" xfId="0" applyFont="1" applyProtection="1">
      <protection hidden="1"/>
    </xf>
    <xf numFmtId="0" fontId="0" fillId="0" borderId="0" xfId="0" applyAlignment="1" applyProtection="1">
      <alignment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20" fillId="0" borderId="0" xfId="0" applyFont="1" applyFill="1" applyBorder="1" applyAlignment="1" applyProtection="1">
      <alignment horizontal="left" vertical="top"/>
      <protection hidden="1"/>
    </xf>
    <xf numFmtId="0" fontId="3" fillId="8" borderId="33" xfId="0" applyFont="1" applyFill="1" applyBorder="1" applyProtection="1">
      <protection hidden="1"/>
    </xf>
    <xf numFmtId="0" fontId="0" fillId="8" borderId="39" xfId="0" applyFill="1" applyBorder="1" applyProtection="1">
      <protection hidden="1"/>
    </xf>
    <xf numFmtId="0" fontId="0" fillId="8" borderId="40" xfId="0" applyFill="1" applyBorder="1" applyProtection="1">
      <protection hidden="1"/>
    </xf>
    <xf numFmtId="0" fontId="37" fillId="8" borderId="11" xfId="0" applyFont="1" applyFill="1" applyBorder="1" applyAlignment="1" applyProtection="1">
      <alignment vertical="top"/>
      <protection hidden="1"/>
    </xf>
    <xf numFmtId="0" fontId="37" fillId="8" borderId="0" xfId="0" applyFont="1" applyFill="1" applyBorder="1" applyAlignment="1" applyProtection="1">
      <alignment vertical="top"/>
      <protection hidden="1"/>
    </xf>
    <xf numFmtId="0" fontId="37" fillId="8" borderId="13" xfId="0" applyFont="1" applyFill="1" applyBorder="1" applyAlignment="1" applyProtection="1">
      <alignment vertical="top"/>
      <protection hidden="1"/>
    </xf>
    <xf numFmtId="0" fontId="0" fillId="8" borderId="11" xfId="0" applyFill="1" applyBorder="1" applyProtection="1">
      <protection hidden="1"/>
    </xf>
    <xf numFmtId="0" fontId="0" fillId="8" borderId="0" xfId="0" applyFill="1" applyBorder="1" applyProtection="1">
      <protection hidden="1"/>
    </xf>
    <xf numFmtId="0" fontId="0" fillId="8" borderId="13" xfId="0" applyFill="1" applyBorder="1" applyProtection="1">
      <protection hidden="1"/>
    </xf>
    <xf numFmtId="0" fontId="1" fillId="8" borderId="11" xfId="0" applyFont="1" applyFill="1" applyBorder="1" applyProtection="1">
      <protection hidden="1"/>
    </xf>
    <xf numFmtId="0" fontId="1" fillId="8" borderId="0" xfId="0" applyFont="1" applyFill="1" applyBorder="1" applyProtection="1">
      <protection hidden="1"/>
    </xf>
    <xf numFmtId="0" fontId="0" fillId="8" borderId="0" xfId="0" applyFill="1" applyProtection="1">
      <protection hidden="1"/>
    </xf>
    <xf numFmtId="0" fontId="1" fillId="11" borderId="1" xfId="0" applyFont="1" applyFill="1" applyBorder="1" applyAlignment="1" applyProtection="1">
      <alignment horizontal="center"/>
      <protection locked="0" hidden="1"/>
    </xf>
    <xf numFmtId="0" fontId="36" fillId="8" borderId="0" xfId="0" applyFont="1" applyFill="1" applyBorder="1" applyProtection="1">
      <protection hidden="1"/>
    </xf>
    <xf numFmtId="0" fontId="38" fillId="0" borderId="0" xfId="0" applyFont="1" applyProtection="1">
      <protection hidden="1"/>
    </xf>
    <xf numFmtId="0" fontId="1" fillId="8" borderId="0" xfId="0" applyFont="1" applyFill="1" applyBorder="1" applyAlignment="1" applyProtection="1">
      <alignment horizontal="center"/>
      <protection hidden="1"/>
    </xf>
    <xf numFmtId="0" fontId="1" fillId="8" borderId="14" xfId="0" applyFont="1" applyFill="1" applyBorder="1" applyProtection="1">
      <protection hidden="1"/>
    </xf>
    <xf numFmtId="0" fontId="1" fillId="8" borderId="10" xfId="0" applyFont="1" applyFill="1" applyBorder="1" applyProtection="1">
      <protection hidden="1"/>
    </xf>
    <xf numFmtId="0" fontId="0" fillId="8" borderId="10" xfId="0" applyFill="1" applyBorder="1" applyProtection="1">
      <protection hidden="1"/>
    </xf>
    <xf numFmtId="0" fontId="1" fillId="8" borderId="10" xfId="0" applyFont="1" applyFill="1" applyBorder="1" applyAlignment="1" applyProtection="1">
      <alignment horizontal="center"/>
      <protection hidden="1"/>
    </xf>
    <xf numFmtId="0" fontId="36" fillId="8" borderId="10" xfId="0" applyFont="1" applyFill="1" applyBorder="1" applyProtection="1">
      <protection hidden="1"/>
    </xf>
    <xf numFmtId="0" fontId="0" fillId="8" borderId="15" xfId="0" applyFill="1" applyBorder="1" applyProtection="1">
      <protection hidden="1"/>
    </xf>
    <xf numFmtId="0" fontId="1" fillId="0" borderId="11" xfId="0" applyFont="1" applyBorder="1" applyProtection="1">
      <protection hidden="1"/>
    </xf>
    <xf numFmtId="0" fontId="0" fillId="0" borderId="39" xfId="0" applyBorder="1" applyProtection="1">
      <protection hidden="1"/>
    </xf>
    <xf numFmtId="0" fontId="0" fillId="0" borderId="0" xfId="0" applyBorder="1" applyProtection="1">
      <protection hidden="1"/>
    </xf>
    <xf numFmtId="0" fontId="0" fillId="0" borderId="13" xfId="0" applyBorder="1" applyProtection="1">
      <protection hidden="1"/>
    </xf>
    <xf numFmtId="0" fontId="25" fillId="0" borderId="0" xfId="0" applyFont="1" applyBorder="1" applyProtection="1">
      <protection hidden="1"/>
    </xf>
    <xf numFmtId="0" fontId="1" fillId="0" borderId="0" xfId="0" applyFont="1" applyBorder="1" applyProtection="1">
      <protection hidden="1"/>
    </xf>
    <xf numFmtId="0" fontId="1" fillId="0" borderId="0"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1" fillId="0" borderId="0" xfId="0" applyFont="1" applyBorder="1" applyAlignment="1" applyProtection="1">
      <alignment horizontal="center" wrapText="1"/>
      <protection hidden="1"/>
    </xf>
    <xf numFmtId="0" fontId="1" fillId="0" borderId="0" xfId="0" applyFont="1" applyFill="1" applyBorder="1" applyAlignment="1" applyProtection="1">
      <alignment horizontal="center" wrapText="1"/>
      <protection hidden="1"/>
    </xf>
    <xf numFmtId="0" fontId="1" fillId="0" borderId="13" xfId="0" applyFont="1" applyFill="1" applyBorder="1" applyAlignment="1" applyProtection="1">
      <alignment horizontal="center" wrapText="1"/>
      <protection hidden="1"/>
    </xf>
    <xf numFmtId="0" fontId="1" fillId="0" borderId="2" xfId="0" applyFont="1" applyFill="1" applyBorder="1" applyAlignment="1" applyProtection="1">
      <alignment horizontal="left" vertical="top"/>
      <protection hidden="1"/>
    </xf>
    <xf numFmtId="0" fontId="1" fillId="0" borderId="2" xfId="0" applyFont="1" applyBorder="1" applyAlignment="1" applyProtection="1">
      <alignment horizontal="center" wrapText="1"/>
      <protection hidden="1"/>
    </xf>
    <xf numFmtId="0" fontId="0" fillId="0" borderId="2" xfId="0" applyBorder="1" applyProtection="1">
      <protection hidden="1"/>
    </xf>
    <xf numFmtId="0" fontId="1" fillId="0" borderId="2" xfId="0" applyFont="1" applyBorder="1" applyAlignment="1" applyProtection="1">
      <alignment horizontal="center"/>
      <protection hidden="1"/>
    </xf>
    <xf numFmtId="0" fontId="24" fillId="0" borderId="2" xfId="0" applyFont="1" applyBorder="1" applyAlignment="1" applyProtection="1">
      <alignment horizontal="center" wrapText="1"/>
      <protection hidden="1"/>
    </xf>
    <xf numFmtId="0" fontId="1" fillId="0" borderId="2" xfId="0" applyFont="1" applyFill="1" applyBorder="1" applyAlignment="1" applyProtection="1">
      <alignment horizontal="center" wrapText="1"/>
      <protection hidden="1"/>
    </xf>
    <xf numFmtId="0" fontId="60" fillId="0" borderId="12" xfId="3" applyBorder="1" applyAlignment="1" applyProtection="1">
      <alignment horizontal="center" wrapText="1"/>
      <protection hidden="1"/>
    </xf>
    <xf numFmtId="0" fontId="6" fillId="0" borderId="0" xfId="0" applyFont="1" applyFill="1" applyBorder="1" applyAlignment="1" applyProtection="1">
      <alignment horizontal="left"/>
      <protection hidden="1"/>
    </xf>
    <xf numFmtId="0" fontId="24" fillId="0" borderId="0" xfId="0" applyFont="1" applyBorder="1" applyAlignment="1" applyProtection="1">
      <alignment horizontal="center" wrapText="1"/>
      <protection hidden="1"/>
    </xf>
    <xf numFmtId="0" fontId="24" fillId="0" borderId="13" xfId="0" applyFont="1" applyBorder="1" applyAlignment="1" applyProtection="1">
      <alignment horizontal="center" wrapText="1"/>
      <protection hidden="1"/>
    </xf>
    <xf numFmtId="5" fontId="0" fillId="2" borderId="48" xfId="0" applyNumberFormat="1" applyFill="1" applyBorder="1" applyProtection="1">
      <protection locked="0" hidden="1"/>
    </xf>
    <xf numFmtId="5" fontId="0" fillId="2" borderId="48" xfId="0" applyNumberFormat="1" applyFont="1" applyFill="1" applyBorder="1" applyAlignment="1" applyProtection="1">
      <alignment horizontal="left" vertical="top"/>
      <protection locked="0" hidden="1"/>
    </xf>
    <xf numFmtId="0" fontId="1" fillId="2" borderId="47" xfId="0" applyFont="1" applyFill="1" applyBorder="1" applyAlignment="1" applyProtection="1">
      <alignment horizontal="center"/>
      <protection locked="0" hidden="1"/>
    </xf>
    <xf numFmtId="5" fontId="0" fillId="0" borderId="0" xfId="0" applyNumberFormat="1" applyBorder="1" applyProtection="1">
      <protection hidden="1"/>
    </xf>
    <xf numFmtId="9" fontId="0" fillId="0" borderId="0" xfId="1" applyFont="1" applyBorder="1" applyProtection="1">
      <protection hidden="1"/>
    </xf>
    <xf numFmtId="9" fontId="0" fillId="0" borderId="0" xfId="1" applyFont="1" applyBorder="1" applyAlignment="1" applyProtection="1">
      <alignment horizontal="center"/>
      <protection hidden="1"/>
    </xf>
    <xf numFmtId="0" fontId="3" fillId="0" borderId="11" xfId="0" applyFont="1" applyBorder="1" applyProtection="1">
      <protection hidden="1"/>
    </xf>
    <xf numFmtId="0" fontId="1" fillId="0" borderId="11" xfId="0" applyFont="1" applyBorder="1" applyAlignment="1" applyProtection="1">
      <alignment horizontal="center"/>
      <protection hidden="1"/>
    </xf>
    <xf numFmtId="0" fontId="21" fillId="0" borderId="14" xfId="0" applyFont="1" applyBorder="1" applyProtection="1">
      <protection hidden="1"/>
    </xf>
    <xf numFmtId="0" fontId="0" fillId="0" borderId="10" xfId="0" applyBorder="1" applyProtection="1">
      <protection hidden="1"/>
    </xf>
    <xf numFmtId="9" fontId="0" fillId="0" borderId="10" xfId="1" applyFont="1" applyBorder="1" applyAlignment="1" applyProtection="1">
      <alignment horizontal="center"/>
      <protection hidden="1"/>
    </xf>
    <xf numFmtId="0" fontId="0" fillId="0" borderId="15" xfId="0" applyBorder="1" applyProtection="1">
      <protection hidden="1"/>
    </xf>
    <xf numFmtId="0" fontId="21" fillId="0" borderId="0" xfId="0" applyFont="1" applyBorder="1" applyProtection="1">
      <protection hidden="1"/>
    </xf>
    <xf numFmtId="9" fontId="0" fillId="0" borderId="0" xfId="1" applyFont="1" applyAlignment="1" applyProtection="1">
      <alignment horizontal="center"/>
      <protection hidden="1"/>
    </xf>
    <xf numFmtId="9" fontId="0" fillId="0" borderId="12" xfId="0" applyNumberFormat="1" applyFill="1" applyBorder="1" applyProtection="1">
      <protection hidden="1"/>
    </xf>
    <xf numFmtId="9" fontId="0" fillId="0" borderId="13" xfId="0" applyNumberFormat="1" applyFill="1" applyBorder="1" applyProtection="1">
      <protection hidden="1"/>
    </xf>
    <xf numFmtId="0" fontId="0" fillId="0" borderId="0" xfId="0" applyBorder="1" applyAlignment="1" applyProtection="1">
      <protection hidden="1"/>
    </xf>
    <xf numFmtId="0" fontId="25" fillId="0" borderId="0" xfId="0" applyFont="1" applyBorder="1" applyAlignment="1" applyProtection="1">
      <alignment horizontal="right"/>
      <protection hidden="1"/>
    </xf>
    <xf numFmtId="0" fontId="0" fillId="0" borderId="13" xfId="0" applyFill="1" applyBorder="1" applyProtection="1">
      <protection hidden="1"/>
    </xf>
    <xf numFmtId="0" fontId="1" fillId="0" borderId="11" xfId="0" applyFont="1" applyFill="1" applyBorder="1" applyProtection="1">
      <protection hidden="1"/>
    </xf>
    <xf numFmtId="0" fontId="1" fillId="0" borderId="0" xfId="0" applyFont="1" applyFill="1" applyBorder="1" applyProtection="1">
      <protection hidden="1"/>
    </xf>
    <xf numFmtId="0" fontId="0" fillId="0" borderId="0" xfId="0" applyFill="1" applyBorder="1" applyProtection="1">
      <protection hidden="1"/>
    </xf>
    <xf numFmtId="0" fontId="0" fillId="0" borderId="0" xfId="0" applyFill="1" applyBorder="1" applyAlignment="1" applyProtection="1">
      <alignment horizontal="left"/>
      <protection hidden="1"/>
    </xf>
    <xf numFmtId="0" fontId="0" fillId="0" borderId="13" xfId="0" applyFill="1" applyBorder="1" applyAlignment="1" applyProtection="1">
      <alignment horizontal="left"/>
      <protection hidden="1"/>
    </xf>
    <xf numFmtId="0" fontId="0" fillId="0" borderId="0" xfId="0" applyFill="1" applyProtection="1">
      <protection hidden="1"/>
    </xf>
    <xf numFmtId="0" fontId="0" fillId="0" borderId="11" xfId="0" applyBorder="1" applyProtection="1">
      <protection hidden="1"/>
    </xf>
    <xf numFmtId="0" fontId="1" fillId="0" borderId="0" xfId="0" applyFont="1" applyBorder="1" applyAlignment="1" applyProtection="1">
      <alignment horizontal="left"/>
      <protection hidden="1"/>
    </xf>
    <xf numFmtId="0" fontId="12" fillId="0" borderId="0" xfId="0" applyFont="1" applyBorder="1" applyAlignment="1" applyProtection="1">
      <alignment horizontal="center" wrapText="1"/>
      <protection hidden="1"/>
    </xf>
    <xf numFmtId="0" fontId="31" fillId="0" borderId="0" xfId="0" applyFont="1" applyBorder="1" applyAlignment="1" applyProtection="1">
      <alignment horizontal="center" wrapText="1"/>
      <protection hidden="1"/>
    </xf>
    <xf numFmtId="0" fontId="1" fillId="0" borderId="2" xfId="0" applyFont="1" applyBorder="1" applyAlignment="1" applyProtection="1">
      <alignment horizontal="left"/>
      <protection hidden="1"/>
    </xf>
    <xf numFmtId="0" fontId="24" fillId="0" borderId="12" xfId="0" applyFont="1" applyBorder="1" applyAlignment="1" applyProtection="1">
      <alignment horizontal="center" wrapText="1"/>
      <protection hidden="1"/>
    </xf>
    <xf numFmtId="44" fontId="15" fillId="2" borderId="48" xfId="0" applyNumberFormat="1" applyFont="1" applyFill="1" applyBorder="1" applyAlignment="1" applyProtection="1">
      <alignment horizontal="left" vertical="top" wrapText="1"/>
      <protection locked="0" hidden="1"/>
    </xf>
    <xf numFmtId="44" fontId="15" fillId="2" borderId="47" xfId="0" applyNumberFormat="1" applyFont="1" applyFill="1" applyBorder="1" applyAlignment="1" applyProtection="1">
      <alignment horizontal="left" vertical="top" wrapText="1"/>
      <protection locked="0" hidden="1"/>
    </xf>
    <xf numFmtId="0" fontId="5" fillId="0" borderId="11" xfId="0" applyFont="1" applyFill="1" applyBorder="1" applyAlignment="1" applyProtection="1">
      <alignment horizontal="center" vertical="top"/>
      <protection hidden="1"/>
    </xf>
    <xf numFmtId="0" fontId="0" fillId="0" borderId="0" xfId="0" applyFont="1" applyFill="1" applyBorder="1" applyAlignment="1" applyProtection="1">
      <alignment horizontal="left" vertical="top" wrapText="1"/>
      <protection hidden="1"/>
    </xf>
    <xf numFmtId="0" fontId="16" fillId="0" borderId="0" xfId="0" applyFont="1" applyFill="1" applyBorder="1" applyAlignment="1" applyProtection="1">
      <alignment horizontal="left" vertical="top"/>
      <protection hidden="1"/>
    </xf>
    <xf numFmtId="0" fontId="0" fillId="0" borderId="0" xfId="0" applyFont="1" applyFill="1" applyBorder="1" applyAlignment="1" applyProtection="1">
      <alignment horizontal="left" vertical="top"/>
      <protection hidden="1"/>
    </xf>
    <xf numFmtId="44" fontId="0" fillId="0" borderId="0" xfId="0" applyNumberFormat="1" applyFill="1" applyBorder="1" applyAlignment="1" applyProtection="1">
      <alignment horizontal="left" vertical="top"/>
      <protection hidden="1"/>
    </xf>
    <xf numFmtId="44" fontId="15" fillId="0" borderId="0" xfId="0" applyNumberFormat="1" applyFont="1" applyFill="1" applyBorder="1" applyAlignment="1" applyProtection="1">
      <alignment horizontal="left" vertical="top" wrapText="1"/>
      <protection hidden="1"/>
    </xf>
    <xf numFmtId="44" fontId="15" fillId="0" borderId="13" xfId="0" applyNumberFormat="1" applyFont="1" applyFill="1" applyBorder="1" applyAlignment="1" applyProtection="1">
      <alignment horizontal="left" vertical="top" wrapText="1"/>
      <protection hidden="1"/>
    </xf>
    <xf numFmtId="0" fontId="0" fillId="0" borderId="0" xfId="0" applyFont="1" applyFill="1" applyBorder="1" applyAlignment="1" applyProtection="1">
      <alignment horizontal="left" vertical="center"/>
      <protection hidden="1"/>
    </xf>
    <xf numFmtId="0" fontId="24"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left" vertical="top"/>
      <protection hidden="1"/>
    </xf>
    <xf numFmtId="0" fontId="0" fillId="0" borderId="14" xfId="0" applyBorder="1" applyProtection="1">
      <protection hidden="1"/>
    </xf>
    <xf numFmtId="0" fontId="51" fillId="0" borderId="0" xfId="0" applyFont="1" applyFill="1" applyProtection="1">
      <protection hidden="1"/>
    </xf>
    <xf numFmtId="0" fontId="33" fillId="0" borderId="0" xfId="0" applyFont="1" applyFill="1" applyProtection="1">
      <protection hidden="1"/>
    </xf>
    <xf numFmtId="0" fontId="52" fillId="0" borderId="0" xfId="0" applyFont="1" applyFill="1" applyProtection="1">
      <protection hidden="1"/>
    </xf>
    <xf numFmtId="0" fontId="53" fillId="0" borderId="0" xfId="0" applyFont="1" applyFill="1" applyAlignment="1" applyProtection="1">
      <alignment horizontal="left"/>
      <protection hidden="1"/>
    </xf>
    <xf numFmtId="0" fontId="52" fillId="0" borderId="0" xfId="0" applyFont="1" applyFill="1" applyAlignment="1" applyProtection="1">
      <alignment horizontal="left"/>
      <protection hidden="1"/>
    </xf>
    <xf numFmtId="0" fontId="1" fillId="0" borderId="0" xfId="0" applyFont="1" applyFill="1" applyAlignment="1" applyProtection="1">
      <alignment horizontal="left"/>
      <protection hidden="1"/>
    </xf>
    <xf numFmtId="0" fontId="37" fillId="8" borderId="0" xfId="0" applyFont="1" applyFill="1" applyBorder="1" applyAlignment="1" applyProtection="1">
      <alignment vertical="top" wrapText="1"/>
      <protection hidden="1"/>
    </xf>
    <xf numFmtId="0" fontId="37" fillId="8" borderId="13" xfId="0" applyFont="1" applyFill="1" applyBorder="1" applyAlignment="1" applyProtection="1">
      <alignment vertical="top" wrapText="1"/>
      <protection hidden="1"/>
    </xf>
    <xf numFmtId="0" fontId="27" fillId="11" borderId="1" xfId="0" applyFont="1" applyFill="1" applyBorder="1" applyAlignment="1" applyProtection="1">
      <alignment horizontal="center"/>
      <protection locked="0" hidden="1"/>
    </xf>
    <xf numFmtId="0" fontId="16" fillId="8" borderId="13" xfId="0" applyFont="1" applyFill="1" applyBorder="1" applyProtection="1">
      <protection hidden="1"/>
    </xf>
    <xf numFmtId="0" fontId="27" fillId="8" borderId="0" xfId="0" applyFont="1" applyFill="1" applyBorder="1" applyAlignment="1" applyProtection="1">
      <alignment horizontal="center"/>
      <protection hidden="1"/>
    </xf>
    <xf numFmtId="0" fontId="0" fillId="2" borderId="2" xfId="0" applyFont="1" applyFill="1" applyBorder="1" applyProtection="1">
      <protection locked="0" hidden="1"/>
    </xf>
    <xf numFmtId="0" fontId="0" fillId="2" borderId="2" xfId="0" applyFill="1" applyBorder="1" applyProtection="1">
      <protection locked="0" hidden="1"/>
    </xf>
    <xf numFmtId="0" fontId="1" fillId="2" borderId="2" xfId="0" applyFont="1" applyFill="1" applyBorder="1" applyAlignment="1" applyProtection="1">
      <alignment horizontal="center"/>
      <protection locked="0" hidden="1"/>
    </xf>
    <xf numFmtId="0" fontId="36" fillId="2" borderId="2" xfId="0" applyFont="1" applyFill="1" applyBorder="1" applyProtection="1">
      <protection locked="0" hidden="1"/>
    </xf>
    <xf numFmtId="0" fontId="20" fillId="0" borderId="0" xfId="0" applyFont="1" applyProtection="1">
      <protection hidden="1"/>
    </xf>
    <xf numFmtId="0" fontId="1" fillId="2" borderId="16" xfId="0" applyFont="1" applyFill="1" applyBorder="1" applyProtection="1">
      <protection locked="0" hidden="1"/>
    </xf>
    <xf numFmtId="0" fontId="0" fillId="2" borderId="16" xfId="0" applyFill="1" applyBorder="1" applyProtection="1">
      <protection locked="0" hidden="1"/>
    </xf>
    <xf numFmtId="0" fontId="1" fillId="2" borderId="16" xfId="0" applyFont="1" applyFill="1" applyBorder="1" applyAlignment="1" applyProtection="1">
      <alignment horizontal="center"/>
      <protection locked="0" hidden="1"/>
    </xf>
    <xf numFmtId="0" fontId="36" fillId="2" borderId="16" xfId="0" applyFont="1" applyFill="1" applyBorder="1" applyProtection="1">
      <protection locked="0" hidden="1"/>
    </xf>
    <xf numFmtId="0" fontId="56" fillId="0" borderId="0" xfId="0" applyFont="1" applyProtection="1">
      <protection hidden="1"/>
    </xf>
    <xf numFmtId="0" fontId="36" fillId="8" borderId="15" xfId="0" applyFont="1" applyFill="1" applyBorder="1" applyProtection="1">
      <protection hidden="1"/>
    </xf>
    <xf numFmtId="0" fontId="1" fillId="0" borderId="0" xfId="0" applyFont="1" applyFill="1" applyBorder="1" applyAlignment="1" applyProtection="1">
      <alignment horizontal="center"/>
      <protection hidden="1"/>
    </xf>
    <xf numFmtId="0" fontId="1" fillId="0" borderId="13" xfId="0" applyFont="1" applyFill="1" applyBorder="1" applyAlignment="1" applyProtection="1">
      <alignment horizontal="center"/>
      <protection hidden="1"/>
    </xf>
    <xf numFmtId="0" fontId="1" fillId="0" borderId="13" xfId="0" applyFont="1" applyBorder="1" applyAlignment="1" applyProtection="1">
      <alignment horizontal="center" wrapText="1"/>
      <protection hidden="1"/>
    </xf>
    <xf numFmtId="0" fontId="1" fillId="0" borderId="12" xfId="0" applyFont="1" applyBorder="1" applyAlignment="1" applyProtection="1">
      <alignment horizontal="center" wrapText="1"/>
      <protection hidden="1"/>
    </xf>
    <xf numFmtId="0" fontId="54" fillId="0" borderId="0" xfId="0" applyFont="1" applyProtection="1">
      <protection hidden="1"/>
    </xf>
    <xf numFmtId="0" fontId="27" fillId="0" borderId="11" xfId="0" applyFont="1" applyBorder="1" applyProtection="1">
      <protection hidden="1"/>
    </xf>
    <xf numFmtId="0" fontId="1" fillId="0" borderId="0" xfId="0" applyFont="1" applyFill="1" applyBorder="1" applyAlignment="1" applyProtection="1">
      <alignment horizontal="left" vertical="top"/>
      <protection hidden="1"/>
    </xf>
    <xf numFmtId="0" fontId="50" fillId="0" borderId="0" xfId="0" applyFont="1" applyProtection="1">
      <protection hidden="1"/>
    </xf>
    <xf numFmtId="44" fontId="16" fillId="2" borderId="48" xfId="2" applyNumberFormat="1" applyFont="1" applyFill="1" applyBorder="1" applyAlignment="1" applyProtection="1">
      <alignment horizontal="right" vertical="top"/>
      <protection locked="0" hidden="1"/>
    </xf>
    <xf numFmtId="44" fontId="16" fillId="2" borderId="48" xfId="0" applyNumberFormat="1" applyFont="1" applyFill="1" applyBorder="1" applyAlignment="1" applyProtection="1">
      <alignment horizontal="right" vertical="top"/>
      <protection locked="0" hidden="1"/>
    </xf>
    <xf numFmtId="44" fontId="0" fillId="2" borderId="48" xfId="2" applyNumberFormat="1" applyFont="1" applyFill="1" applyBorder="1" applyAlignment="1" applyProtection="1">
      <alignment horizontal="right" vertical="top"/>
      <protection locked="0" hidden="1"/>
    </xf>
    <xf numFmtId="44" fontId="0" fillId="2" borderId="47" xfId="2" applyNumberFormat="1" applyFont="1" applyFill="1" applyBorder="1" applyAlignment="1" applyProtection="1">
      <alignment horizontal="right" vertical="top"/>
      <protection locked="0" hidden="1"/>
    </xf>
    <xf numFmtId="44" fontId="0" fillId="2" borderId="48" xfId="0" applyNumberFormat="1" applyFont="1" applyFill="1" applyBorder="1" applyAlignment="1" applyProtection="1">
      <alignment horizontal="right" vertical="top"/>
      <protection locked="0" hidden="1"/>
    </xf>
    <xf numFmtId="44" fontId="0" fillId="2" borderId="47" xfId="0" applyNumberFormat="1" applyFont="1" applyFill="1" applyBorder="1" applyAlignment="1" applyProtection="1">
      <alignment horizontal="right" vertical="top"/>
      <protection locked="0" hidden="1"/>
    </xf>
    <xf numFmtId="3" fontId="16" fillId="0" borderId="0" xfId="0" applyNumberFormat="1" applyFont="1" applyFill="1" applyBorder="1" applyAlignment="1" applyProtection="1">
      <alignment horizontal="right" vertical="top"/>
      <protection hidden="1"/>
    </xf>
    <xf numFmtId="3" fontId="0" fillId="0" borderId="0" xfId="0" applyNumberFormat="1" applyFont="1" applyFill="1" applyBorder="1" applyAlignment="1" applyProtection="1">
      <alignment horizontal="right" vertical="top"/>
      <protection hidden="1"/>
    </xf>
    <xf numFmtId="3" fontId="0" fillId="0" borderId="13" xfId="0" applyNumberFormat="1" applyFont="1" applyFill="1" applyBorder="1" applyAlignment="1" applyProtection="1">
      <alignment horizontal="right" vertical="top"/>
      <protection hidden="1"/>
    </xf>
    <xf numFmtId="0" fontId="24" fillId="0" borderId="0" xfId="0" applyFont="1" applyFill="1" applyBorder="1" applyAlignment="1" applyProtection="1">
      <alignment vertical="center"/>
      <protection hidden="1"/>
    </xf>
    <xf numFmtId="44" fontId="0" fillId="0" borderId="0" xfId="2" applyNumberFormat="1" applyFont="1" applyBorder="1" applyAlignment="1" applyProtection="1">
      <alignment horizontal="right"/>
      <protection hidden="1"/>
    </xf>
    <xf numFmtId="44" fontId="0" fillId="0" borderId="0" xfId="0" applyNumberFormat="1" applyBorder="1" applyAlignment="1" applyProtection="1">
      <alignment horizontal="right"/>
      <protection hidden="1"/>
    </xf>
    <xf numFmtId="44" fontId="0" fillId="0" borderId="53" xfId="2" applyNumberFormat="1" applyFont="1" applyBorder="1" applyAlignment="1" applyProtection="1">
      <alignment horizontal="right"/>
      <protection hidden="1"/>
    </xf>
    <xf numFmtId="3" fontId="22" fillId="0" borderId="0" xfId="0" applyNumberFormat="1" applyFont="1" applyFill="1" applyBorder="1" applyAlignment="1" applyProtection="1">
      <alignment horizontal="right" vertical="top"/>
      <protection hidden="1"/>
    </xf>
    <xf numFmtId="44" fontId="0" fillId="0" borderId="0" xfId="2" applyFont="1" applyFill="1" applyBorder="1" applyAlignment="1" applyProtection="1">
      <alignment horizontal="right" vertical="top"/>
      <protection hidden="1"/>
    </xf>
    <xf numFmtId="44" fontId="0" fillId="0" borderId="13" xfId="2" applyFont="1" applyFill="1" applyBorder="1" applyAlignment="1" applyProtection="1">
      <alignment horizontal="right" vertical="top"/>
      <protection hidden="1"/>
    </xf>
    <xf numFmtId="44" fontId="0" fillId="0" borderId="13" xfId="2" applyNumberFormat="1" applyFont="1" applyBorder="1" applyAlignment="1" applyProtection="1">
      <alignment horizontal="right"/>
      <protection hidden="1"/>
    </xf>
    <xf numFmtId="9" fontId="0" fillId="0" borderId="13" xfId="1" applyFont="1" applyBorder="1" applyProtection="1">
      <protection hidden="1"/>
    </xf>
    <xf numFmtId="0" fontId="0" fillId="0" borderId="0" xfId="0" applyFont="1" applyBorder="1" applyProtection="1">
      <protection hidden="1"/>
    </xf>
    <xf numFmtId="9" fontId="0" fillId="0" borderId="13" xfId="1" applyFont="1" applyBorder="1" applyAlignment="1" applyProtection="1">
      <alignment horizontal="center"/>
      <protection hidden="1"/>
    </xf>
    <xf numFmtId="9" fontId="5" fillId="0" borderId="2" xfId="1" applyFont="1" applyBorder="1" applyAlignment="1" applyProtection="1">
      <alignment horizontal="center" vertical="center"/>
      <protection hidden="1"/>
    </xf>
    <xf numFmtId="9" fontId="5" fillId="0" borderId="12" xfId="1" applyFont="1" applyBorder="1" applyAlignment="1" applyProtection="1">
      <alignment horizontal="center" vertical="center"/>
      <protection hidden="1"/>
    </xf>
    <xf numFmtId="9" fontId="5" fillId="0" borderId="0" xfId="1" applyFont="1" applyBorder="1" applyAlignment="1" applyProtection="1">
      <alignment horizontal="center" vertical="center"/>
      <protection hidden="1"/>
    </xf>
    <xf numFmtId="0" fontId="5" fillId="0" borderId="0" xfId="0" applyFont="1" applyBorder="1" applyAlignment="1" applyProtection="1">
      <alignment horizontal="right"/>
      <protection hidden="1"/>
    </xf>
    <xf numFmtId="0" fontId="24" fillId="0" borderId="13" xfId="0" applyFont="1" applyFill="1" applyBorder="1" applyAlignment="1" applyProtection="1">
      <alignment vertical="center"/>
      <protection hidden="1"/>
    </xf>
    <xf numFmtId="0" fontId="24" fillId="0" borderId="0" xfId="0" applyFont="1" applyBorder="1" applyAlignment="1" applyProtection="1">
      <protection hidden="1"/>
    </xf>
    <xf numFmtId="9" fontId="1" fillId="0" borderId="0" xfId="1" applyFont="1" applyBorder="1" applyAlignment="1" applyProtection="1">
      <alignment horizontal="center"/>
      <protection hidden="1"/>
    </xf>
    <xf numFmtId="9" fontId="1" fillId="0" borderId="13" xfId="1" applyFont="1" applyBorder="1" applyAlignment="1" applyProtection="1">
      <alignment horizontal="center"/>
      <protection hidden="1"/>
    </xf>
    <xf numFmtId="0" fontId="1" fillId="0" borderId="2" xfId="0" applyFont="1" applyBorder="1" applyProtection="1">
      <protection hidden="1"/>
    </xf>
    <xf numFmtId="0" fontId="5" fillId="0" borderId="2" xfId="0" applyFont="1" applyBorder="1" applyAlignment="1" applyProtection="1">
      <alignment horizontal="center"/>
      <protection hidden="1"/>
    </xf>
    <xf numFmtId="9" fontId="1" fillId="0" borderId="2" xfId="1" applyFont="1" applyBorder="1" applyAlignment="1" applyProtection="1">
      <alignment horizontal="center"/>
      <protection hidden="1"/>
    </xf>
    <xf numFmtId="0" fontId="35" fillId="0" borderId="0" xfId="0" applyFont="1" applyBorder="1" applyProtection="1">
      <protection hidden="1"/>
    </xf>
    <xf numFmtId="3" fontId="16" fillId="2" borderId="48" xfId="0" applyNumberFormat="1" applyFont="1" applyFill="1" applyBorder="1" applyAlignment="1" applyProtection="1">
      <alignment horizontal="right" vertical="top"/>
      <protection locked="0" hidden="1"/>
    </xf>
    <xf numFmtId="3" fontId="16" fillId="2" borderId="56" xfId="0" applyNumberFormat="1" applyFont="1" applyFill="1" applyBorder="1" applyAlignment="1" applyProtection="1">
      <alignment horizontal="right" vertical="top"/>
      <protection locked="0" hidden="1"/>
    </xf>
    <xf numFmtId="44" fontId="16" fillId="2" borderId="55" xfId="0" applyNumberFormat="1" applyFont="1" applyFill="1" applyBorder="1" applyAlignment="1" applyProtection="1">
      <alignment horizontal="right" vertical="top"/>
      <protection locked="0" hidden="1"/>
    </xf>
    <xf numFmtId="0" fontId="0" fillId="0" borderId="0" xfId="0" applyBorder="1" applyAlignment="1" applyProtection="1">
      <alignment horizontal="right"/>
      <protection hidden="1"/>
    </xf>
    <xf numFmtId="44" fontId="16" fillId="0" borderId="1" xfId="0" applyNumberFormat="1" applyFont="1" applyFill="1" applyBorder="1" applyAlignment="1" applyProtection="1">
      <alignment horizontal="right" vertical="top"/>
      <protection hidden="1"/>
    </xf>
    <xf numFmtId="9" fontId="0" fillId="0" borderId="0" xfId="1" applyFont="1" applyBorder="1" applyAlignment="1" applyProtection="1">
      <alignment horizontal="right"/>
      <protection hidden="1"/>
    </xf>
    <xf numFmtId="9" fontId="0" fillId="2" borderId="26" xfId="1" applyFont="1" applyFill="1" applyBorder="1" applyAlignment="1" applyProtection="1">
      <alignment horizontal="center"/>
      <protection locked="0" hidden="1"/>
    </xf>
    <xf numFmtId="9" fontId="0" fillId="2" borderId="23" xfId="1" applyFont="1" applyFill="1" applyBorder="1" applyAlignment="1" applyProtection="1">
      <alignment horizontal="center"/>
      <protection locked="0" hidden="1"/>
    </xf>
    <xf numFmtId="9" fontId="0" fillId="0" borderId="13" xfId="1" applyFont="1" applyFill="1" applyBorder="1" applyAlignment="1" applyProtection="1">
      <alignment horizontal="center"/>
      <protection hidden="1"/>
    </xf>
    <xf numFmtId="3" fontId="16" fillId="2" borderId="55" xfId="0" applyNumberFormat="1" applyFont="1" applyFill="1" applyBorder="1" applyAlignment="1" applyProtection="1">
      <alignment horizontal="right" vertical="top"/>
      <protection locked="0" hidden="1"/>
    </xf>
    <xf numFmtId="44" fontId="16" fillId="2" borderId="55" xfId="2" applyNumberFormat="1" applyFont="1" applyFill="1" applyBorder="1" applyAlignment="1" applyProtection="1">
      <alignment horizontal="right" vertical="top"/>
      <protection locked="0" hidden="1"/>
    </xf>
    <xf numFmtId="9" fontId="0" fillId="2" borderId="63" xfId="1" applyFont="1" applyFill="1" applyBorder="1" applyAlignment="1" applyProtection="1">
      <alignment horizontal="left"/>
      <protection locked="0" hidden="1"/>
    </xf>
    <xf numFmtId="9" fontId="0" fillId="2" borderId="53" xfId="1" applyFont="1" applyFill="1" applyBorder="1" applyAlignment="1" applyProtection="1">
      <alignment horizontal="left"/>
      <protection locked="0" hidden="1"/>
    </xf>
    <xf numFmtId="9" fontId="0" fillId="2" borderId="57" xfId="1" applyFont="1" applyFill="1" applyBorder="1" applyAlignment="1" applyProtection="1">
      <alignment horizontal="left"/>
      <protection locked="0" hidden="1"/>
    </xf>
    <xf numFmtId="44" fontId="16" fillId="0" borderId="1" xfId="2" applyNumberFormat="1" applyFont="1" applyFill="1" applyBorder="1" applyAlignment="1" applyProtection="1">
      <alignment horizontal="right" vertical="top"/>
      <protection hidden="1"/>
    </xf>
    <xf numFmtId="3" fontId="30" fillId="2" borderId="48" xfId="0" applyNumberFormat="1" applyFont="1" applyFill="1" applyBorder="1" applyAlignment="1" applyProtection="1">
      <alignment horizontal="right" vertical="top" wrapText="1"/>
      <protection locked="0" hidden="1"/>
    </xf>
    <xf numFmtId="9" fontId="24" fillId="2" borderId="23" xfId="1" applyFont="1" applyFill="1" applyBorder="1" applyAlignment="1" applyProtection="1">
      <alignment horizontal="center" wrapText="1"/>
      <protection locked="0" hidden="1"/>
    </xf>
    <xf numFmtId="0" fontId="35" fillId="0" borderId="10" xfId="0" applyFont="1" applyBorder="1" applyProtection="1">
      <protection hidden="1"/>
    </xf>
    <xf numFmtId="3" fontId="16" fillId="0" borderId="10" xfId="0" applyNumberFormat="1" applyFont="1" applyFill="1" applyBorder="1" applyAlignment="1" applyProtection="1">
      <alignment horizontal="right" vertical="top"/>
      <protection hidden="1"/>
    </xf>
    <xf numFmtId="9" fontId="0" fillId="0" borderId="10" xfId="1" applyFont="1" applyBorder="1" applyProtection="1">
      <protection hidden="1"/>
    </xf>
    <xf numFmtId="9" fontId="0" fillId="0" borderId="15" xfId="1" applyFont="1" applyBorder="1" applyAlignment="1" applyProtection="1">
      <alignment horizontal="center"/>
      <protection hidden="1"/>
    </xf>
    <xf numFmtId="0" fontId="46" fillId="2" borderId="48" xfId="0" applyFont="1" applyFill="1" applyBorder="1" applyAlignment="1" applyProtection="1">
      <alignment horizontal="left" vertical="top"/>
      <protection locked="0" hidden="1"/>
    </xf>
    <xf numFmtId="6" fontId="16" fillId="2" borderId="48" xfId="0" applyNumberFormat="1" applyFont="1" applyFill="1" applyBorder="1" applyAlignment="1" applyProtection="1">
      <alignment horizontal="left" vertical="top"/>
      <protection locked="0" hidden="1"/>
    </xf>
    <xf numFmtId="0" fontId="30" fillId="2" borderId="47" xfId="0" applyFont="1" applyFill="1" applyBorder="1" applyAlignment="1" applyProtection="1">
      <alignment horizontal="left" vertical="top" wrapText="1"/>
      <protection locked="0" hidden="1"/>
    </xf>
    <xf numFmtId="0" fontId="16" fillId="2" borderId="48" xfId="0" applyFont="1" applyFill="1" applyBorder="1" applyAlignment="1" applyProtection="1">
      <alignment horizontal="left" vertical="top"/>
      <protection locked="0" hidden="1"/>
    </xf>
    <xf numFmtId="0" fontId="16" fillId="2" borderId="47" xfId="0" applyFont="1" applyFill="1" applyBorder="1" applyAlignment="1" applyProtection="1">
      <alignment horizontal="left" vertical="top"/>
      <protection locked="0" hidden="1"/>
    </xf>
    <xf numFmtId="0" fontId="22" fillId="0" borderId="13" xfId="0" applyFont="1" applyFill="1" applyBorder="1" applyAlignment="1" applyProtection="1">
      <alignment horizontal="left" vertical="top"/>
      <protection hidden="1"/>
    </xf>
    <xf numFmtId="0" fontId="50" fillId="0" borderId="0" xfId="0" applyFont="1" applyAlignment="1" applyProtection="1">
      <protection hidden="1"/>
    </xf>
    <xf numFmtId="0" fontId="1" fillId="0" borderId="10" xfId="0" applyFont="1" applyFill="1" applyBorder="1" applyAlignment="1" applyProtection="1">
      <alignment horizontal="left" vertical="top"/>
      <protection hidden="1"/>
    </xf>
    <xf numFmtId="0" fontId="22" fillId="0" borderId="10" xfId="0" applyFont="1" applyFill="1" applyBorder="1" applyAlignment="1" applyProtection="1">
      <alignment horizontal="left" vertical="top"/>
      <protection hidden="1"/>
    </xf>
    <xf numFmtId="0" fontId="0" fillId="0" borderId="15" xfId="0" applyFont="1" applyFill="1" applyBorder="1" applyAlignment="1" applyProtection="1">
      <alignment horizontal="left" vertical="top"/>
      <protection hidden="1"/>
    </xf>
    <xf numFmtId="0" fontId="58" fillId="0" borderId="0" xfId="0" applyFont="1" applyProtection="1">
      <protection hidden="1"/>
    </xf>
    <xf numFmtId="0" fontId="20" fillId="0" borderId="0" xfId="0" quotePrefix="1" applyFont="1" applyProtection="1">
      <protection hidden="1"/>
    </xf>
    <xf numFmtId="9" fontId="0" fillId="0" borderId="0" xfId="1" applyNumberFormat="1" applyFont="1" applyBorder="1" applyProtection="1">
      <protection hidden="1"/>
    </xf>
    <xf numFmtId="0" fontId="49" fillId="0" borderId="0" xfId="0" applyFont="1" applyProtection="1">
      <protection hidden="1"/>
    </xf>
    <xf numFmtId="9" fontId="0" fillId="2" borderId="49" xfId="1" applyFont="1" applyFill="1" applyBorder="1" applyAlignment="1" applyProtection="1">
      <alignment horizontal="left"/>
      <protection locked="0" hidden="1"/>
    </xf>
    <xf numFmtId="9" fontId="0" fillId="2" borderId="52" xfId="1" applyFont="1" applyFill="1" applyBorder="1" applyAlignment="1" applyProtection="1">
      <alignment horizontal="left"/>
      <protection locked="0" hidden="1"/>
    </xf>
    <xf numFmtId="0" fontId="0" fillId="0" borderId="0" xfId="1" applyNumberFormat="1" applyFont="1" applyBorder="1" applyAlignment="1" applyProtection="1">
      <alignment horizontal="center"/>
      <protection hidden="1"/>
    </xf>
    <xf numFmtId="0" fontId="1" fillId="0" borderId="2" xfId="0" applyFont="1" applyBorder="1" applyAlignment="1" applyProtection="1">
      <alignment horizontal="left" wrapText="1"/>
      <protection hidden="1"/>
    </xf>
    <xf numFmtId="44" fontId="0" fillId="0" borderId="0" xfId="0" applyNumberFormat="1" applyProtection="1">
      <protection hidden="1"/>
    </xf>
    <xf numFmtId="0" fontId="0" fillId="0" borderId="10" xfId="0" applyFill="1" applyBorder="1" applyProtection="1">
      <protection hidden="1"/>
    </xf>
    <xf numFmtId="0" fontId="36" fillId="0" borderId="10" xfId="0" applyFont="1" applyFill="1" applyBorder="1" applyProtection="1">
      <protection hidden="1"/>
    </xf>
    <xf numFmtId="9" fontId="5" fillId="0" borderId="13" xfId="1" applyFont="1" applyBorder="1" applyAlignment="1" applyProtection="1">
      <alignment horizontal="center" vertical="center"/>
      <protection hidden="1"/>
    </xf>
    <xf numFmtId="0" fontId="50" fillId="0" borderId="0" xfId="0" applyFont="1" applyFill="1" applyBorder="1" applyAlignment="1" applyProtection="1">
      <alignment horizontal="left"/>
      <protection hidden="1"/>
    </xf>
    <xf numFmtId="44" fontId="16" fillId="2" borderId="56" xfId="2" applyNumberFormat="1" applyFont="1" applyFill="1" applyBorder="1" applyAlignment="1" applyProtection="1">
      <alignment horizontal="right" vertical="top"/>
      <protection locked="0" hidden="1"/>
    </xf>
    <xf numFmtId="44" fontId="16" fillId="0" borderId="5" xfId="2" applyNumberFormat="1" applyFont="1" applyFill="1" applyBorder="1" applyAlignment="1" applyProtection="1">
      <alignment horizontal="right" vertical="top"/>
      <protection hidden="1"/>
    </xf>
    <xf numFmtId="44" fontId="16" fillId="0" borderId="0" xfId="2" applyFont="1" applyFill="1" applyBorder="1" applyAlignment="1" applyProtection="1">
      <alignment horizontal="right" vertical="top"/>
      <protection hidden="1"/>
    </xf>
    <xf numFmtId="3" fontId="30" fillId="2" borderId="48" xfId="0" applyNumberFormat="1" applyFont="1" applyFill="1" applyBorder="1" applyAlignment="1" applyProtection="1">
      <alignment horizontal="right" vertical="top" wrapText="1"/>
      <protection hidden="1"/>
    </xf>
    <xf numFmtId="44" fontId="16" fillId="2" borderId="48" xfId="2" applyNumberFormat="1" applyFont="1" applyFill="1" applyBorder="1" applyAlignment="1" applyProtection="1">
      <alignment horizontal="right" vertical="top"/>
      <protection hidden="1"/>
    </xf>
    <xf numFmtId="3" fontId="16" fillId="2" borderId="56" xfId="0" applyNumberFormat="1" applyFont="1" applyFill="1" applyBorder="1" applyAlignment="1" applyProtection="1">
      <alignment horizontal="right" vertical="top"/>
      <protection hidden="1"/>
    </xf>
    <xf numFmtId="44" fontId="16" fillId="2" borderId="55" xfId="0" applyNumberFormat="1" applyFont="1" applyFill="1" applyBorder="1" applyAlignment="1" applyProtection="1">
      <alignment horizontal="right" vertical="top"/>
      <protection hidden="1"/>
    </xf>
    <xf numFmtId="9" fontId="24" fillId="2" borderId="23" xfId="1" applyFont="1" applyFill="1" applyBorder="1" applyAlignment="1" applyProtection="1">
      <alignment horizontal="center" wrapText="1"/>
      <protection hidden="1"/>
    </xf>
    <xf numFmtId="0" fontId="41" fillId="8" borderId="33" xfId="0" applyFont="1" applyFill="1" applyBorder="1" applyProtection="1">
      <protection hidden="1"/>
    </xf>
    <xf numFmtId="0" fontId="16" fillId="8" borderId="39" xfId="0" applyFont="1" applyFill="1" applyBorder="1" applyProtection="1">
      <protection hidden="1"/>
    </xf>
    <xf numFmtId="0" fontId="16" fillId="8" borderId="40" xfId="0" applyFont="1" applyFill="1" applyBorder="1" applyProtection="1">
      <protection hidden="1"/>
    </xf>
    <xf numFmtId="0" fontId="42" fillId="8" borderId="11" xfId="0" applyFont="1" applyFill="1" applyBorder="1" applyAlignment="1" applyProtection="1">
      <alignment vertical="top"/>
      <protection hidden="1"/>
    </xf>
    <xf numFmtId="0" fontId="42" fillId="8" borderId="0" xfId="0" applyFont="1" applyFill="1" applyBorder="1" applyAlignment="1" applyProtection="1">
      <alignment vertical="top" wrapText="1"/>
      <protection hidden="1"/>
    </xf>
    <xf numFmtId="0" fontId="42" fillId="8" borderId="13" xfId="0" applyFont="1" applyFill="1" applyBorder="1" applyAlignment="1" applyProtection="1">
      <alignment vertical="top" wrapText="1"/>
      <protection hidden="1"/>
    </xf>
    <xf numFmtId="0" fontId="16" fillId="8" borderId="11" xfId="0" applyFont="1" applyFill="1" applyBorder="1" applyProtection="1">
      <protection hidden="1"/>
    </xf>
    <xf numFmtId="0" fontId="16" fillId="8" borderId="0" xfId="0" applyFont="1" applyFill="1" applyBorder="1" applyProtection="1">
      <protection hidden="1"/>
    </xf>
    <xf numFmtId="0" fontId="27" fillId="8" borderId="11" xfId="0" applyFont="1" applyFill="1" applyBorder="1" applyProtection="1">
      <protection hidden="1"/>
    </xf>
    <xf numFmtId="0" fontId="27" fillId="8" borderId="0" xfId="0" applyFont="1" applyFill="1" applyBorder="1" applyProtection="1">
      <protection hidden="1"/>
    </xf>
    <xf numFmtId="44" fontId="33" fillId="11" borderId="48" xfId="0" applyNumberFormat="1" applyFont="1" applyFill="1" applyBorder="1" applyAlignment="1" applyProtection="1">
      <alignment horizontal="right" vertical="top"/>
      <protection locked="0" hidden="1"/>
    </xf>
    <xf numFmtId="44" fontId="16" fillId="2" borderId="47" xfId="2" applyNumberFormat="1" applyFont="1" applyFill="1" applyBorder="1" applyAlignment="1" applyProtection="1">
      <alignment horizontal="right" vertical="top"/>
      <protection locked="0" hidden="1"/>
    </xf>
    <xf numFmtId="44" fontId="16" fillId="11" borderId="48" xfId="0" applyNumberFormat="1" applyFont="1" applyFill="1" applyBorder="1" applyAlignment="1" applyProtection="1">
      <alignment horizontal="right" vertical="top"/>
      <protection locked="0" hidden="1"/>
    </xf>
    <xf numFmtId="0" fontId="33" fillId="0" borderId="0" xfId="0" applyFont="1" applyProtection="1">
      <protection hidden="1"/>
    </xf>
    <xf numFmtId="0" fontId="16" fillId="0" borderId="0" xfId="0" applyFont="1" applyBorder="1" applyProtection="1">
      <protection hidden="1"/>
    </xf>
    <xf numFmtId="0" fontId="16" fillId="0" borderId="2" xfId="0" applyFont="1" applyBorder="1" applyProtection="1">
      <protection hidden="1"/>
    </xf>
    <xf numFmtId="9" fontId="0" fillId="2" borderId="58" xfId="1" applyFont="1" applyFill="1" applyBorder="1" applyAlignment="1" applyProtection="1">
      <alignment horizontal="left"/>
      <protection locked="0" hidden="1"/>
    </xf>
    <xf numFmtId="9" fontId="16" fillId="0" borderId="0" xfId="1" applyFont="1" applyBorder="1" applyAlignment="1" applyProtection="1">
      <alignment horizontal="right"/>
      <protection hidden="1"/>
    </xf>
    <xf numFmtId="3" fontId="16" fillId="2" borderId="64" xfId="0" applyNumberFormat="1" applyFont="1" applyFill="1" applyBorder="1" applyAlignment="1" applyProtection="1">
      <alignment horizontal="right" vertical="top"/>
      <protection locked="0" hidden="1"/>
    </xf>
    <xf numFmtId="44" fontId="16" fillId="2" borderId="64" xfId="2" applyNumberFormat="1" applyFont="1" applyFill="1" applyBorder="1" applyAlignment="1" applyProtection="1">
      <alignment horizontal="right" vertical="top"/>
      <protection locked="0" hidden="1"/>
    </xf>
    <xf numFmtId="3" fontId="16" fillId="2" borderId="48" xfId="0" applyNumberFormat="1" applyFont="1" applyFill="1" applyBorder="1" applyAlignment="1" applyProtection="1">
      <alignment horizontal="right" vertical="top" wrapText="1"/>
      <protection locked="0" hidden="1"/>
    </xf>
    <xf numFmtId="9" fontId="0" fillId="2" borderId="23" xfId="1" applyFont="1" applyFill="1" applyBorder="1" applyAlignment="1" applyProtection="1">
      <alignment horizontal="center" wrapText="1"/>
      <protection locked="0" hidden="1"/>
    </xf>
    <xf numFmtId="0" fontId="30" fillId="2" borderId="48" xfId="0" applyFont="1" applyFill="1" applyBorder="1" applyAlignment="1" applyProtection="1">
      <alignment horizontal="left" vertical="top"/>
      <protection locked="0" hidden="1"/>
    </xf>
    <xf numFmtId="0" fontId="1" fillId="8" borderId="11" xfId="0" applyFont="1" applyFill="1" applyBorder="1" applyAlignment="1" applyProtection="1">
      <alignment horizontal="right"/>
      <protection hidden="1"/>
    </xf>
    <xf numFmtId="0" fontId="1" fillId="0" borderId="0" xfId="0" applyFont="1" applyAlignment="1" applyProtection="1">
      <alignment horizontal="center"/>
      <protection hidden="1"/>
    </xf>
    <xf numFmtId="0" fontId="1" fillId="0" borderId="12" xfId="0" applyFont="1" applyFill="1" applyBorder="1" applyAlignment="1" applyProtection="1">
      <alignment horizontal="center" wrapText="1"/>
      <protection hidden="1"/>
    </xf>
    <xf numFmtId="44" fontId="0" fillId="0" borderId="13" xfId="0" applyNumberFormat="1" applyBorder="1" applyAlignment="1" applyProtection="1">
      <alignment horizontal="right"/>
      <protection hidden="1"/>
    </xf>
    <xf numFmtId="0" fontId="24" fillId="0" borderId="0" xfId="0" applyFont="1" applyBorder="1" applyAlignment="1" applyProtection="1">
      <alignment vertical="center"/>
      <protection hidden="1"/>
    </xf>
    <xf numFmtId="0" fontId="24" fillId="0" borderId="13" xfId="0" applyFont="1" applyBorder="1" applyAlignment="1" applyProtection="1">
      <alignment vertical="center"/>
      <protection hidden="1"/>
    </xf>
    <xf numFmtId="9" fontId="1" fillId="0" borderId="2" xfId="1" applyFont="1" applyBorder="1" applyAlignment="1" applyProtection="1">
      <alignment horizontal="left"/>
      <protection hidden="1"/>
    </xf>
    <xf numFmtId="9" fontId="1" fillId="0" borderId="12" xfId="1" applyFont="1" applyBorder="1" applyAlignment="1" applyProtection="1">
      <alignment horizontal="left"/>
      <protection hidden="1"/>
    </xf>
    <xf numFmtId="44" fontId="16" fillId="0" borderId="0" xfId="0" applyNumberFormat="1" applyFont="1" applyFill="1" applyBorder="1" applyAlignment="1" applyProtection="1">
      <alignment horizontal="right" vertical="top"/>
      <protection hidden="1"/>
    </xf>
    <xf numFmtId="9" fontId="0" fillId="0" borderId="13" xfId="1" applyFont="1" applyBorder="1" applyAlignment="1" applyProtection="1">
      <alignment horizontal="right"/>
      <protection hidden="1"/>
    </xf>
    <xf numFmtId="0" fontId="0" fillId="0" borderId="39" xfId="0" applyBorder="1" applyAlignment="1" applyProtection="1">
      <protection hidden="1"/>
    </xf>
    <xf numFmtId="0" fontId="0" fillId="0" borderId="40" xfId="0" applyBorder="1" applyAlignment="1" applyProtection="1">
      <protection hidden="1"/>
    </xf>
    <xf numFmtId="3" fontId="0" fillId="2" borderId="48" xfId="0" applyNumberFormat="1" applyFont="1" applyFill="1" applyBorder="1" applyAlignment="1" applyProtection="1">
      <alignment horizontal="right" vertical="top"/>
      <protection locked="0" hidden="1"/>
    </xf>
    <xf numFmtId="3" fontId="0" fillId="2" borderId="47" xfId="0" applyNumberFormat="1" applyFont="1" applyFill="1" applyBorder="1" applyAlignment="1" applyProtection="1">
      <alignment horizontal="right" vertical="top"/>
      <protection locked="0" hidden="1"/>
    </xf>
    <xf numFmtId="3" fontId="0" fillId="0" borderId="0" xfId="0" applyNumberFormat="1" applyBorder="1" applyAlignment="1" applyProtection="1">
      <alignment horizontal="right"/>
      <protection hidden="1"/>
    </xf>
    <xf numFmtId="3" fontId="0" fillId="0" borderId="13" xfId="0" applyNumberFormat="1" applyBorder="1" applyAlignment="1" applyProtection="1">
      <alignment horizontal="right"/>
      <protection hidden="1"/>
    </xf>
    <xf numFmtId="0" fontId="22" fillId="0" borderId="15" xfId="0" applyFont="1" applyFill="1" applyBorder="1" applyAlignment="1" applyProtection="1">
      <alignment horizontal="left" vertical="top"/>
      <protection hidden="1"/>
    </xf>
    <xf numFmtId="0" fontId="5" fillId="0" borderId="0" xfId="0" applyFont="1" applyBorder="1" applyAlignment="1" applyProtection="1">
      <alignment horizontal="right" vertical="top"/>
      <protection hidden="1"/>
    </xf>
    <xf numFmtId="0" fontId="4" fillId="0" borderId="0" xfId="0" applyNumberFormat="1" applyFont="1" applyProtection="1">
      <protection hidden="1"/>
    </xf>
    <xf numFmtId="0" fontId="1" fillId="8" borderId="13"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44" fontId="0" fillId="0" borderId="59" xfId="2" applyNumberFormat="1" applyFont="1" applyBorder="1" applyAlignment="1" applyProtection="1">
      <alignment horizontal="right"/>
      <protection hidden="1"/>
    </xf>
    <xf numFmtId="44" fontId="0" fillId="0" borderId="59" xfId="0" applyNumberFormat="1" applyBorder="1" applyAlignment="1" applyProtection="1">
      <alignment horizontal="right"/>
      <protection hidden="1"/>
    </xf>
    <xf numFmtId="44" fontId="0" fillId="0" borderId="53" xfId="0" applyNumberFormat="1" applyBorder="1" applyAlignment="1" applyProtection="1">
      <alignment horizontal="right"/>
      <protection hidden="1"/>
    </xf>
    <xf numFmtId="9" fontId="55" fillId="2" borderId="26" xfId="1" applyFont="1" applyFill="1" applyBorder="1" applyAlignment="1" applyProtection="1">
      <alignment horizontal="center" wrapText="1"/>
      <protection locked="0" hidden="1"/>
    </xf>
    <xf numFmtId="9" fontId="15" fillId="2" borderId="26" xfId="1" applyFont="1" applyFill="1" applyBorder="1" applyAlignment="1" applyProtection="1">
      <alignment horizontal="center" vertical="center" wrapText="1"/>
      <protection locked="0" hidden="1"/>
    </xf>
    <xf numFmtId="0" fontId="30" fillId="2" borderId="48" xfId="0" applyFont="1" applyFill="1" applyBorder="1" applyAlignment="1" applyProtection="1">
      <alignment horizontal="left" vertical="top" wrapText="1"/>
      <protection locked="0" hidden="1"/>
    </xf>
    <xf numFmtId="0" fontId="48" fillId="0" borderId="0" xfId="0" applyFont="1" applyProtection="1">
      <protection hidden="1"/>
    </xf>
    <xf numFmtId="0" fontId="57" fillId="0" borderId="0" xfId="0" applyFont="1" applyAlignment="1" applyProtection="1">
      <alignment vertical="top" wrapText="1"/>
      <protection hidden="1"/>
    </xf>
    <xf numFmtId="0" fontId="0" fillId="0" borderId="0" xfId="0" applyAlignment="1" applyProtection="1">
      <alignment horizontal="center"/>
      <protection hidden="1"/>
    </xf>
    <xf numFmtId="0" fontId="38" fillId="0" borderId="0" xfId="0" applyFont="1" applyAlignment="1" applyProtection="1">
      <alignment horizontal="left"/>
      <protection hidden="1"/>
    </xf>
    <xf numFmtId="0" fontId="12" fillId="0" borderId="41" xfId="0" applyFont="1" applyFill="1" applyBorder="1" applyAlignment="1" applyProtection="1">
      <alignment horizontal="center" vertical="center" wrapText="1"/>
      <protection hidden="1"/>
    </xf>
    <xf numFmtId="0" fontId="31" fillId="0" borderId="42" xfId="0" applyFont="1" applyFill="1" applyBorder="1" applyAlignment="1" applyProtection="1">
      <alignment horizontal="center" vertical="center" wrapText="1"/>
      <protection hidden="1"/>
    </xf>
    <xf numFmtId="0" fontId="1" fillId="0" borderId="26" xfId="0" applyFont="1" applyFill="1" applyBorder="1" applyAlignment="1" applyProtection="1">
      <alignment horizontal="left" vertical="top" wrapText="1"/>
      <protection hidden="1"/>
    </xf>
    <xf numFmtId="0" fontId="27" fillId="8" borderId="43" xfId="0" applyFont="1" applyFill="1" applyBorder="1" applyAlignment="1" applyProtection="1">
      <alignment horizontal="center" vertical="top" wrapText="1"/>
      <protection locked="0" hidden="1"/>
    </xf>
    <xf numFmtId="0" fontId="30" fillId="2" borderId="44" xfId="0" applyFont="1" applyFill="1" applyBorder="1" applyAlignment="1" applyProtection="1">
      <alignment horizontal="left" vertical="top" wrapText="1"/>
      <protection locked="0" hidden="1"/>
    </xf>
    <xf numFmtId="0" fontId="30" fillId="2" borderId="27" xfId="0" applyFont="1" applyFill="1" applyBorder="1" applyAlignment="1" applyProtection="1">
      <alignment horizontal="left" vertical="top" wrapText="1"/>
      <protection locked="0" hidden="1"/>
    </xf>
    <xf numFmtId="0" fontId="30" fillId="10" borderId="44" xfId="0" applyFont="1" applyFill="1" applyBorder="1" applyAlignment="1" applyProtection="1">
      <alignment horizontal="left" vertical="top" wrapText="1"/>
      <protection locked="0" hidden="1"/>
    </xf>
    <xf numFmtId="0" fontId="30" fillId="10" borderId="27" xfId="0" applyFont="1" applyFill="1" applyBorder="1" applyAlignment="1" applyProtection="1">
      <alignment horizontal="left" vertical="top" wrapText="1"/>
      <protection locked="0" hidden="1"/>
    </xf>
    <xf numFmtId="0" fontId="30" fillId="2" borderId="43" xfId="0" applyFont="1" applyFill="1" applyBorder="1" applyAlignment="1" applyProtection="1">
      <alignment horizontal="left" vertical="top" wrapText="1"/>
      <protection locked="0" hidden="1"/>
    </xf>
    <xf numFmtId="0" fontId="30" fillId="10" borderId="43" xfId="0" applyFont="1" applyFill="1" applyBorder="1" applyAlignment="1" applyProtection="1">
      <alignment horizontal="left" vertical="top" wrapText="1"/>
      <protection locked="0" hidden="1"/>
    </xf>
    <xf numFmtId="0" fontId="1" fillId="0" borderId="23" xfId="0" applyFont="1" applyFill="1" applyBorder="1" applyAlignment="1" applyProtection="1">
      <alignment horizontal="left" vertical="top" wrapText="1"/>
      <protection hidden="1"/>
    </xf>
    <xf numFmtId="0" fontId="27" fillId="8" borderId="29" xfId="0" applyFont="1" applyFill="1" applyBorder="1" applyAlignment="1" applyProtection="1">
      <alignment horizontal="center" vertical="top" wrapText="1"/>
      <protection locked="0" hidden="1"/>
    </xf>
    <xf numFmtId="0" fontId="5" fillId="2" borderId="22" xfId="0" applyFont="1" applyFill="1" applyBorder="1" applyAlignment="1" applyProtection="1">
      <alignment horizontal="left" vertical="top" wrapText="1"/>
      <protection locked="0" hidden="1"/>
    </xf>
    <xf numFmtId="0" fontId="5" fillId="2" borderId="23" xfId="0" applyFont="1" applyFill="1" applyBorder="1" applyAlignment="1" applyProtection="1">
      <alignment horizontal="left" vertical="top" wrapText="1"/>
      <protection locked="0" hidden="1"/>
    </xf>
    <xf numFmtId="0" fontId="5" fillId="10" borderId="22" xfId="0" applyFont="1" applyFill="1" applyBorder="1" applyAlignment="1" applyProtection="1">
      <alignment horizontal="left" vertical="top" wrapText="1"/>
      <protection locked="0" hidden="1"/>
    </xf>
    <xf numFmtId="0" fontId="5" fillId="10" borderId="23" xfId="0" applyFont="1" applyFill="1" applyBorder="1" applyAlignment="1" applyProtection="1">
      <alignment horizontal="left" vertical="top" wrapText="1"/>
      <protection locked="0" hidden="1"/>
    </xf>
    <xf numFmtId="0" fontId="5" fillId="2" borderId="30" xfId="0" applyFont="1" applyFill="1" applyBorder="1" applyAlignment="1" applyProtection="1">
      <alignment horizontal="left" vertical="top" wrapText="1"/>
      <protection locked="0" hidden="1"/>
    </xf>
    <xf numFmtId="0" fontId="5" fillId="10" borderId="30" xfId="0" applyFont="1" applyFill="1" applyBorder="1" applyAlignment="1" applyProtection="1">
      <alignment horizontal="left" vertical="top" wrapText="1"/>
      <protection locked="0" hidden="1"/>
    </xf>
    <xf numFmtId="0" fontId="24" fillId="2" borderId="22" xfId="0" applyFont="1" applyFill="1" applyBorder="1" applyAlignment="1" applyProtection="1">
      <alignment horizontal="left" vertical="top" wrapText="1"/>
      <protection locked="0" hidden="1"/>
    </xf>
    <xf numFmtId="0" fontId="24" fillId="2" borderId="23" xfId="0" applyFont="1" applyFill="1" applyBorder="1" applyAlignment="1" applyProtection="1">
      <alignment horizontal="left" vertical="top" wrapText="1"/>
      <protection locked="0" hidden="1"/>
    </xf>
    <xf numFmtId="0" fontId="24" fillId="10" borderId="22" xfId="0" applyFont="1" applyFill="1" applyBorder="1" applyAlignment="1" applyProtection="1">
      <alignment horizontal="left" vertical="top" wrapText="1"/>
      <protection locked="0" hidden="1"/>
    </xf>
    <xf numFmtId="0" fontId="24" fillId="10" borderId="23" xfId="0" applyFont="1" applyFill="1" applyBorder="1" applyAlignment="1" applyProtection="1">
      <alignment horizontal="left" vertical="top" wrapText="1"/>
      <protection locked="0" hidden="1"/>
    </xf>
    <xf numFmtId="0" fontId="24" fillId="2" borderId="30" xfId="0" applyFont="1" applyFill="1" applyBorder="1" applyAlignment="1" applyProtection="1">
      <alignment horizontal="left" vertical="top" wrapText="1"/>
      <protection locked="0" hidden="1"/>
    </xf>
    <xf numFmtId="0" fontId="24" fillId="10" borderId="30" xfId="0" applyFont="1" applyFill="1" applyBorder="1" applyAlignment="1" applyProtection="1">
      <alignment horizontal="left" vertical="top" wrapText="1"/>
      <protection locked="0" hidden="1"/>
    </xf>
    <xf numFmtId="0" fontId="1" fillId="0" borderId="25" xfId="0" applyFont="1" applyFill="1" applyBorder="1" applyAlignment="1" applyProtection="1">
      <alignment horizontal="left" vertical="top" wrapText="1"/>
      <protection hidden="1"/>
    </xf>
    <xf numFmtId="0" fontId="27" fillId="8" borderId="37" xfId="0" applyFont="1" applyFill="1" applyBorder="1" applyAlignment="1" applyProtection="1">
      <alignment horizontal="center" vertical="top" wrapText="1"/>
      <protection locked="0" hidden="1"/>
    </xf>
    <xf numFmtId="0" fontId="24" fillId="2" borderId="24" xfId="0" applyFont="1" applyFill="1" applyBorder="1" applyAlignment="1" applyProtection="1">
      <alignment horizontal="left" vertical="top" wrapText="1"/>
      <protection locked="0" hidden="1"/>
    </xf>
    <xf numFmtId="0" fontId="24" fillId="2" borderId="25" xfId="0" applyFont="1" applyFill="1" applyBorder="1" applyAlignment="1" applyProtection="1">
      <alignment horizontal="left" vertical="top" wrapText="1"/>
      <protection locked="0" hidden="1"/>
    </xf>
    <xf numFmtId="0" fontId="24" fillId="10" borderId="24" xfId="0" applyFont="1" applyFill="1" applyBorder="1" applyAlignment="1" applyProtection="1">
      <alignment horizontal="left" vertical="top" wrapText="1"/>
      <protection locked="0" hidden="1"/>
    </xf>
    <xf numFmtId="0" fontId="24" fillId="10" borderId="25" xfId="0" applyFont="1" applyFill="1" applyBorder="1" applyAlignment="1" applyProtection="1">
      <alignment horizontal="left" vertical="top" wrapText="1"/>
      <protection locked="0" hidden="1"/>
    </xf>
    <xf numFmtId="0" fontId="24" fillId="2" borderId="31" xfId="0" applyFont="1" applyFill="1" applyBorder="1" applyAlignment="1" applyProtection="1">
      <alignment horizontal="left" vertical="top" wrapText="1"/>
      <protection locked="0" hidden="1"/>
    </xf>
    <xf numFmtId="0" fontId="24" fillId="10" borderId="31" xfId="0" applyFont="1" applyFill="1" applyBorder="1" applyAlignment="1" applyProtection="1">
      <alignment horizontal="left" vertical="top" wrapText="1"/>
      <protection locked="0" hidden="1"/>
    </xf>
    <xf numFmtId="0" fontId="1" fillId="0" borderId="0" xfId="0" applyFont="1" applyAlignment="1" applyProtection="1">
      <protection hidden="1"/>
    </xf>
    <xf numFmtId="0" fontId="12" fillId="0" borderId="24" xfId="0" applyFont="1" applyFill="1" applyBorder="1" applyAlignment="1" applyProtection="1">
      <alignment horizontal="center" vertical="center" wrapText="1"/>
      <protection hidden="1"/>
    </xf>
    <xf numFmtId="0" fontId="31" fillId="0" borderId="62" xfId="0" applyFont="1" applyFill="1" applyBorder="1" applyAlignment="1" applyProtection="1">
      <alignment horizontal="center" vertical="center" wrapText="1"/>
      <protection hidden="1"/>
    </xf>
    <xf numFmtId="0" fontId="31" fillId="0" borderId="25" xfId="0" applyFont="1" applyFill="1" applyBorder="1" applyAlignment="1" applyProtection="1">
      <alignment horizontal="center" vertical="center" wrapText="1"/>
      <protection hidden="1"/>
    </xf>
    <xf numFmtId="0" fontId="30" fillId="2" borderId="38" xfId="0" applyFont="1" applyFill="1" applyBorder="1" applyAlignment="1" applyProtection="1">
      <alignment horizontal="left" vertical="top" wrapText="1"/>
      <protection locked="0" hidden="1"/>
    </xf>
    <xf numFmtId="0" fontId="30" fillId="2" borderId="26" xfId="0" applyFont="1" applyFill="1" applyBorder="1" applyAlignment="1" applyProtection="1">
      <alignment horizontal="left" vertical="top" wrapText="1"/>
      <protection locked="0" hidden="1"/>
    </xf>
    <xf numFmtId="0" fontId="30" fillId="10" borderId="38" xfId="0" applyFont="1" applyFill="1" applyBorder="1" applyAlignment="1" applyProtection="1">
      <alignment horizontal="left" vertical="top" wrapText="1"/>
      <protection locked="0" hidden="1"/>
    </xf>
    <xf numFmtId="0" fontId="30" fillId="10" borderId="26" xfId="0" applyFont="1" applyFill="1" applyBorder="1" applyAlignment="1" applyProtection="1">
      <alignment horizontal="left" vertical="top" wrapText="1"/>
      <protection locked="0" hidden="1"/>
    </xf>
    <xf numFmtId="0" fontId="24" fillId="10" borderId="38" xfId="0" applyFont="1" applyFill="1" applyBorder="1" applyAlignment="1" applyProtection="1">
      <alignment horizontal="left" vertical="top" wrapText="1"/>
      <protection locked="0" hidden="1"/>
    </xf>
    <xf numFmtId="0" fontId="24" fillId="2" borderId="43" xfId="0" applyFont="1" applyFill="1" applyBorder="1" applyAlignment="1" applyProtection="1">
      <alignment horizontal="left" vertical="top" wrapText="1"/>
      <protection locked="0" hidden="1"/>
    </xf>
    <xf numFmtId="0" fontId="27" fillId="8" borderId="30" xfId="0" applyFont="1" applyFill="1" applyBorder="1" applyAlignment="1" applyProtection="1">
      <alignment horizontal="center" vertical="top" wrapText="1"/>
      <protection locked="0" hidden="1"/>
    </xf>
    <xf numFmtId="0" fontId="0" fillId="2" borderId="22" xfId="0" applyFill="1" applyBorder="1" applyAlignment="1" applyProtection="1">
      <alignment horizontal="left" vertical="top" wrapText="1"/>
      <protection locked="0" hidden="1"/>
    </xf>
    <xf numFmtId="0" fontId="0" fillId="2" borderId="23" xfId="0" applyFill="1" applyBorder="1" applyAlignment="1" applyProtection="1">
      <alignment horizontal="left" vertical="top" wrapText="1"/>
      <protection locked="0" hidden="1"/>
    </xf>
    <xf numFmtId="0" fontId="0" fillId="10" borderId="22" xfId="0" applyFill="1" applyBorder="1" applyAlignment="1" applyProtection="1">
      <alignment horizontal="left" vertical="top" wrapText="1"/>
      <protection locked="0" hidden="1"/>
    </xf>
    <xf numFmtId="0" fontId="0" fillId="10" borderId="23" xfId="0" applyFill="1" applyBorder="1" applyAlignment="1" applyProtection="1">
      <alignment horizontal="left" vertical="top" wrapText="1"/>
      <protection locked="0" hidden="1"/>
    </xf>
    <xf numFmtId="0" fontId="0" fillId="2" borderId="30" xfId="0" applyFill="1" applyBorder="1" applyAlignment="1" applyProtection="1">
      <alignment horizontal="left" vertical="top" wrapText="1"/>
      <protection locked="0" hidden="1"/>
    </xf>
    <xf numFmtId="0" fontId="0" fillId="10" borderId="30" xfId="0" applyFill="1" applyBorder="1" applyAlignment="1" applyProtection="1">
      <alignment horizontal="left" vertical="top" wrapText="1"/>
      <protection locked="0" hidden="1"/>
    </xf>
    <xf numFmtId="0" fontId="30" fillId="2" borderId="30" xfId="0" applyFont="1" applyFill="1" applyBorder="1" applyAlignment="1" applyProtection="1">
      <alignment horizontal="left" vertical="top" wrapText="1"/>
      <protection locked="0" hidden="1"/>
    </xf>
    <xf numFmtId="0" fontId="30" fillId="10" borderId="30" xfId="0" applyFont="1" applyFill="1" applyBorder="1" applyAlignment="1" applyProtection="1">
      <alignment horizontal="left" vertical="top" wrapText="1"/>
      <protection locked="0" hidden="1"/>
    </xf>
    <xf numFmtId="0" fontId="27" fillId="8" borderId="31" xfId="0" applyFont="1" applyFill="1" applyBorder="1" applyAlignment="1" applyProtection="1">
      <alignment horizontal="center" vertical="top" wrapText="1"/>
      <protection locked="0" hidden="1"/>
    </xf>
    <xf numFmtId="0" fontId="30" fillId="2" borderId="31" xfId="0" applyFont="1" applyFill="1" applyBorder="1" applyAlignment="1" applyProtection="1">
      <alignment horizontal="left" vertical="top" wrapText="1"/>
      <protection locked="0" hidden="1"/>
    </xf>
    <xf numFmtId="0" fontId="30" fillId="10" borderId="31" xfId="0" applyFont="1" applyFill="1" applyBorder="1" applyAlignment="1" applyProtection="1">
      <alignment horizontal="left" vertical="top" wrapText="1"/>
      <protection locked="0" hidden="1"/>
    </xf>
    <xf numFmtId="0" fontId="1" fillId="0" borderId="27" xfId="0" applyFont="1" applyFill="1" applyBorder="1" applyAlignment="1" applyProtection="1">
      <alignment horizontal="left" vertical="top" wrapText="1"/>
      <protection hidden="1"/>
    </xf>
    <xf numFmtId="0" fontId="1" fillId="8" borderId="43" xfId="0" applyFont="1" applyFill="1" applyBorder="1" applyAlignment="1" applyProtection="1">
      <alignment horizontal="center" vertical="top" wrapText="1"/>
      <protection locked="0" hidden="1"/>
    </xf>
    <xf numFmtId="0" fontId="24" fillId="2" borderId="44" xfId="0" applyFont="1" applyFill="1" applyBorder="1" applyAlignment="1" applyProtection="1">
      <alignment horizontal="left" vertical="top" wrapText="1"/>
      <protection locked="0" hidden="1"/>
    </xf>
    <xf numFmtId="0" fontId="24" fillId="2" borderId="27" xfId="0" applyFont="1" applyFill="1" applyBorder="1" applyAlignment="1" applyProtection="1">
      <alignment horizontal="left" vertical="top" wrapText="1"/>
      <protection locked="0" hidden="1"/>
    </xf>
    <xf numFmtId="0" fontId="24" fillId="10" borderId="44" xfId="0" applyFont="1" applyFill="1" applyBorder="1" applyAlignment="1" applyProtection="1">
      <alignment horizontal="left" vertical="top" wrapText="1"/>
      <protection locked="0" hidden="1"/>
    </xf>
    <xf numFmtId="0" fontId="24" fillId="10" borderId="27" xfId="0" applyFont="1" applyFill="1" applyBorder="1" applyAlignment="1" applyProtection="1">
      <alignment horizontal="left" vertical="top" wrapText="1"/>
      <protection locked="0" hidden="1"/>
    </xf>
    <xf numFmtId="0" fontId="24" fillId="10" borderId="12" xfId="0" applyFont="1" applyFill="1" applyBorder="1" applyAlignment="1" applyProtection="1">
      <alignment horizontal="left" vertical="top" wrapText="1"/>
      <protection locked="0" hidden="1"/>
    </xf>
    <xf numFmtId="0" fontId="24" fillId="2" borderId="29" xfId="0" applyFont="1" applyFill="1" applyBorder="1" applyAlignment="1" applyProtection="1">
      <alignment horizontal="left" vertical="top" wrapText="1"/>
      <protection locked="0" hidden="1"/>
    </xf>
    <xf numFmtId="0" fontId="1" fillId="8" borderId="30" xfId="0" applyFont="1" applyFill="1" applyBorder="1" applyAlignment="1" applyProtection="1">
      <alignment horizontal="center" vertical="top" wrapText="1"/>
      <protection locked="0" hidden="1"/>
    </xf>
    <xf numFmtId="0" fontId="1" fillId="8" borderId="31" xfId="0" applyFont="1" applyFill="1" applyBorder="1" applyAlignment="1" applyProtection="1">
      <alignment horizontal="center" vertical="top" wrapText="1"/>
      <protection locked="0" hidden="1"/>
    </xf>
    <xf numFmtId="0" fontId="41" fillId="12" borderId="33" xfId="0" applyFont="1" applyFill="1" applyBorder="1" applyProtection="1">
      <protection hidden="1"/>
    </xf>
    <xf numFmtId="0" fontId="0" fillId="12" borderId="39" xfId="0" applyFill="1" applyBorder="1" applyProtection="1">
      <protection hidden="1"/>
    </xf>
    <xf numFmtId="0" fontId="1" fillId="12" borderId="39" xfId="0" applyFont="1" applyFill="1" applyBorder="1" applyAlignment="1" applyProtection="1">
      <alignment horizontal="center"/>
      <protection hidden="1"/>
    </xf>
    <xf numFmtId="0" fontId="0" fillId="12" borderId="40" xfId="0" applyFill="1" applyBorder="1" applyProtection="1">
      <protection hidden="1"/>
    </xf>
    <xf numFmtId="0" fontId="42" fillId="12" borderId="11" xfId="0" applyFont="1" applyFill="1" applyBorder="1" applyAlignment="1" applyProtection="1">
      <alignment vertical="top"/>
      <protection hidden="1"/>
    </xf>
    <xf numFmtId="0" fontId="0" fillId="12" borderId="0" xfId="0" applyFill="1" applyBorder="1" applyProtection="1">
      <protection hidden="1"/>
    </xf>
    <xf numFmtId="0" fontId="1" fillId="12" borderId="0" xfId="0" applyFont="1" applyFill="1" applyBorder="1" applyAlignment="1" applyProtection="1">
      <alignment horizontal="center"/>
      <protection hidden="1"/>
    </xf>
    <xf numFmtId="0" fontId="0" fillId="12" borderId="13" xfId="0" applyFill="1" applyBorder="1" applyProtection="1">
      <protection hidden="1"/>
    </xf>
    <xf numFmtId="0" fontId="1" fillId="12" borderId="11" xfId="0" applyFont="1" applyFill="1" applyBorder="1" applyProtection="1">
      <protection hidden="1"/>
    </xf>
    <xf numFmtId="0" fontId="1" fillId="11" borderId="60" xfId="0" applyFont="1" applyFill="1" applyBorder="1" applyAlignment="1" applyProtection="1">
      <alignment horizontal="center"/>
      <protection locked="0" hidden="1"/>
    </xf>
    <xf numFmtId="0" fontId="44" fillId="12" borderId="13" xfId="0" applyFont="1" applyFill="1" applyBorder="1" applyAlignment="1" applyProtection="1">
      <alignment horizontal="right"/>
      <protection hidden="1"/>
    </xf>
    <xf numFmtId="0" fontId="1" fillId="12" borderId="14" xfId="0" applyFont="1" applyFill="1" applyBorder="1" applyProtection="1">
      <protection hidden="1"/>
    </xf>
    <xf numFmtId="0" fontId="0" fillId="12" borderId="10" xfId="0" applyFill="1" applyBorder="1" applyProtection="1">
      <protection hidden="1"/>
    </xf>
    <xf numFmtId="0" fontId="1" fillId="12" borderId="10" xfId="0" applyFont="1" applyFill="1" applyBorder="1" applyAlignment="1" applyProtection="1">
      <alignment horizontal="center"/>
      <protection hidden="1"/>
    </xf>
    <xf numFmtId="0" fontId="44" fillId="12" borderId="15" xfId="0" applyFont="1" applyFill="1" applyBorder="1" applyAlignment="1" applyProtection="1">
      <alignment horizontal="right"/>
      <protection hidden="1"/>
    </xf>
    <xf numFmtId="0" fontId="0" fillId="2" borderId="44" xfId="0" applyFill="1" applyBorder="1" applyAlignment="1" applyProtection="1">
      <alignment horizontal="left" vertical="top" wrapText="1"/>
      <protection locked="0" hidden="1"/>
    </xf>
    <xf numFmtId="0" fontId="0" fillId="2" borderId="27" xfId="0" applyFill="1" applyBorder="1" applyAlignment="1" applyProtection="1">
      <alignment horizontal="left" vertical="top" wrapText="1"/>
      <protection locked="0" hidden="1"/>
    </xf>
    <xf numFmtId="0" fontId="0" fillId="10" borderId="44" xfId="0" applyFill="1" applyBorder="1" applyAlignment="1" applyProtection="1">
      <alignment horizontal="left" vertical="top" wrapText="1"/>
      <protection locked="0" hidden="1"/>
    </xf>
    <xf numFmtId="0" fontId="0" fillId="10" borderId="27" xfId="0" applyFill="1" applyBorder="1" applyAlignment="1" applyProtection="1">
      <alignment horizontal="left" vertical="top" wrapText="1"/>
      <protection locked="0" hidden="1"/>
    </xf>
    <xf numFmtId="0" fontId="0" fillId="2" borderId="43" xfId="0" applyFill="1" applyBorder="1" applyAlignment="1" applyProtection="1">
      <alignment horizontal="left" vertical="top" wrapText="1"/>
      <protection locked="0" hidden="1"/>
    </xf>
    <xf numFmtId="0" fontId="0" fillId="10" borderId="29" xfId="0" applyFill="1" applyBorder="1" applyAlignment="1" applyProtection="1">
      <alignment horizontal="left" vertical="top" wrapText="1"/>
      <protection locked="0" hidden="1"/>
    </xf>
    <xf numFmtId="0" fontId="5" fillId="2" borderId="29" xfId="0" applyFont="1" applyFill="1" applyBorder="1" applyAlignment="1" applyProtection="1">
      <alignment horizontal="left" vertical="top" wrapText="1"/>
      <protection locked="0" hidden="1"/>
    </xf>
    <xf numFmtId="0" fontId="1" fillId="8" borderId="29" xfId="0" applyFont="1" applyFill="1" applyBorder="1" applyAlignment="1" applyProtection="1">
      <alignment horizontal="center" vertical="top" wrapText="1"/>
      <protection locked="0" hidden="1"/>
    </xf>
    <xf numFmtId="0" fontId="1" fillId="8" borderId="37" xfId="0" applyFont="1" applyFill="1" applyBorder="1" applyAlignment="1" applyProtection="1">
      <alignment horizontal="center" vertical="top" wrapText="1"/>
      <protection locked="0" hidden="1"/>
    </xf>
    <xf numFmtId="0" fontId="0" fillId="2" borderId="24" xfId="0" applyFill="1" applyBorder="1" applyAlignment="1" applyProtection="1">
      <alignment horizontal="left" vertical="top" wrapText="1"/>
      <protection locked="0" hidden="1"/>
    </xf>
    <xf numFmtId="0" fontId="0" fillId="2" borderId="25" xfId="0" applyFill="1" applyBorder="1" applyAlignment="1" applyProtection="1">
      <alignment horizontal="left" vertical="top" wrapText="1"/>
      <protection locked="0" hidden="1"/>
    </xf>
    <xf numFmtId="0" fontId="0" fillId="10" borderId="24" xfId="0" applyFill="1" applyBorder="1" applyAlignment="1" applyProtection="1">
      <alignment horizontal="left" vertical="top" wrapText="1"/>
      <protection locked="0" hidden="1"/>
    </xf>
    <xf numFmtId="0" fontId="0" fillId="10" borderId="25" xfId="0" applyFill="1" applyBorder="1" applyAlignment="1" applyProtection="1">
      <alignment horizontal="left" vertical="top" wrapText="1"/>
      <protection locked="0" hidden="1"/>
    </xf>
    <xf numFmtId="0" fontId="0" fillId="2" borderId="31" xfId="0" applyFill="1" applyBorder="1" applyAlignment="1" applyProtection="1">
      <alignment horizontal="left" vertical="top" wrapText="1"/>
      <protection locked="0" hidden="1"/>
    </xf>
    <xf numFmtId="0" fontId="0" fillId="10" borderId="31" xfId="0" applyFill="1" applyBorder="1" applyAlignment="1" applyProtection="1">
      <alignment horizontal="left" vertical="top" wrapText="1"/>
      <protection locked="0" hidden="1"/>
    </xf>
    <xf numFmtId="49" fontId="24" fillId="2" borderId="43" xfId="0" applyNumberFormat="1" applyFont="1" applyFill="1" applyBorder="1" applyAlignment="1" applyProtection="1">
      <alignment horizontal="left" vertical="top" wrapText="1"/>
      <protection locked="0" hidden="1"/>
    </xf>
    <xf numFmtId="49" fontId="24" fillId="10" borderId="43" xfId="0" applyNumberFormat="1" applyFont="1" applyFill="1" applyBorder="1" applyAlignment="1" applyProtection="1">
      <alignment horizontal="left" vertical="top" wrapText="1"/>
      <protection locked="0" hidden="1"/>
    </xf>
    <xf numFmtId="0" fontId="30" fillId="10" borderId="22" xfId="0" applyFont="1" applyFill="1" applyBorder="1" applyAlignment="1" applyProtection="1">
      <alignment horizontal="left" vertical="top" wrapText="1"/>
      <protection locked="0" hidden="1"/>
    </xf>
    <xf numFmtId="0" fontId="30" fillId="10" borderId="23" xfId="0" applyFont="1" applyFill="1" applyBorder="1" applyAlignment="1" applyProtection="1">
      <alignment horizontal="left" vertical="top" wrapText="1"/>
      <protection locked="0" hidden="1"/>
    </xf>
    <xf numFmtId="0" fontId="15" fillId="10" borderId="25" xfId="0" applyFont="1" applyFill="1" applyBorder="1" applyAlignment="1" applyProtection="1">
      <alignment horizontal="left" vertical="top" wrapText="1"/>
      <protection locked="0" hidden="1"/>
    </xf>
    <xf numFmtId="0" fontId="24" fillId="10" borderId="43" xfId="0" applyFont="1" applyFill="1" applyBorder="1" applyAlignment="1" applyProtection="1">
      <alignment horizontal="left" vertical="top" wrapText="1"/>
      <protection locked="0" hidden="1"/>
    </xf>
    <xf numFmtId="0" fontId="47" fillId="2" borderId="22" xfId="0" applyFont="1" applyFill="1" applyBorder="1" applyAlignment="1" applyProtection="1">
      <alignment horizontal="left" vertical="top" wrapText="1"/>
      <protection locked="0"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Alignment="1" applyProtection="1">
      <alignment vertical="center"/>
      <protection hidden="1"/>
    </xf>
    <xf numFmtId="0" fontId="17" fillId="0" borderId="0" xfId="0" applyFont="1" applyAlignment="1" applyProtection="1">
      <protection hidden="1"/>
    </xf>
    <xf numFmtId="0" fontId="17" fillId="0" borderId="0" xfId="0" applyFont="1" applyFill="1" applyBorder="1" applyProtection="1">
      <protection hidden="1"/>
    </xf>
    <xf numFmtId="0" fontId="17" fillId="0" borderId="0" xfId="0" applyFont="1" applyBorder="1" applyProtection="1">
      <protection hidden="1"/>
    </xf>
    <xf numFmtId="0" fontId="24" fillId="2" borderId="49" xfId="0" applyFont="1" applyFill="1" applyBorder="1" applyAlignment="1" applyProtection="1">
      <alignment horizontal="left" vertical="center"/>
      <protection locked="0" hidden="1"/>
    </xf>
    <xf numFmtId="0" fontId="24" fillId="2" borderId="51" xfId="0" applyFont="1" applyFill="1" applyBorder="1" applyAlignment="1" applyProtection="1">
      <alignment horizontal="left" vertical="center"/>
      <protection locked="0" hidden="1"/>
    </xf>
    <xf numFmtId="0" fontId="63" fillId="0" borderId="0" xfId="0" applyFont="1"/>
    <xf numFmtId="0" fontId="30" fillId="2" borderId="48" xfId="0" applyFont="1" applyFill="1" applyBorder="1" applyAlignment="1" applyProtection="1">
      <alignment horizontal="left" vertical="top"/>
      <protection locked="0" hidden="1"/>
    </xf>
    <xf numFmtId="0" fontId="24" fillId="2" borderId="49" xfId="0" applyFont="1" applyFill="1" applyBorder="1" applyAlignment="1" applyProtection="1">
      <alignment horizontal="left" vertical="center"/>
      <protection locked="0" hidden="1"/>
    </xf>
    <xf numFmtId="0" fontId="24" fillId="2" borderId="51" xfId="0" applyFont="1" applyFill="1" applyBorder="1" applyAlignment="1" applyProtection="1">
      <alignment horizontal="left" vertical="center"/>
      <protection locked="0" hidden="1"/>
    </xf>
    <xf numFmtId="0" fontId="30" fillId="2" borderId="48" xfId="0" applyFont="1" applyFill="1" applyBorder="1" applyAlignment="1" applyProtection="1">
      <alignment horizontal="left" vertical="center"/>
      <protection locked="0" hidden="1"/>
    </xf>
    <xf numFmtId="0" fontId="1" fillId="0" borderId="0" xfId="0" applyFont="1" applyFill="1" applyAlignment="1">
      <alignment wrapText="1"/>
    </xf>
    <xf numFmtId="0" fontId="1" fillId="0" borderId="0" xfId="0" applyFont="1" applyAlignment="1">
      <alignment wrapText="1"/>
    </xf>
    <xf numFmtId="0" fontId="0" fillId="0" borderId="0" xfId="0" applyAlignment="1">
      <alignment horizontal="left" vertical="top" wrapText="1"/>
    </xf>
    <xf numFmtId="0" fontId="16" fillId="0" borderId="0" xfId="0" applyFont="1" applyFill="1" applyAlignment="1">
      <alignment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6" fillId="0" borderId="0" xfId="0" applyFont="1" applyFill="1" applyAlignment="1">
      <alignment horizontal="left" vertical="top" wrapText="1"/>
    </xf>
    <xf numFmtId="0" fontId="1" fillId="0" borderId="0" xfId="0" applyFont="1" applyFill="1" applyAlignment="1">
      <alignment horizontal="left" wrapText="1"/>
    </xf>
    <xf numFmtId="0" fontId="14" fillId="5" borderId="7" xfId="0" applyFont="1" applyFill="1" applyBorder="1" applyAlignment="1">
      <alignment horizontal="left" vertical="top" wrapText="1"/>
    </xf>
    <xf numFmtId="0" fontId="14" fillId="5" borderId="35" xfId="0" applyFont="1" applyFill="1" applyBorder="1" applyAlignment="1">
      <alignment horizontal="left" vertical="top" wrapText="1"/>
    </xf>
    <xf numFmtId="0" fontId="0" fillId="0" borderId="0" xfId="0" applyFill="1" applyAlignment="1">
      <alignment horizontal="left" vertical="top" wrapText="1"/>
    </xf>
    <xf numFmtId="0" fontId="0" fillId="0" borderId="0" xfId="0" applyFill="1" applyAlignment="1">
      <alignment wrapText="1"/>
    </xf>
    <xf numFmtId="0" fontId="9" fillId="0" borderId="0" xfId="0" applyFont="1" applyFill="1" applyAlignment="1">
      <alignment horizontal="left" vertical="top" wrapText="1"/>
    </xf>
    <xf numFmtId="0" fontId="16" fillId="0" borderId="0" xfId="0" applyFont="1" applyAlignment="1">
      <alignment wrapText="1"/>
    </xf>
    <xf numFmtId="0" fontId="0" fillId="0" borderId="0" xfId="0" applyAlignment="1">
      <alignment wrapText="1"/>
    </xf>
    <xf numFmtId="0" fontId="32" fillId="0" borderId="0" xfId="0" applyFont="1" applyAlignment="1">
      <alignment wrapText="1"/>
    </xf>
    <xf numFmtId="0" fontId="30" fillId="2" borderId="48" xfId="0" applyFont="1" applyFill="1" applyBorder="1" applyAlignment="1" applyProtection="1">
      <alignment horizontal="left" vertical="top"/>
      <protection locked="0" hidden="1"/>
    </xf>
    <xf numFmtId="0" fontId="26" fillId="2" borderId="48" xfId="0" applyFont="1" applyFill="1" applyBorder="1" applyAlignment="1" applyProtection="1">
      <alignment horizontal="left"/>
      <protection locked="0" hidden="1"/>
    </xf>
    <xf numFmtId="0" fontId="5" fillId="0" borderId="11" xfId="0" applyFont="1" applyFill="1" applyBorder="1" applyAlignment="1" applyProtection="1">
      <alignment horizontal="center" vertical="top"/>
      <protection hidden="1"/>
    </xf>
    <xf numFmtId="0" fontId="24" fillId="2" borderId="48" xfId="0" applyFont="1" applyFill="1" applyBorder="1" applyAlignment="1" applyProtection="1">
      <alignment horizontal="left" vertical="center"/>
      <protection locked="0" hidden="1"/>
    </xf>
    <xf numFmtId="0" fontId="26" fillId="2" borderId="49" xfId="0" applyFont="1" applyFill="1" applyBorder="1" applyAlignment="1" applyProtection="1">
      <alignment horizontal="left" vertical="center"/>
      <protection locked="0" hidden="1"/>
    </xf>
    <xf numFmtId="0" fontId="26" fillId="2" borderId="50" xfId="0" applyFont="1" applyFill="1" applyBorder="1" applyAlignment="1" applyProtection="1">
      <alignment horizontal="left" vertical="center"/>
      <protection locked="0" hidden="1"/>
    </xf>
    <xf numFmtId="0" fontId="26" fillId="2" borderId="51" xfId="0" applyFont="1" applyFill="1" applyBorder="1" applyAlignment="1" applyProtection="1">
      <alignment horizontal="left" vertical="center"/>
      <protection locked="0" hidden="1"/>
    </xf>
    <xf numFmtId="0" fontId="24" fillId="2" borderId="0" xfId="0" applyFont="1" applyFill="1" applyBorder="1" applyAlignment="1" applyProtection="1">
      <alignment horizontal="left" vertical="top" wrapText="1"/>
      <protection locked="0" hidden="1"/>
    </xf>
    <xf numFmtId="0" fontId="24" fillId="2" borderId="13" xfId="0" applyFont="1" applyFill="1" applyBorder="1" applyAlignment="1" applyProtection="1">
      <alignment horizontal="left" vertical="top" wrapText="1"/>
      <protection locked="0" hidden="1"/>
    </xf>
    <xf numFmtId="0" fontId="24" fillId="2" borderId="49" xfId="0" applyFont="1" applyFill="1" applyBorder="1" applyAlignment="1" applyProtection="1">
      <alignment horizontal="left" vertical="top" wrapText="1"/>
      <protection locked="0" hidden="1"/>
    </xf>
    <xf numFmtId="0" fontId="24" fillId="2" borderId="50" xfId="0" applyFont="1" applyFill="1" applyBorder="1" applyAlignment="1" applyProtection="1">
      <alignment horizontal="left" vertical="top" wrapText="1"/>
      <protection locked="0" hidden="1"/>
    </xf>
    <xf numFmtId="0" fontId="24" fillId="2" borderId="52" xfId="0" applyFont="1" applyFill="1" applyBorder="1" applyAlignment="1" applyProtection="1">
      <alignment horizontal="left" vertical="top" wrapText="1"/>
      <protection locked="0" hidden="1"/>
    </xf>
    <xf numFmtId="0" fontId="26" fillId="2" borderId="49" xfId="0" applyFont="1" applyFill="1" applyBorder="1" applyAlignment="1" applyProtection="1">
      <alignment horizontal="left" vertical="top" wrapText="1"/>
      <protection locked="0" hidden="1"/>
    </xf>
    <xf numFmtId="0" fontId="26" fillId="2" borderId="50" xfId="0" applyFont="1" applyFill="1" applyBorder="1" applyAlignment="1" applyProtection="1">
      <alignment horizontal="left" vertical="top" wrapText="1"/>
      <protection locked="0" hidden="1"/>
    </xf>
    <xf numFmtId="0" fontId="26" fillId="2" borderId="52" xfId="0" applyFont="1" applyFill="1" applyBorder="1" applyAlignment="1" applyProtection="1">
      <alignment horizontal="left" vertical="top" wrapText="1"/>
      <protection locked="0" hidden="1"/>
    </xf>
    <xf numFmtId="0" fontId="29" fillId="7" borderId="17" xfId="0" applyFont="1" applyFill="1" applyBorder="1" applyAlignment="1" applyProtection="1">
      <alignment horizontal="left"/>
      <protection hidden="1"/>
    </xf>
    <xf numFmtId="0" fontId="29" fillId="7" borderId="18" xfId="0" applyFont="1" applyFill="1" applyBorder="1" applyAlignment="1" applyProtection="1">
      <alignment horizontal="left"/>
      <protection hidden="1"/>
    </xf>
    <xf numFmtId="0" fontId="29" fillId="7" borderId="19" xfId="0" applyFont="1" applyFill="1" applyBorder="1" applyAlignment="1" applyProtection="1">
      <alignment horizontal="left"/>
      <protection hidden="1"/>
    </xf>
    <xf numFmtId="0" fontId="25" fillId="0" borderId="0" xfId="0" applyFont="1" applyBorder="1" applyAlignment="1" applyProtection="1">
      <alignment vertical="center" wrapText="1"/>
      <protection hidden="1"/>
    </xf>
    <xf numFmtId="0" fontId="0" fillId="2" borderId="0" xfId="0" applyFill="1" applyBorder="1" applyAlignment="1" applyProtection="1">
      <alignment horizontal="left"/>
      <protection locked="0" hidden="1"/>
    </xf>
    <xf numFmtId="0" fontId="0" fillId="2" borderId="13" xfId="0" applyFill="1" applyBorder="1" applyAlignment="1" applyProtection="1">
      <alignment horizontal="left"/>
      <protection locked="0" hidden="1"/>
    </xf>
    <xf numFmtId="0" fontId="24" fillId="2" borderId="49" xfId="0" applyFont="1" applyFill="1" applyBorder="1" applyAlignment="1" applyProtection="1">
      <alignment horizontal="left" vertical="center"/>
      <protection locked="0" hidden="1"/>
    </xf>
    <xf numFmtId="0" fontId="24" fillId="2" borderId="51" xfId="0" applyFont="1" applyFill="1" applyBorder="1" applyAlignment="1" applyProtection="1">
      <alignment horizontal="left" vertical="center"/>
      <protection locked="0" hidden="1"/>
    </xf>
    <xf numFmtId="9" fontId="0" fillId="2" borderId="49" xfId="1" applyFont="1" applyFill="1" applyBorder="1" applyAlignment="1" applyProtection="1">
      <alignment horizontal="left"/>
      <protection locked="0" hidden="1"/>
    </xf>
    <xf numFmtId="9" fontId="0" fillId="2" borderId="52" xfId="1" applyFont="1" applyFill="1" applyBorder="1" applyAlignment="1" applyProtection="1">
      <alignment horizontal="left"/>
      <protection locked="0" hidden="1"/>
    </xf>
    <xf numFmtId="9" fontId="0" fillId="2" borderId="57" xfId="1" applyFont="1" applyFill="1" applyBorder="1" applyAlignment="1" applyProtection="1">
      <alignment horizontal="left"/>
      <protection locked="0" hidden="1"/>
    </xf>
    <xf numFmtId="9" fontId="0" fillId="2" borderId="58" xfId="1" applyFont="1" applyFill="1" applyBorder="1" applyAlignment="1" applyProtection="1">
      <alignment horizontal="left"/>
      <protection locked="0" hidden="1"/>
    </xf>
    <xf numFmtId="0" fontId="0" fillId="0" borderId="0" xfId="0" applyBorder="1" applyAlignment="1" applyProtection="1">
      <alignment wrapText="1"/>
      <protection hidden="1"/>
    </xf>
    <xf numFmtId="0" fontId="0" fillId="0" borderId="13" xfId="0" applyBorder="1" applyAlignment="1" applyProtection="1">
      <alignment wrapText="1"/>
      <protection hidden="1"/>
    </xf>
    <xf numFmtId="0" fontId="0" fillId="2" borderId="0" xfId="0" applyFill="1" applyBorder="1" applyAlignment="1" applyProtection="1">
      <alignment horizontal="left"/>
      <protection hidden="1"/>
    </xf>
    <xf numFmtId="0" fontId="0" fillId="2" borderId="13" xfId="0" applyFill="1" applyBorder="1" applyAlignment="1" applyProtection="1">
      <alignment horizontal="left"/>
      <protection hidden="1"/>
    </xf>
    <xf numFmtId="0" fontId="26" fillId="2" borderId="48" xfId="0" applyFont="1" applyFill="1" applyBorder="1" applyAlignment="1" applyProtection="1">
      <alignment horizontal="left" vertical="center"/>
      <protection locked="0" hidden="1"/>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1" fillId="3" borderId="0" xfId="0" applyFont="1" applyFill="1" applyBorder="1" applyAlignment="1" applyProtection="1">
      <alignment horizontal="center"/>
      <protection hidden="1"/>
    </xf>
    <xf numFmtId="0" fontId="1" fillId="3" borderId="13" xfId="0" applyFont="1" applyFill="1" applyBorder="1" applyAlignment="1" applyProtection="1">
      <alignment horizontal="center"/>
      <protection hidden="1"/>
    </xf>
    <xf numFmtId="0" fontId="30" fillId="2" borderId="48" xfId="0" applyFont="1" applyFill="1" applyBorder="1" applyAlignment="1" applyProtection="1">
      <alignment horizontal="left" vertical="center"/>
      <protection locked="0" hidden="1"/>
    </xf>
    <xf numFmtId="0" fontId="24" fillId="2" borderId="50" xfId="0" applyFont="1" applyFill="1" applyBorder="1" applyAlignment="1" applyProtection="1">
      <alignment horizontal="left" vertical="center"/>
      <protection locked="0" hidden="1"/>
    </xf>
    <xf numFmtId="0" fontId="24" fillId="0" borderId="0" xfId="0" applyFont="1" applyBorder="1" applyAlignment="1" applyProtection="1">
      <alignment vertical="center" wrapText="1"/>
      <protection hidden="1"/>
    </xf>
    <xf numFmtId="0" fontId="24" fillId="0" borderId="13" xfId="0" applyFont="1" applyBorder="1" applyAlignment="1" applyProtection="1">
      <alignment vertical="center" wrapText="1"/>
      <protection hidden="1"/>
    </xf>
    <xf numFmtId="9" fontId="1" fillId="0" borderId="2" xfId="1" applyFont="1" applyBorder="1" applyAlignment="1" applyProtection="1">
      <alignment horizontal="center"/>
      <protection hidden="1"/>
    </xf>
    <xf numFmtId="9" fontId="1" fillId="0" borderId="12" xfId="1" applyFont="1" applyBorder="1" applyAlignment="1" applyProtection="1">
      <alignment horizontal="center"/>
      <protection hidden="1"/>
    </xf>
    <xf numFmtId="0" fontId="1" fillId="8" borderId="0" xfId="0" applyFont="1" applyFill="1" applyBorder="1" applyAlignment="1" applyProtection="1">
      <alignment horizontal="left" vertical="top" wrapText="1"/>
      <protection hidden="1"/>
    </xf>
    <xf numFmtId="0" fontId="24" fillId="2" borderId="49" xfId="0" applyFont="1" applyFill="1" applyBorder="1" applyAlignment="1" applyProtection="1">
      <alignment horizontal="center" vertical="center"/>
      <protection locked="0" hidden="1"/>
    </xf>
    <xf numFmtId="0" fontId="24" fillId="2" borderId="51" xfId="0" applyFont="1" applyFill="1" applyBorder="1" applyAlignment="1" applyProtection="1">
      <alignment horizontal="center" vertical="center"/>
      <protection locked="0" hidden="1"/>
    </xf>
    <xf numFmtId="0" fontId="30" fillId="2" borderId="0" xfId="0" applyFont="1" applyFill="1" applyBorder="1" applyAlignment="1" applyProtection="1">
      <alignment horizontal="left" vertical="top" wrapText="1"/>
      <protection locked="0" hidden="1"/>
    </xf>
    <xf numFmtId="0" fontId="30" fillId="2" borderId="13" xfId="0" applyFont="1" applyFill="1" applyBorder="1" applyAlignment="1" applyProtection="1">
      <alignment horizontal="left" vertical="top" wrapText="1"/>
      <protection locked="0" hidden="1"/>
    </xf>
    <xf numFmtId="9" fontId="0" fillId="2" borderId="57" xfId="1" applyFont="1" applyFill="1" applyBorder="1" applyAlignment="1" applyProtection="1">
      <alignment horizontal="left"/>
      <protection hidden="1"/>
    </xf>
    <xf numFmtId="9" fontId="0" fillId="2" borderId="58" xfId="1" applyFont="1" applyFill="1" applyBorder="1" applyAlignment="1" applyProtection="1">
      <alignment horizontal="left"/>
      <protection hidden="1"/>
    </xf>
    <xf numFmtId="9" fontId="0" fillId="2" borderId="49" xfId="1" applyFont="1" applyFill="1" applyBorder="1" applyAlignment="1" applyProtection="1">
      <alignment horizontal="left"/>
      <protection hidden="1"/>
    </xf>
    <xf numFmtId="9" fontId="0" fillId="2" borderId="52" xfId="1" applyFont="1" applyFill="1" applyBorder="1" applyAlignment="1" applyProtection="1">
      <alignment horizontal="left"/>
      <protection hidden="1"/>
    </xf>
    <xf numFmtId="0" fontId="27" fillId="8" borderId="0" xfId="0" applyFont="1" applyFill="1" applyBorder="1" applyAlignment="1" applyProtection="1">
      <alignment horizontal="left" vertical="top" wrapText="1"/>
      <protection hidden="1"/>
    </xf>
    <xf numFmtId="0" fontId="27" fillId="8" borderId="0" xfId="0" applyFont="1" applyFill="1" applyBorder="1" applyAlignment="1" applyProtection="1">
      <alignment wrapText="1"/>
      <protection hidden="1"/>
    </xf>
    <xf numFmtId="0" fontId="27" fillId="8" borderId="13" xfId="0" applyFont="1" applyFill="1" applyBorder="1" applyAlignment="1" applyProtection="1">
      <alignment wrapText="1"/>
      <protection hidden="1"/>
    </xf>
    <xf numFmtId="0" fontId="0" fillId="2" borderId="2" xfId="0" applyFont="1" applyFill="1" applyBorder="1" applyAlignment="1" applyProtection="1">
      <alignment horizontal="left" wrapText="1"/>
      <protection locked="0" hidden="1"/>
    </xf>
    <xf numFmtId="0" fontId="1" fillId="2" borderId="2" xfId="0" applyFont="1" applyFill="1" applyBorder="1" applyAlignment="1" applyProtection="1">
      <alignment horizontal="left" wrapText="1"/>
      <protection locked="0" hidden="1"/>
    </xf>
    <xf numFmtId="0" fontId="1" fillId="2" borderId="12" xfId="0" applyFont="1" applyFill="1" applyBorder="1" applyAlignment="1" applyProtection="1">
      <alignment horizontal="left" wrapText="1"/>
      <protection locked="0" hidden="1"/>
    </xf>
    <xf numFmtId="0" fontId="0" fillId="2" borderId="16" xfId="0" applyFont="1" applyFill="1" applyBorder="1" applyAlignment="1" applyProtection="1">
      <alignment horizontal="left" wrapText="1"/>
      <protection locked="0" hidden="1"/>
    </xf>
    <xf numFmtId="0" fontId="0" fillId="2" borderId="54" xfId="0" applyFont="1" applyFill="1" applyBorder="1" applyAlignment="1" applyProtection="1">
      <alignment horizontal="left" wrapText="1"/>
      <protection locked="0" hidden="1"/>
    </xf>
    <xf numFmtId="0" fontId="45" fillId="2" borderId="48" xfId="0" applyFont="1" applyFill="1" applyBorder="1" applyAlignment="1" applyProtection="1">
      <alignment horizontal="left" vertical="top"/>
      <protection locked="0" hidden="1"/>
    </xf>
    <xf numFmtId="0" fontId="1" fillId="3" borderId="9"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54" xfId="0" applyFont="1" applyFill="1" applyBorder="1" applyAlignment="1" applyProtection="1">
      <alignment horizontal="center"/>
      <protection hidden="1"/>
    </xf>
    <xf numFmtId="0" fontId="24" fillId="0" borderId="0" xfId="0" applyFont="1" applyBorder="1" applyAlignment="1" applyProtection="1">
      <alignment horizontal="left" vertical="top" wrapText="1"/>
      <protection hidden="1"/>
    </xf>
    <xf numFmtId="0" fontId="24" fillId="0" borderId="13" xfId="0" applyFont="1" applyBorder="1" applyAlignment="1" applyProtection="1">
      <alignment horizontal="left" vertical="top" wrapText="1"/>
      <protection hidden="1"/>
    </xf>
    <xf numFmtId="0" fontId="0" fillId="2" borderId="2" xfId="0" applyFont="1" applyFill="1" applyBorder="1" applyAlignment="1" applyProtection="1">
      <alignment horizontal="left"/>
      <protection locked="0" hidden="1"/>
    </xf>
    <xf numFmtId="0" fontId="1" fillId="2" borderId="2" xfId="0" applyFont="1" applyFill="1" applyBorder="1" applyAlignment="1" applyProtection="1">
      <alignment horizontal="left"/>
      <protection locked="0" hidden="1"/>
    </xf>
    <xf numFmtId="0" fontId="1" fillId="2" borderId="12" xfId="0" applyFont="1" applyFill="1" applyBorder="1" applyAlignment="1" applyProtection="1">
      <alignment horizontal="left"/>
      <protection locked="0" hidden="1"/>
    </xf>
    <xf numFmtId="0" fontId="0" fillId="2" borderId="16" xfId="0" applyFont="1" applyFill="1" applyBorder="1" applyAlignment="1" applyProtection="1">
      <alignment horizontal="left"/>
      <protection locked="0" hidden="1"/>
    </xf>
    <xf numFmtId="0" fontId="0" fillId="2" borderId="54" xfId="0" applyFont="1" applyFill="1" applyBorder="1" applyAlignment="1" applyProtection="1">
      <alignment horizontal="left"/>
      <protection locked="0" hidden="1"/>
    </xf>
    <xf numFmtId="0" fontId="1" fillId="2" borderId="0" xfId="0" applyFont="1" applyFill="1" applyBorder="1" applyAlignment="1" applyProtection="1">
      <alignment horizontal="left"/>
      <protection locked="0" hidden="1"/>
    </xf>
    <xf numFmtId="0" fontId="1" fillId="2" borderId="13" xfId="0" applyFont="1" applyFill="1" applyBorder="1" applyAlignment="1" applyProtection="1">
      <alignment horizontal="left"/>
      <protection locked="0" hidden="1"/>
    </xf>
    <xf numFmtId="0" fontId="24" fillId="2" borderId="50" xfId="0" applyFont="1" applyFill="1" applyBorder="1" applyAlignment="1" applyProtection="1">
      <alignment horizontal="center" vertical="center"/>
      <protection locked="0" hidden="1"/>
    </xf>
    <xf numFmtId="0" fontId="59" fillId="2" borderId="49" xfId="0" applyFont="1" applyFill="1" applyBorder="1" applyAlignment="1" applyProtection="1">
      <alignment horizontal="left" vertical="center"/>
      <protection locked="0" hidden="1"/>
    </xf>
    <xf numFmtId="0" fontId="59" fillId="2" borderId="50" xfId="0" applyFont="1" applyFill="1" applyBorder="1" applyAlignment="1" applyProtection="1">
      <alignment horizontal="left" vertical="center"/>
      <protection locked="0" hidden="1"/>
    </xf>
    <xf numFmtId="0" fontId="59" fillId="2" borderId="51" xfId="0" applyFont="1" applyFill="1" applyBorder="1" applyAlignment="1" applyProtection="1">
      <alignment horizontal="left" vertical="center"/>
      <protection locked="0" hidden="1"/>
    </xf>
    <xf numFmtId="0" fontId="0" fillId="2" borderId="0" xfId="0" applyFont="1" applyFill="1" applyBorder="1" applyAlignment="1" applyProtection="1">
      <alignment horizontal="left"/>
      <protection locked="0" hidden="1"/>
    </xf>
    <xf numFmtId="0" fontId="0" fillId="2" borderId="13" xfId="0" applyFont="1" applyFill="1" applyBorder="1" applyAlignment="1" applyProtection="1">
      <alignment horizontal="left"/>
      <protection locked="0" hidden="1"/>
    </xf>
    <xf numFmtId="0" fontId="24" fillId="2" borderId="48" xfId="0" applyFont="1" applyFill="1" applyBorder="1" applyAlignment="1" applyProtection="1">
      <alignment horizontal="left" vertical="center" wrapText="1"/>
      <protection locked="0" hidden="1"/>
    </xf>
    <xf numFmtId="0" fontId="0" fillId="0" borderId="33" xfId="0" applyFont="1" applyFill="1" applyBorder="1" applyAlignment="1" applyProtection="1">
      <alignment horizontal="left" vertical="top" wrapText="1"/>
      <protection hidden="1"/>
    </xf>
    <xf numFmtId="0" fontId="0" fillId="0" borderId="34" xfId="0" applyFont="1" applyFill="1" applyBorder="1" applyAlignment="1" applyProtection="1">
      <alignment horizontal="left" vertical="top" wrapText="1"/>
      <protection hidden="1"/>
    </xf>
    <xf numFmtId="0" fontId="0" fillId="0" borderId="11" xfId="0" applyFont="1" applyFill="1" applyBorder="1" applyAlignment="1" applyProtection="1">
      <alignment horizontal="left" vertical="top" wrapText="1"/>
      <protection hidden="1"/>
    </xf>
    <xf numFmtId="0" fontId="0" fillId="0" borderId="35" xfId="0" applyFont="1" applyFill="1" applyBorder="1" applyAlignment="1" applyProtection="1">
      <alignment horizontal="left" vertical="top" wrapText="1"/>
      <protection hidden="1"/>
    </xf>
    <xf numFmtId="0" fontId="0" fillId="0" borderId="14" xfId="0" applyFont="1" applyFill="1" applyBorder="1" applyAlignment="1" applyProtection="1">
      <alignment horizontal="left" vertical="top" wrapText="1"/>
      <protection hidden="1"/>
    </xf>
    <xf numFmtId="0" fontId="0" fillId="0" borderId="36" xfId="0" applyFont="1" applyFill="1" applyBorder="1" applyAlignment="1" applyProtection="1">
      <alignment horizontal="left" vertical="top" wrapText="1"/>
      <protection hidden="1"/>
    </xf>
    <xf numFmtId="0" fontId="1" fillId="3" borderId="33" xfId="0" applyFont="1" applyFill="1" applyBorder="1" applyAlignment="1" applyProtection="1">
      <alignment horizontal="center" vertical="center" wrapText="1"/>
      <protection hidden="1"/>
    </xf>
    <xf numFmtId="0" fontId="1" fillId="3" borderId="34"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center" vertical="center" wrapText="1"/>
      <protection hidden="1"/>
    </xf>
    <xf numFmtId="0" fontId="29" fillId="7" borderId="17" xfId="0" applyFont="1" applyFill="1" applyBorder="1" applyAlignment="1" applyProtection="1">
      <alignment horizontal="center" vertical="center" wrapText="1"/>
      <protection hidden="1"/>
    </xf>
    <xf numFmtId="0" fontId="29" fillId="7" borderId="19" xfId="0" applyFont="1" applyFill="1" applyBorder="1" applyAlignment="1" applyProtection="1">
      <alignment horizontal="center" vertical="center" wrapText="1"/>
      <protection hidden="1"/>
    </xf>
    <xf numFmtId="0" fontId="1" fillId="9" borderId="28"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9" borderId="37"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29" fillId="7" borderId="18" xfId="0" applyFont="1" applyFill="1" applyBorder="1" applyAlignment="1" applyProtection="1">
      <alignment horizontal="center" vertical="center" wrapText="1"/>
      <protection hidden="1"/>
    </xf>
    <xf numFmtId="0" fontId="0" fillId="0" borderId="44" xfId="0" applyFont="1" applyFill="1" applyBorder="1" applyAlignment="1" applyProtection="1">
      <alignment horizontal="left" vertical="top" wrapText="1"/>
      <protection hidden="1"/>
    </xf>
    <xf numFmtId="0" fontId="0" fillId="0" borderId="45" xfId="0" applyFont="1" applyFill="1" applyBorder="1" applyAlignment="1" applyProtection="1">
      <alignment horizontal="left" vertical="top" wrapText="1"/>
      <protection hidden="1"/>
    </xf>
    <xf numFmtId="0" fontId="0" fillId="0" borderId="22" xfId="0" applyFont="1" applyFill="1" applyBorder="1" applyAlignment="1" applyProtection="1">
      <alignment horizontal="left" vertical="top" wrapText="1"/>
      <protection hidden="1"/>
    </xf>
    <xf numFmtId="0" fontId="0" fillId="0" borderId="1" xfId="0" applyFont="1" applyFill="1" applyBorder="1" applyAlignment="1" applyProtection="1">
      <alignment horizontal="left" vertical="top" wrapText="1"/>
      <protection hidden="1"/>
    </xf>
    <xf numFmtId="0" fontId="0" fillId="0" borderId="24" xfId="0" applyFont="1" applyFill="1" applyBorder="1" applyAlignment="1" applyProtection="1">
      <alignment horizontal="left" vertical="top" wrapText="1"/>
      <protection hidden="1"/>
    </xf>
    <xf numFmtId="0" fontId="0" fillId="0" borderId="46"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19" fillId="0" borderId="0" xfId="0" applyFont="1" applyAlignment="1" applyProtection="1">
      <alignment horizontal="left" vertical="center" wrapText="1"/>
      <protection hidden="1"/>
    </xf>
    <xf numFmtId="0" fontId="17" fillId="6" borderId="2" xfId="0" applyFont="1" applyFill="1" applyBorder="1" applyAlignment="1" applyProtection="1">
      <alignment horizontal="center"/>
      <protection locked="0" hidden="1"/>
    </xf>
  </cellXfs>
  <cellStyles count="4">
    <cellStyle name="Currency" xfId="2" builtinId="4"/>
    <cellStyle name="Hyperlink" xfId="3" builtinId="8"/>
    <cellStyle name="Normal" xfId="0" builtinId="0"/>
    <cellStyle name="Percent" xfId="1" builtinId="5"/>
  </cellStyles>
  <dxfs count="241">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numFmt numFmtId="166" formatCode=";;;"/>
    </dxf>
    <dxf>
      <numFmt numFmtId="166" formatCode=";;;"/>
    </dxf>
    <dxf>
      <numFmt numFmtId="166" formatCode=";;;"/>
    </dxf>
    <dxf>
      <numFmt numFmtId="166" formatCode=";;;"/>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numFmt numFmtId="164" formatCode=";;;&quot;Out-of-Pocket Maximum&quot;"/>
    </dxf>
    <dxf>
      <fill>
        <patternFill patternType="lightUp"/>
      </fill>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D9D9D9"/>
      <color rgb="FFFCE4D6"/>
      <color rgb="FF7AC142"/>
      <color rgb="FF38939B"/>
      <color rgb="FF0000FF"/>
      <color rgb="FFF8971D"/>
      <color rgb="FF9C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3</xdr:col>
      <xdr:colOff>43815</xdr:colOff>
      <xdr:row>83</xdr:row>
      <xdr:rowOff>19050</xdr:rowOff>
    </xdr:to>
    <xdr:pic>
      <xdr:nvPicPr>
        <xdr:cNvPr id="3" name="Picture 2" descr="dch_logo_2012_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9675"/>
          <a:ext cx="169164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4848225</xdr:colOff>
      <xdr:row>80</xdr:row>
      <xdr:rowOff>123825</xdr:rowOff>
    </xdr:from>
    <xdr:to>
      <xdr:col>3</xdr:col>
      <xdr:colOff>6437398</xdr:colOff>
      <xdr:row>83</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6383000"/>
          <a:ext cx="1589173" cy="581025"/>
        </a:xfrm>
        <a:prstGeom prst="rect">
          <a:avLst/>
        </a:prstGeom>
      </xdr:spPr>
    </xdr:pic>
    <xdr:clientData/>
  </xdr:twoCellAnchor>
  <xdr:twoCellAnchor>
    <xdr:from>
      <xdr:col>3</xdr:col>
      <xdr:colOff>4781549</xdr:colOff>
      <xdr:row>0</xdr:row>
      <xdr:rowOff>9525</xdr:rowOff>
    </xdr:from>
    <xdr:to>
      <xdr:col>3</xdr:col>
      <xdr:colOff>6591300</xdr:colOff>
      <xdr:row>1</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29374" y="9525"/>
          <a:ext cx="18097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50" i="1">
              <a:solidFill>
                <a:schemeClr val="bg1">
                  <a:lumMod val="65000"/>
                </a:schemeClr>
              </a:solidFill>
            </a:rPr>
            <a:t>Proprietary and Confidential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0"/>
  <sheetViews>
    <sheetView showGridLines="0" zoomScaleNormal="100" workbookViewId="0">
      <pane ySplit="9" topLeftCell="A10" activePane="bottomLeft" state="frozen"/>
      <selection pane="bottomLeft" activeCell="D5" sqref="D5"/>
    </sheetView>
  </sheetViews>
  <sheetFormatPr defaultColWidth="9.1796875" defaultRowHeight="14.5" x14ac:dyDescent="0.35"/>
  <cols>
    <col min="1" max="1" width="4.81640625" style="26" customWidth="1"/>
    <col min="2" max="2" width="6.453125" style="26" customWidth="1"/>
    <col min="3" max="3" width="13.453125" style="26" customWidth="1"/>
    <col min="4" max="4" width="99" style="26" customWidth="1"/>
    <col min="5" max="16384" width="9.1796875" style="26"/>
  </cols>
  <sheetData>
    <row r="1" spans="1:5" ht="18.5" x14ac:dyDescent="0.45">
      <c r="A1" s="28" t="s">
        <v>476</v>
      </c>
      <c r="D1" s="62"/>
    </row>
    <row r="2" spans="1:5" ht="26" x14ac:dyDescent="0.6">
      <c r="A2" s="29" t="s">
        <v>16</v>
      </c>
    </row>
    <row r="4" spans="1:5" x14ac:dyDescent="0.35">
      <c r="A4" s="27" t="s">
        <v>0</v>
      </c>
      <c r="D4" s="60" t="s">
        <v>514</v>
      </c>
    </row>
    <row r="5" spans="1:5" x14ac:dyDescent="0.35">
      <c r="A5" s="27" t="s">
        <v>507</v>
      </c>
      <c r="D5" s="60" t="s">
        <v>571</v>
      </c>
    </row>
    <row r="6" spans="1:5" x14ac:dyDescent="0.35">
      <c r="A6" s="27" t="s">
        <v>17</v>
      </c>
      <c r="D6" s="60" t="s">
        <v>461</v>
      </c>
    </row>
    <row r="7" spans="1:5" x14ac:dyDescent="0.35">
      <c r="A7" s="27" t="s">
        <v>18</v>
      </c>
      <c r="D7" s="60"/>
    </row>
    <row r="8" spans="1:5" x14ac:dyDescent="0.35">
      <c r="A8" s="27" t="s">
        <v>1</v>
      </c>
      <c r="D8" s="61"/>
      <c r="E8" s="54"/>
    </row>
    <row r="10" spans="1:5" x14ac:dyDescent="0.35">
      <c r="A10" s="4" t="s">
        <v>412</v>
      </c>
    </row>
    <row r="11" spans="1:5" x14ac:dyDescent="0.35">
      <c r="A11" s="4"/>
    </row>
    <row r="12" spans="1:5" x14ac:dyDescent="0.35">
      <c r="A12" s="443" t="s">
        <v>480</v>
      </c>
      <c r="B12" s="443"/>
      <c r="C12" s="443"/>
      <c r="D12" s="443"/>
    </row>
    <row r="13" spans="1:5" x14ac:dyDescent="0.35">
      <c r="A13" s="443"/>
      <c r="B13" s="443"/>
      <c r="C13" s="443"/>
      <c r="D13" s="443"/>
    </row>
    <row r="14" spans="1:5" x14ac:dyDescent="0.35">
      <c r="A14" s="443"/>
      <c r="B14" s="443"/>
      <c r="C14" s="443"/>
      <c r="D14" s="443"/>
    </row>
    <row r="15" spans="1:5" x14ac:dyDescent="0.35">
      <c r="A15" s="443"/>
      <c r="B15" s="443"/>
      <c r="C15" s="443"/>
      <c r="D15" s="443"/>
    </row>
    <row r="16" spans="1:5" x14ac:dyDescent="0.35">
      <c r="A16" s="443"/>
      <c r="B16" s="443"/>
      <c r="C16" s="443"/>
      <c r="D16" s="443"/>
    </row>
    <row r="17" spans="1:4" x14ac:dyDescent="0.35">
      <c r="A17" s="4"/>
    </row>
    <row r="18" spans="1:4" x14ac:dyDescent="0.35">
      <c r="A18" s="444" t="s">
        <v>481</v>
      </c>
      <c r="B18" s="444"/>
      <c r="C18" s="444"/>
      <c r="D18" s="444"/>
    </row>
    <row r="19" spans="1:4" x14ac:dyDescent="0.35">
      <c r="A19" s="444"/>
      <c r="B19" s="444"/>
      <c r="C19" s="444"/>
      <c r="D19" s="444"/>
    </row>
    <row r="20" spans="1:4" x14ac:dyDescent="0.35">
      <c r="A20" s="444"/>
      <c r="B20" s="444"/>
      <c r="C20" s="444"/>
      <c r="D20" s="444"/>
    </row>
    <row r="21" spans="1:4" x14ac:dyDescent="0.35">
      <c r="A21" s="444"/>
      <c r="B21" s="444"/>
      <c r="C21" s="444"/>
      <c r="D21" s="444"/>
    </row>
    <row r="22" spans="1:4" x14ac:dyDescent="0.35">
      <c r="A22" s="444"/>
      <c r="B22" s="444"/>
      <c r="C22" s="444"/>
      <c r="D22" s="444"/>
    </row>
    <row r="23" spans="1:4" x14ac:dyDescent="0.35">
      <c r="A23" s="13"/>
      <c r="B23" s="14"/>
      <c r="C23" s="14"/>
      <c r="D23" s="14"/>
    </row>
    <row r="24" spans="1:4" ht="15" customHeight="1" x14ac:dyDescent="0.35">
      <c r="A24" s="451" t="s">
        <v>479</v>
      </c>
      <c r="B24" s="451"/>
      <c r="C24" s="451"/>
      <c r="D24" s="451"/>
    </row>
    <row r="25" spans="1:4" x14ac:dyDescent="0.35">
      <c r="A25" s="451"/>
      <c r="B25" s="451"/>
      <c r="C25" s="451"/>
      <c r="D25" s="451"/>
    </row>
    <row r="26" spans="1:4" x14ac:dyDescent="0.35">
      <c r="A26" s="451"/>
      <c r="B26" s="451"/>
      <c r="C26" s="451"/>
      <c r="D26" s="451"/>
    </row>
    <row r="27" spans="1:4" x14ac:dyDescent="0.35">
      <c r="A27" s="13"/>
      <c r="B27" s="14"/>
      <c r="C27" s="14"/>
      <c r="D27" s="14"/>
    </row>
    <row r="28" spans="1:4" ht="15" customHeight="1" x14ac:dyDescent="0.35">
      <c r="A28" s="450" t="s">
        <v>575</v>
      </c>
      <c r="B28" s="450"/>
      <c r="C28" s="450"/>
      <c r="D28" s="450"/>
    </row>
    <row r="29" spans="1:4" ht="15" customHeight="1" x14ac:dyDescent="0.35">
      <c r="A29" s="450"/>
      <c r="B29" s="450"/>
      <c r="C29" s="450"/>
      <c r="D29" s="450"/>
    </row>
    <row r="30" spans="1:4" ht="15" customHeight="1" x14ac:dyDescent="0.35">
      <c r="A30" s="450"/>
      <c r="B30" s="450"/>
      <c r="C30" s="450"/>
      <c r="D30" s="450"/>
    </row>
    <row r="31" spans="1:4" ht="15" customHeight="1" x14ac:dyDescent="0.35">
      <c r="A31" s="450"/>
      <c r="B31" s="450"/>
      <c r="C31" s="450"/>
      <c r="D31" s="450"/>
    </row>
    <row r="32" spans="1:4" x14ac:dyDescent="0.35">
      <c r="A32" s="450"/>
      <c r="B32" s="450"/>
      <c r="C32" s="450"/>
      <c r="D32" s="450"/>
    </row>
    <row r="33" spans="1:4" x14ac:dyDescent="0.35">
      <c r="A33" s="450"/>
      <c r="B33" s="450"/>
      <c r="C33" s="450"/>
      <c r="D33" s="450"/>
    </row>
    <row r="34" spans="1:4" x14ac:dyDescent="0.35">
      <c r="A34" s="15"/>
      <c r="B34" s="14"/>
      <c r="C34" s="14"/>
      <c r="D34" s="14"/>
    </row>
    <row r="35" spans="1:4" x14ac:dyDescent="0.35">
      <c r="A35" s="15" t="s">
        <v>410</v>
      </c>
      <c r="B35" s="14"/>
      <c r="C35" s="14"/>
      <c r="D35" s="14"/>
    </row>
    <row r="36" spans="1:4" x14ac:dyDescent="0.35">
      <c r="A36" s="15"/>
      <c r="B36" s="14"/>
      <c r="C36" s="14"/>
      <c r="D36" s="14"/>
    </row>
    <row r="37" spans="1:4" x14ac:dyDescent="0.35">
      <c r="A37" s="15"/>
      <c r="B37" s="33" t="s">
        <v>408</v>
      </c>
      <c r="C37" s="33"/>
      <c r="D37" s="14"/>
    </row>
    <row r="38" spans="1:4" x14ac:dyDescent="0.35">
      <c r="A38" s="15"/>
      <c r="B38" s="33" t="s">
        <v>409</v>
      </c>
      <c r="C38" s="33"/>
      <c r="D38" s="14"/>
    </row>
    <row r="39" spans="1:4" x14ac:dyDescent="0.35">
      <c r="A39" s="15"/>
      <c r="B39" s="33"/>
      <c r="C39" s="33" t="s">
        <v>411</v>
      </c>
      <c r="D39" s="14"/>
    </row>
    <row r="40" spans="1:4" x14ac:dyDescent="0.35">
      <c r="A40" s="15"/>
      <c r="B40" s="33"/>
      <c r="C40" s="33" t="s">
        <v>444</v>
      </c>
      <c r="D40" s="14"/>
    </row>
    <row r="41" spans="1:4" x14ac:dyDescent="0.35">
      <c r="A41" s="15"/>
      <c r="B41" s="33"/>
      <c r="C41" s="33" t="s">
        <v>524</v>
      </c>
      <c r="D41" s="14"/>
    </row>
    <row r="42" spans="1:4" x14ac:dyDescent="0.35">
      <c r="A42" s="15"/>
      <c r="B42" s="47"/>
      <c r="C42" s="47"/>
      <c r="D42" s="14"/>
    </row>
    <row r="43" spans="1:4" x14ac:dyDescent="0.35">
      <c r="A43" s="446" t="s">
        <v>525</v>
      </c>
      <c r="B43" s="446"/>
      <c r="C43" s="446"/>
      <c r="D43" s="446"/>
    </row>
    <row r="44" spans="1:4" x14ac:dyDescent="0.35">
      <c r="A44" s="446"/>
      <c r="B44" s="446"/>
      <c r="C44" s="446"/>
      <c r="D44" s="446"/>
    </row>
    <row r="45" spans="1:4" x14ac:dyDescent="0.35">
      <c r="A45" s="446"/>
      <c r="B45" s="446"/>
      <c r="C45" s="446"/>
      <c r="D45" s="446"/>
    </row>
    <row r="46" spans="1:4" x14ac:dyDescent="0.35">
      <c r="A46" s="59"/>
      <c r="B46" s="59"/>
      <c r="C46" s="59"/>
      <c r="D46" s="59"/>
    </row>
    <row r="47" spans="1:4" x14ac:dyDescent="0.35">
      <c r="A47" s="32"/>
      <c r="B47" s="33" t="s">
        <v>111</v>
      </c>
      <c r="C47" s="33"/>
      <c r="D47" s="32"/>
    </row>
    <row r="48" spans="1:4" x14ac:dyDescent="0.35">
      <c r="A48" s="32"/>
      <c r="B48" s="33" t="s">
        <v>112</v>
      </c>
      <c r="C48" s="33"/>
      <c r="D48" s="32"/>
    </row>
    <row r="49" spans="1:4" x14ac:dyDescent="0.35">
      <c r="A49" s="32"/>
      <c r="B49" s="33" t="s">
        <v>113</v>
      </c>
      <c r="C49" s="33"/>
      <c r="D49" s="32"/>
    </row>
    <row r="50" spans="1:4" x14ac:dyDescent="0.35">
      <c r="A50" s="32"/>
      <c r="B50" s="32"/>
      <c r="C50" s="32"/>
      <c r="D50" s="32"/>
    </row>
    <row r="51" spans="1:4" x14ac:dyDescent="0.35">
      <c r="A51" s="14" t="s">
        <v>477</v>
      </c>
      <c r="B51" s="14"/>
      <c r="C51" s="14"/>
      <c r="D51" s="14"/>
    </row>
    <row r="52" spans="1:4" x14ac:dyDescent="0.35">
      <c r="A52" s="15"/>
      <c r="B52" s="14"/>
      <c r="C52" s="14"/>
      <c r="D52" s="14"/>
    </row>
    <row r="53" spans="1:4" x14ac:dyDescent="0.35">
      <c r="A53" s="15"/>
      <c r="B53" s="16" t="s">
        <v>114</v>
      </c>
      <c r="C53" s="16"/>
      <c r="D53" s="447" t="s">
        <v>212</v>
      </c>
    </row>
    <row r="54" spans="1:4" x14ac:dyDescent="0.35">
      <c r="A54" s="15"/>
      <c r="B54" s="17" t="s">
        <v>19</v>
      </c>
      <c r="C54" s="17"/>
      <c r="D54" s="448"/>
    </row>
    <row r="55" spans="1:4" x14ac:dyDescent="0.35">
      <c r="A55" s="15"/>
      <c r="B55" s="18" t="s">
        <v>51</v>
      </c>
      <c r="C55" s="18"/>
      <c r="D55" s="449"/>
    </row>
    <row r="56" spans="1:4" x14ac:dyDescent="0.35">
      <c r="A56" s="15"/>
      <c r="B56" s="19" t="s">
        <v>115</v>
      </c>
      <c r="C56" s="19"/>
      <c r="D56" s="447" t="s">
        <v>478</v>
      </c>
    </row>
    <row r="57" spans="1:4" x14ac:dyDescent="0.35">
      <c r="A57" s="15"/>
      <c r="B57" s="20" t="s">
        <v>116</v>
      </c>
      <c r="C57" s="20"/>
      <c r="D57" s="448"/>
    </row>
    <row r="58" spans="1:4" x14ac:dyDescent="0.35">
      <c r="A58" s="15"/>
      <c r="B58" s="20" t="s">
        <v>117</v>
      </c>
      <c r="C58" s="20"/>
      <c r="D58" s="448"/>
    </row>
    <row r="59" spans="1:4" x14ac:dyDescent="0.35">
      <c r="A59" s="15"/>
      <c r="B59" s="21" t="s">
        <v>118</v>
      </c>
      <c r="C59" s="21"/>
      <c r="D59" s="449"/>
    </row>
    <row r="60" spans="1:4" x14ac:dyDescent="0.35">
      <c r="A60" s="15"/>
      <c r="B60" s="22" t="s">
        <v>119</v>
      </c>
      <c r="C60" s="22"/>
      <c r="D60" s="447" t="s">
        <v>521</v>
      </c>
    </row>
    <row r="61" spans="1:4" x14ac:dyDescent="0.35">
      <c r="A61" s="15"/>
      <c r="B61" s="23" t="s">
        <v>326</v>
      </c>
      <c r="C61" s="23"/>
      <c r="D61" s="448"/>
    </row>
    <row r="62" spans="1:4" ht="24" customHeight="1" x14ac:dyDescent="0.35">
      <c r="A62" s="15"/>
      <c r="B62" s="452" t="s">
        <v>523</v>
      </c>
      <c r="C62" s="453"/>
      <c r="D62" s="448"/>
    </row>
    <row r="63" spans="1:4" x14ac:dyDescent="0.35">
      <c r="A63" s="15"/>
      <c r="B63" s="23" t="s">
        <v>522</v>
      </c>
      <c r="C63" s="23"/>
      <c r="D63" s="448"/>
    </row>
    <row r="64" spans="1:4" x14ac:dyDescent="0.35">
      <c r="A64" s="15"/>
      <c r="B64" s="23" t="s">
        <v>327</v>
      </c>
      <c r="C64" s="23"/>
      <c r="D64" s="448"/>
    </row>
    <row r="65" spans="1:4" x14ac:dyDescent="0.35">
      <c r="A65" s="15"/>
      <c r="B65" s="23" t="s">
        <v>328</v>
      </c>
      <c r="C65" s="23"/>
      <c r="D65" s="448"/>
    </row>
    <row r="66" spans="1:4" x14ac:dyDescent="0.35">
      <c r="A66" s="15"/>
      <c r="B66" s="23" t="s">
        <v>329</v>
      </c>
      <c r="C66" s="23"/>
      <c r="D66" s="448"/>
    </row>
    <row r="67" spans="1:4" x14ac:dyDescent="0.35">
      <c r="A67" s="15"/>
      <c r="B67" s="23" t="s">
        <v>330</v>
      </c>
      <c r="C67" s="23"/>
      <c r="D67" s="448"/>
    </row>
    <row r="68" spans="1:4" x14ac:dyDescent="0.35">
      <c r="A68" s="15"/>
      <c r="B68" s="23" t="s">
        <v>331</v>
      </c>
      <c r="C68" s="23"/>
      <c r="D68" s="448"/>
    </row>
    <row r="69" spans="1:4" x14ac:dyDescent="0.35">
      <c r="A69" s="15"/>
      <c r="B69" s="23" t="s">
        <v>332</v>
      </c>
      <c r="C69" s="23"/>
      <c r="D69" s="448"/>
    </row>
    <row r="70" spans="1:4" ht="71.25" customHeight="1" x14ac:dyDescent="0.35">
      <c r="A70" s="15"/>
      <c r="B70" s="48" t="s">
        <v>333</v>
      </c>
      <c r="C70" s="23"/>
      <c r="D70" s="448"/>
    </row>
    <row r="71" spans="1:4" x14ac:dyDescent="0.35">
      <c r="A71" s="15"/>
      <c r="B71" s="24" t="s">
        <v>120</v>
      </c>
      <c r="C71" s="24"/>
      <c r="D71" s="25" t="s">
        <v>125</v>
      </c>
    </row>
    <row r="72" spans="1:4" x14ac:dyDescent="0.35">
      <c r="A72" s="15"/>
      <c r="B72" s="14"/>
      <c r="C72" s="14"/>
      <c r="D72" s="14"/>
    </row>
    <row r="73" spans="1:4" x14ac:dyDescent="0.35">
      <c r="A73" s="4" t="s">
        <v>92</v>
      </c>
    </row>
    <row r="74" spans="1:4" x14ac:dyDescent="0.35">
      <c r="A74" s="26" t="s">
        <v>94</v>
      </c>
    </row>
    <row r="75" spans="1:4" x14ac:dyDescent="0.35">
      <c r="A75" s="26" t="s">
        <v>93</v>
      </c>
    </row>
    <row r="76" spans="1:4" x14ac:dyDescent="0.35">
      <c r="A76" s="26" t="s">
        <v>96</v>
      </c>
    </row>
    <row r="77" spans="1:4" x14ac:dyDescent="0.35">
      <c r="A77" s="26" t="s">
        <v>101</v>
      </c>
    </row>
    <row r="78" spans="1:4" x14ac:dyDescent="0.35">
      <c r="A78" s="445" t="s">
        <v>95</v>
      </c>
      <c r="B78" s="445"/>
      <c r="C78" s="445"/>
      <c r="D78" s="445"/>
    </row>
    <row r="79" spans="1:4" x14ac:dyDescent="0.35">
      <c r="A79" s="445"/>
      <c r="B79" s="445"/>
      <c r="C79" s="445"/>
      <c r="D79" s="445"/>
    </row>
    <row r="80" spans="1:4" x14ac:dyDescent="0.35">
      <c r="A80" s="445"/>
      <c r="B80" s="445"/>
      <c r="C80" s="445"/>
      <c r="D80" s="445"/>
    </row>
  </sheetData>
  <sheetProtection algorithmName="SHA-512" hashValue="qubkAhVUJs0v/FPXkTOYT7VCVR4MWO0SezBeHS5/gH/3W3+SwSLFyhjIcHJLKGZPYcgUCKQjVQEzS0c92W268A==" saltValue="QM6v4MyTpnynoNs5J5qKKw==" spinCount="100000" sheet="1" objects="1" scenarios="1"/>
  <customSheetViews>
    <customSheetView guid="{13810DCC-AA08-45AA-A2EB-614B3F1533B3}" showGridLines="0">
      <pane ySplit="8" topLeftCell="A21" activePane="bottomLeft" state="frozen"/>
      <selection pane="bottomLeft" activeCell="C6" sqref="C6"/>
      <pageMargins left="0.7" right="0.7" top="0.75" bottom="0.75" header="0.3" footer="0.3"/>
      <pageSetup orientation="portrait" horizontalDpi="1200" verticalDpi="1200" r:id="rId1"/>
    </customSheetView>
  </customSheetViews>
  <mergeCells count="10">
    <mergeCell ref="A12:D16"/>
    <mergeCell ref="A18:D22"/>
    <mergeCell ref="A78:D80"/>
    <mergeCell ref="A43:D45"/>
    <mergeCell ref="D53:D55"/>
    <mergeCell ref="D56:D59"/>
    <mergeCell ref="D60:D70"/>
    <mergeCell ref="A28:D33"/>
    <mergeCell ref="A24:D26"/>
    <mergeCell ref="B62:C62"/>
  </mergeCell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'Benefit Plan'!$A:$A</xm:f>
          </x14:formula1>
          <xm:sqref>D5</xm:sqref>
        </x14:dataValidation>
        <x14:dataValidation type="list" allowBlank="1" showInputMessage="1" showErrorMessage="1" xr:uid="{00000000-0002-0000-0000-000001000000}">
          <x14:formula1>
            <xm:f>'Benefit Plan'!$C:$C</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2"/>
  <sheetViews>
    <sheetView showGridLines="0" zoomScaleNormal="100" workbookViewId="0">
      <pane ySplit="4" topLeftCell="A5" activePane="bottomLeft" state="frozen"/>
      <selection pane="bottomLeft" activeCell="A2" sqref="A2"/>
    </sheetView>
  </sheetViews>
  <sheetFormatPr defaultRowHeight="14.5" x14ac:dyDescent="0.35"/>
  <cols>
    <col min="2" max="2" width="49" customWidth="1"/>
    <col min="3" max="3" width="7.54296875" customWidth="1"/>
    <col min="4" max="4" width="49" customWidth="1"/>
  </cols>
  <sheetData>
    <row r="1" spans="1:5" ht="18.5" x14ac:dyDescent="0.45">
      <c r="A1" s="2" t="str">
        <f>'Cover and Instructions'!A1</f>
        <v>Georgia Families MHPAEA Parity</v>
      </c>
      <c r="E1" s="62" t="s">
        <v>572</v>
      </c>
    </row>
    <row r="2" spans="1:5" ht="26" x14ac:dyDescent="0.6">
      <c r="A2" s="3" t="s">
        <v>16</v>
      </c>
    </row>
    <row r="3" spans="1:5" ht="21" x14ac:dyDescent="0.5">
      <c r="A3" s="7" t="s">
        <v>19</v>
      </c>
    </row>
    <row r="5" spans="1:5" x14ac:dyDescent="0.35">
      <c r="A5" s="12" t="s">
        <v>85</v>
      </c>
    </row>
    <row r="6" spans="1:5" x14ac:dyDescent="0.35">
      <c r="A6" s="8"/>
    </row>
    <row r="7" spans="1:5" x14ac:dyDescent="0.35">
      <c r="A7" s="445" t="s">
        <v>22</v>
      </c>
      <c r="B7" s="445"/>
      <c r="C7" s="445"/>
      <c r="D7" s="445"/>
      <c r="E7" s="445"/>
    </row>
    <row r="8" spans="1:5" x14ac:dyDescent="0.35">
      <c r="A8" s="445"/>
      <c r="B8" s="445"/>
      <c r="C8" s="445"/>
      <c r="D8" s="445"/>
      <c r="E8" s="445"/>
    </row>
    <row r="9" spans="1:5" x14ac:dyDescent="0.35">
      <c r="A9" s="6"/>
      <c r="B9" s="6"/>
      <c r="C9" s="6"/>
      <c r="D9" s="6"/>
      <c r="E9" s="6"/>
    </row>
    <row r="10" spans="1:5" x14ac:dyDescent="0.35">
      <c r="A10" s="445" t="s">
        <v>21</v>
      </c>
      <c r="B10" s="445"/>
      <c r="C10" s="445"/>
      <c r="D10" s="445"/>
      <c r="E10" s="445"/>
    </row>
    <row r="11" spans="1:5" x14ac:dyDescent="0.35">
      <c r="A11" s="445"/>
      <c r="B11" s="445"/>
      <c r="C11" s="445"/>
      <c r="D11" s="445"/>
      <c r="E11" s="445"/>
    </row>
    <row r="12" spans="1:5" x14ac:dyDescent="0.35">
      <c r="A12" s="6"/>
      <c r="B12" s="6"/>
      <c r="C12" s="6"/>
      <c r="D12" s="6"/>
      <c r="E12" s="6"/>
    </row>
    <row r="13" spans="1:5" x14ac:dyDescent="0.35">
      <c r="A13" s="445" t="s">
        <v>20</v>
      </c>
      <c r="B13" s="445"/>
      <c r="C13" s="445"/>
      <c r="D13" s="445"/>
      <c r="E13" s="445"/>
    </row>
    <row r="14" spans="1:5" x14ac:dyDescent="0.35">
      <c r="A14" s="445"/>
      <c r="B14" s="445"/>
      <c r="C14" s="445"/>
      <c r="D14" s="445"/>
      <c r="E14" s="445"/>
    </row>
    <row r="15" spans="1:5" x14ac:dyDescent="0.35">
      <c r="A15" s="6"/>
      <c r="B15" s="6"/>
      <c r="C15" s="6"/>
      <c r="D15" s="6"/>
      <c r="E15" s="6"/>
    </row>
    <row r="16" spans="1:5" x14ac:dyDescent="0.35">
      <c r="A16" s="445" t="s">
        <v>102</v>
      </c>
      <c r="B16" s="445"/>
      <c r="C16" s="445"/>
      <c r="D16" s="445"/>
      <c r="E16" s="445"/>
    </row>
    <row r="17" spans="1:5" x14ac:dyDescent="0.35">
      <c r="A17" s="445"/>
      <c r="B17" s="445"/>
      <c r="C17" s="445"/>
      <c r="D17" s="445"/>
      <c r="E17" s="445"/>
    </row>
    <row r="18" spans="1:5" x14ac:dyDescent="0.35">
      <c r="A18" s="445"/>
      <c r="B18" s="445"/>
      <c r="C18" s="445"/>
      <c r="D18" s="445"/>
      <c r="E18" s="445"/>
    </row>
    <row r="19" spans="1:5" x14ac:dyDescent="0.35">
      <c r="A19" s="445" t="s">
        <v>103</v>
      </c>
      <c r="B19" s="445"/>
      <c r="C19" s="445"/>
      <c r="D19" s="445"/>
      <c r="E19" s="445"/>
    </row>
    <row r="20" spans="1:5" x14ac:dyDescent="0.35">
      <c r="A20" s="445"/>
      <c r="B20" s="445"/>
      <c r="C20" s="445"/>
      <c r="D20" s="445"/>
      <c r="E20" s="445"/>
    </row>
    <row r="21" spans="1:5" x14ac:dyDescent="0.35">
      <c r="A21" s="6"/>
      <c r="B21" s="6"/>
      <c r="C21" s="6"/>
      <c r="D21" s="6"/>
      <c r="E21" s="6"/>
    </row>
    <row r="22" spans="1:5" x14ac:dyDescent="0.35">
      <c r="A22" s="445" t="s">
        <v>104</v>
      </c>
      <c r="B22" s="445"/>
      <c r="C22" s="445"/>
      <c r="D22" s="445"/>
      <c r="E22" s="445"/>
    </row>
    <row r="23" spans="1:5" x14ac:dyDescent="0.35">
      <c r="A23" s="445"/>
      <c r="B23" s="445"/>
      <c r="C23" s="445"/>
      <c r="D23" s="445"/>
      <c r="E23" s="445"/>
    </row>
    <row r="24" spans="1:5" x14ac:dyDescent="0.35">
      <c r="A24" s="6"/>
      <c r="B24" s="6"/>
      <c r="C24" s="6"/>
      <c r="D24" s="6"/>
      <c r="E24" s="6"/>
    </row>
    <row r="25" spans="1:5" x14ac:dyDescent="0.35">
      <c r="A25" s="445" t="s">
        <v>105</v>
      </c>
      <c r="B25" s="445"/>
      <c r="C25" s="445"/>
      <c r="D25" s="445"/>
      <c r="E25" s="445"/>
    </row>
    <row r="26" spans="1:5" x14ac:dyDescent="0.35">
      <c r="A26" s="445"/>
      <c r="B26" s="445"/>
      <c r="C26" s="445"/>
      <c r="D26" s="445"/>
      <c r="E26" s="445"/>
    </row>
    <row r="27" spans="1:5" x14ac:dyDescent="0.35">
      <c r="A27" s="445"/>
      <c r="B27" s="445"/>
      <c r="C27" s="445"/>
      <c r="D27" s="445"/>
      <c r="E27" s="445"/>
    </row>
    <row r="28" spans="1:5" x14ac:dyDescent="0.35">
      <c r="A28" s="445"/>
      <c r="B28" s="445"/>
      <c r="C28" s="445"/>
      <c r="D28" s="445"/>
      <c r="E28" s="445"/>
    </row>
    <row r="29" spans="1:5" x14ac:dyDescent="0.35">
      <c r="A29" s="445"/>
      <c r="B29" s="445"/>
      <c r="C29" s="445"/>
      <c r="D29" s="445"/>
      <c r="E29" s="445"/>
    </row>
    <row r="31" spans="1:5" x14ac:dyDescent="0.35">
      <c r="A31" s="12" t="s">
        <v>97</v>
      </c>
    </row>
    <row r="33" spans="1:15" x14ac:dyDescent="0.35">
      <c r="A33" t="s">
        <v>482</v>
      </c>
    </row>
    <row r="35" spans="1:15" s="14" customFormat="1" x14ac:dyDescent="0.35">
      <c r="A35" s="454" t="s">
        <v>526</v>
      </c>
      <c r="B35" s="454"/>
      <c r="C35" s="454"/>
      <c r="D35" s="454"/>
      <c r="E35" s="454"/>
    </row>
    <row r="36" spans="1:15" s="14" customFormat="1" x14ac:dyDescent="0.35">
      <c r="A36" s="454"/>
      <c r="B36" s="454"/>
      <c r="C36" s="454"/>
      <c r="D36" s="454"/>
      <c r="E36" s="454"/>
    </row>
    <row r="37" spans="1:15" s="14" customFormat="1" x14ac:dyDescent="0.35">
      <c r="A37" s="454"/>
      <c r="B37" s="454"/>
      <c r="C37" s="454"/>
      <c r="D37" s="454"/>
      <c r="E37" s="454"/>
    </row>
    <row r="38" spans="1:15" s="14" customFormat="1" x14ac:dyDescent="0.35">
      <c r="A38" s="43"/>
      <c r="B38" s="43"/>
      <c r="C38" s="43"/>
      <c r="D38" s="43"/>
      <c r="E38" s="43"/>
    </row>
    <row r="39" spans="1:15" s="14" customFormat="1" x14ac:dyDescent="0.35">
      <c r="A39" s="454" t="s">
        <v>536</v>
      </c>
      <c r="B39" s="454"/>
      <c r="C39" s="454"/>
      <c r="D39" s="454"/>
      <c r="E39" s="454"/>
    </row>
    <row r="40" spans="1:15" s="14" customFormat="1" x14ac:dyDescent="0.35">
      <c r="A40" s="454"/>
      <c r="B40" s="454"/>
      <c r="C40" s="454"/>
      <c r="D40" s="454"/>
      <c r="E40" s="454"/>
    </row>
    <row r="41" spans="1:15" s="14" customFormat="1" x14ac:dyDescent="0.35">
      <c r="A41" s="454"/>
      <c r="B41" s="454"/>
      <c r="C41" s="454"/>
      <c r="D41" s="454"/>
      <c r="E41" s="454"/>
    </row>
    <row r="42" spans="1:15" s="14" customFormat="1" x14ac:dyDescent="0.35">
      <c r="A42" s="454"/>
      <c r="B42" s="454"/>
      <c r="C42" s="454"/>
      <c r="D42" s="454"/>
      <c r="E42" s="454"/>
    </row>
    <row r="43" spans="1:15" s="14" customFormat="1" x14ac:dyDescent="0.35">
      <c r="A43" s="454"/>
      <c r="B43" s="454"/>
      <c r="C43" s="454"/>
      <c r="D43" s="454"/>
      <c r="E43" s="454"/>
    </row>
    <row r="44" spans="1:15" s="14" customFormat="1" x14ac:dyDescent="0.35">
      <c r="A44" s="43"/>
      <c r="B44" s="49"/>
      <c r="C44" s="49"/>
      <c r="D44" s="49"/>
      <c r="E44" s="43"/>
      <c r="O44" s="50"/>
    </row>
    <row r="45" spans="1:15" s="14" customFormat="1" x14ac:dyDescent="0.35">
      <c r="A45" s="43"/>
      <c r="B45" s="50" t="s">
        <v>202</v>
      </c>
      <c r="C45" s="50"/>
      <c r="D45" s="50" t="s">
        <v>570</v>
      </c>
      <c r="E45" s="43"/>
      <c r="O45" s="51"/>
    </row>
    <row r="46" spans="1:15" s="14" customFormat="1" x14ac:dyDescent="0.35">
      <c r="A46" s="43"/>
      <c r="B46" s="51" t="s">
        <v>537</v>
      </c>
      <c r="C46" s="51"/>
      <c r="D46" s="51" t="s">
        <v>556</v>
      </c>
      <c r="E46" s="43"/>
      <c r="O46" s="51"/>
    </row>
    <row r="47" spans="1:15" s="14" customFormat="1" x14ac:dyDescent="0.35">
      <c r="A47" s="43"/>
      <c r="B47" s="51" t="s">
        <v>538</v>
      </c>
      <c r="C47" s="51"/>
      <c r="D47" s="51" t="s">
        <v>557</v>
      </c>
      <c r="E47" s="43"/>
      <c r="O47" s="51"/>
    </row>
    <row r="48" spans="1:15" s="14" customFormat="1" x14ac:dyDescent="0.35">
      <c r="A48" s="43"/>
      <c r="B48" s="51" t="s">
        <v>539</v>
      </c>
      <c r="C48" s="51"/>
      <c r="D48" s="51" t="s">
        <v>558</v>
      </c>
      <c r="E48" s="43"/>
      <c r="O48" s="51"/>
    </row>
    <row r="49" spans="1:15" s="14" customFormat="1" x14ac:dyDescent="0.35">
      <c r="A49" s="43"/>
      <c r="B49" s="51" t="s">
        <v>540</v>
      </c>
      <c r="C49" s="51"/>
      <c r="D49" s="51" t="s">
        <v>559</v>
      </c>
      <c r="E49" s="43"/>
      <c r="O49" s="51"/>
    </row>
    <row r="50" spans="1:15" s="14" customFormat="1" x14ac:dyDescent="0.35">
      <c r="A50" s="43"/>
      <c r="B50" s="51" t="s">
        <v>541</v>
      </c>
      <c r="C50" s="51"/>
      <c r="D50" s="51" t="s">
        <v>560</v>
      </c>
      <c r="E50" s="43"/>
      <c r="O50" s="51"/>
    </row>
    <row r="51" spans="1:15" s="14" customFormat="1" x14ac:dyDescent="0.35">
      <c r="A51" s="43"/>
      <c r="B51" s="51" t="s">
        <v>542</v>
      </c>
      <c r="C51" s="51"/>
      <c r="D51" s="51" t="s">
        <v>561</v>
      </c>
      <c r="E51" s="43"/>
      <c r="K51" s="58"/>
      <c r="O51" s="50"/>
    </row>
    <row r="52" spans="1:15" s="14" customFormat="1" x14ac:dyDescent="0.35">
      <c r="A52" s="43"/>
      <c r="B52" s="14" t="s">
        <v>543</v>
      </c>
      <c r="C52" s="51"/>
      <c r="D52" s="454" t="s">
        <v>565</v>
      </c>
      <c r="E52" s="43"/>
      <c r="O52" s="51"/>
    </row>
    <row r="53" spans="1:15" s="14" customFormat="1" x14ac:dyDescent="0.35">
      <c r="A53" s="58"/>
      <c r="B53" s="14" t="s">
        <v>544</v>
      </c>
      <c r="C53" s="51"/>
      <c r="D53" s="454"/>
      <c r="E53" s="58"/>
      <c r="O53" s="51"/>
    </row>
    <row r="54" spans="1:15" s="14" customFormat="1" x14ac:dyDescent="0.35">
      <c r="A54" s="58"/>
      <c r="B54" s="14" t="s">
        <v>545</v>
      </c>
      <c r="C54" s="51"/>
      <c r="D54" s="454" t="s">
        <v>566</v>
      </c>
      <c r="E54" s="58"/>
      <c r="O54" s="51"/>
    </row>
    <row r="55" spans="1:15" s="14" customFormat="1" x14ac:dyDescent="0.35">
      <c r="A55" s="58"/>
      <c r="B55" s="14" t="s">
        <v>546</v>
      </c>
      <c r="C55" s="51"/>
      <c r="D55" s="454"/>
      <c r="E55" s="58"/>
      <c r="O55" s="51"/>
    </row>
    <row r="56" spans="1:15" s="14" customFormat="1" ht="15" customHeight="1" x14ac:dyDescent="0.35">
      <c r="A56" s="58"/>
      <c r="B56" s="14" t="s">
        <v>547</v>
      </c>
      <c r="C56" s="51"/>
      <c r="D56" s="454" t="s">
        <v>567</v>
      </c>
      <c r="E56" s="58"/>
      <c r="O56" s="51"/>
    </row>
    <row r="57" spans="1:15" s="14" customFormat="1" x14ac:dyDescent="0.35">
      <c r="A57" s="58"/>
      <c r="B57" s="14" t="s">
        <v>548</v>
      </c>
      <c r="C57" s="51"/>
      <c r="D57" s="454"/>
      <c r="E57" s="58"/>
      <c r="O57" s="51"/>
    </row>
    <row r="58" spans="1:15" s="14" customFormat="1" x14ac:dyDescent="0.35">
      <c r="A58" s="58"/>
      <c r="B58" s="14" t="s">
        <v>549</v>
      </c>
      <c r="C58" s="51"/>
      <c r="D58" s="454"/>
      <c r="E58" s="58"/>
      <c r="O58" s="51"/>
    </row>
    <row r="59" spans="1:15" s="14" customFormat="1" x14ac:dyDescent="0.35">
      <c r="A59" s="58"/>
      <c r="B59" s="14" t="s">
        <v>550</v>
      </c>
      <c r="C59" s="51"/>
      <c r="D59" s="454" t="s">
        <v>568</v>
      </c>
      <c r="E59" s="58"/>
      <c r="O59" s="50"/>
    </row>
    <row r="60" spans="1:15" s="14" customFormat="1" x14ac:dyDescent="0.35">
      <c r="A60" s="58"/>
      <c r="B60" s="454" t="s">
        <v>564</v>
      </c>
      <c r="C60" s="51"/>
      <c r="D60" s="454"/>
      <c r="E60" s="58"/>
      <c r="O60" s="51"/>
    </row>
    <row r="61" spans="1:15" s="14" customFormat="1" x14ac:dyDescent="0.35">
      <c r="A61" s="58"/>
      <c r="B61" s="454"/>
      <c r="C61" s="51"/>
      <c r="D61" s="454"/>
      <c r="E61" s="58"/>
      <c r="O61" s="51"/>
    </row>
    <row r="62" spans="1:15" s="14" customFormat="1" x14ac:dyDescent="0.35">
      <c r="A62" s="58"/>
      <c r="B62" s="14" t="s">
        <v>551</v>
      </c>
      <c r="C62" s="51"/>
      <c r="D62" s="454" t="s">
        <v>569</v>
      </c>
      <c r="E62" s="58"/>
      <c r="O62" s="51"/>
    </row>
    <row r="63" spans="1:15" s="14" customFormat="1" x14ac:dyDescent="0.35">
      <c r="A63" s="58"/>
      <c r="B63" s="14" t="s">
        <v>552</v>
      </c>
      <c r="C63" s="51"/>
      <c r="D63" s="454"/>
      <c r="E63" s="58"/>
      <c r="O63" s="51"/>
    </row>
    <row r="64" spans="1:15" s="14" customFormat="1" x14ac:dyDescent="0.35">
      <c r="A64" s="58"/>
      <c r="B64" s="14" t="s">
        <v>553</v>
      </c>
      <c r="C64" s="51"/>
      <c r="D64" s="454"/>
      <c r="E64" s="58"/>
      <c r="O64" s="51"/>
    </row>
    <row r="65" spans="1:15" s="14" customFormat="1" x14ac:dyDescent="0.35">
      <c r="A65" s="58"/>
      <c r="B65" s="14" t="s">
        <v>554</v>
      </c>
      <c r="C65" s="51"/>
      <c r="D65" s="58" t="s">
        <v>562</v>
      </c>
      <c r="E65" s="58"/>
      <c r="O65" s="51"/>
    </row>
    <row r="66" spans="1:15" s="14" customFormat="1" x14ac:dyDescent="0.35">
      <c r="A66" s="58"/>
      <c r="B66" s="14" t="s">
        <v>555</v>
      </c>
      <c r="C66" s="51"/>
      <c r="D66" s="58" t="s">
        <v>563</v>
      </c>
      <c r="E66" s="58"/>
    </row>
    <row r="67" spans="1:15" s="14" customFormat="1" x14ac:dyDescent="0.35">
      <c r="A67" s="58"/>
      <c r="C67" s="51"/>
      <c r="D67" s="58"/>
      <c r="E67" s="58"/>
    </row>
    <row r="68" spans="1:15" s="14" customFormat="1" x14ac:dyDescent="0.35">
      <c r="A68" s="43"/>
      <c r="B68" s="43"/>
      <c r="C68" s="43"/>
      <c r="D68" s="43"/>
      <c r="E68" s="43"/>
    </row>
    <row r="69" spans="1:15" s="14" customFormat="1" x14ac:dyDescent="0.35">
      <c r="A69" s="14" t="s">
        <v>527</v>
      </c>
    </row>
    <row r="70" spans="1:15" s="14" customFormat="1" x14ac:dyDescent="0.35"/>
    <row r="71" spans="1:15" s="14" customFormat="1" x14ac:dyDescent="0.35">
      <c r="A71" s="14" t="s">
        <v>445</v>
      </c>
    </row>
    <row r="72" spans="1:15" s="14" customFormat="1" x14ac:dyDescent="0.35"/>
  </sheetData>
  <sheetProtection algorithmName="SHA-512" hashValue="hEV9RcFA/RFfZJ1JUoo02ybuaU9W+ewRJ+fFofgzCdg6q9AJg4qV/rZq2a9NuD7PFdjI9A7vEcyIvMih9X+uwQ==" saltValue="BG2GgzsbfUCFUo57gDuonQ==" spinCount="100000" sheet="1" objects="1" scenarios="1"/>
  <customSheetViews>
    <customSheetView guid="{13810DCC-AA08-45AA-A2EB-614B3F1533B3}" showGridLines="0">
      <pane ySplit="4" topLeftCell="A20" activePane="bottomLeft" state="frozen"/>
      <selection pane="bottomLeft" activeCell="A44" sqref="A44"/>
      <pageMargins left="0.7" right="0.7" top="0.75" bottom="0.75" header="0.3" footer="0.3"/>
      <pageSetup orientation="portrait" horizontalDpi="1200" verticalDpi="1200" r:id="rId1"/>
    </customSheetView>
  </customSheetViews>
  <mergeCells count="15">
    <mergeCell ref="A35:E37"/>
    <mergeCell ref="A39:E43"/>
    <mergeCell ref="A7:E8"/>
    <mergeCell ref="A25:E29"/>
    <mergeCell ref="A22:E23"/>
    <mergeCell ref="A19:E20"/>
    <mergeCell ref="A16:E18"/>
    <mergeCell ref="A13:E14"/>
    <mergeCell ref="A10:E11"/>
    <mergeCell ref="D62:D64"/>
    <mergeCell ref="D52:D53"/>
    <mergeCell ref="D54:D55"/>
    <mergeCell ref="B60:B61"/>
    <mergeCell ref="D56:D58"/>
    <mergeCell ref="D59:D61"/>
  </mergeCell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showGridLines="0" workbookViewId="0">
      <selection activeCell="A2" sqref="A2"/>
    </sheetView>
  </sheetViews>
  <sheetFormatPr defaultRowHeight="14.5" x14ac:dyDescent="0.35"/>
  <cols>
    <col min="1" max="1" width="12.1796875" customWidth="1"/>
  </cols>
  <sheetData>
    <row r="1" spans="1:10" ht="18.5" x14ac:dyDescent="0.45">
      <c r="A1" s="2" t="str">
        <f>'Cover and Instructions'!A1</f>
        <v>Georgia Families MHPAEA Parity</v>
      </c>
      <c r="J1" s="62" t="s">
        <v>572</v>
      </c>
    </row>
    <row r="2" spans="1:10" ht="26" x14ac:dyDescent="0.6">
      <c r="A2" s="3" t="s">
        <v>16</v>
      </c>
    </row>
    <row r="3" spans="1:10" ht="21" x14ac:dyDescent="0.5">
      <c r="A3" s="7" t="s">
        <v>51</v>
      </c>
    </row>
    <row r="5" spans="1:10" x14ac:dyDescent="0.35">
      <c r="A5" s="12" t="s">
        <v>98</v>
      </c>
    </row>
    <row r="6" spans="1:10" x14ac:dyDescent="0.35">
      <c r="A6" s="12"/>
    </row>
    <row r="7" spans="1:10" x14ac:dyDescent="0.35">
      <c r="A7" s="10" t="s">
        <v>65</v>
      </c>
      <c r="B7" t="s">
        <v>66</v>
      </c>
    </row>
    <row r="8" spans="1:10" x14ac:dyDescent="0.35">
      <c r="A8" s="10" t="s">
        <v>52</v>
      </c>
      <c r="B8" t="s">
        <v>53</v>
      </c>
    </row>
    <row r="9" spans="1:10" x14ac:dyDescent="0.35">
      <c r="A9" s="10" t="s">
        <v>67</v>
      </c>
      <c r="B9" t="s">
        <v>68</v>
      </c>
    </row>
    <row r="10" spans="1:10" x14ac:dyDescent="0.35">
      <c r="A10" s="10" t="s">
        <v>485</v>
      </c>
      <c r="B10" t="s">
        <v>486</v>
      </c>
    </row>
    <row r="11" spans="1:10" s="26" customFormat="1" x14ac:dyDescent="0.35">
      <c r="A11" s="10" t="s">
        <v>151</v>
      </c>
      <c r="B11" s="26" t="s">
        <v>152</v>
      </c>
    </row>
    <row r="12" spans="1:10" x14ac:dyDescent="0.35">
      <c r="A12" s="10" t="s">
        <v>86</v>
      </c>
      <c r="B12" t="s">
        <v>87</v>
      </c>
    </row>
    <row r="13" spans="1:10" s="26" customFormat="1" x14ac:dyDescent="0.35">
      <c r="A13" s="10" t="s">
        <v>483</v>
      </c>
      <c r="B13" s="26" t="s">
        <v>484</v>
      </c>
    </row>
    <row r="14" spans="1:10" s="26" customFormat="1" x14ac:dyDescent="0.35">
      <c r="A14" s="10" t="s">
        <v>149</v>
      </c>
      <c r="B14" s="26" t="s">
        <v>14</v>
      </c>
    </row>
    <row r="15" spans="1:10" x14ac:dyDescent="0.35">
      <c r="A15" s="10" t="s">
        <v>60</v>
      </c>
      <c r="B15" s="14" t="s">
        <v>497</v>
      </c>
    </row>
    <row r="16" spans="1:10" x14ac:dyDescent="0.35">
      <c r="A16" s="10" t="s">
        <v>58</v>
      </c>
      <c r="B16" t="s">
        <v>59</v>
      </c>
    </row>
    <row r="17" spans="1:2" x14ac:dyDescent="0.35">
      <c r="A17" s="10" t="s">
        <v>57</v>
      </c>
      <c r="B17" t="s">
        <v>69</v>
      </c>
    </row>
    <row r="18" spans="1:2" s="26" customFormat="1" x14ac:dyDescent="0.35">
      <c r="A18" s="10" t="s">
        <v>127</v>
      </c>
      <c r="B18" s="26" t="s">
        <v>128</v>
      </c>
    </row>
    <row r="19" spans="1:2" x14ac:dyDescent="0.35">
      <c r="A19" s="10" t="s">
        <v>13</v>
      </c>
      <c r="B19" t="s">
        <v>56</v>
      </c>
    </row>
    <row r="20" spans="1:2" s="26" customFormat="1" x14ac:dyDescent="0.35">
      <c r="A20" s="10" t="s">
        <v>150</v>
      </c>
      <c r="B20" s="26" t="s">
        <v>15</v>
      </c>
    </row>
    <row r="21" spans="1:2" x14ac:dyDescent="0.35">
      <c r="A21" s="10" t="s">
        <v>61</v>
      </c>
      <c r="B21" s="14" t="s">
        <v>63</v>
      </c>
    </row>
    <row r="22" spans="1:2" x14ac:dyDescent="0.35">
      <c r="A22" s="10" t="s">
        <v>62</v>
      </c>
      <c r="B22" s="14" t="s">
        <v>64</v>
      </c>
    </row>
    <row r="23" spans="1:2" x14ac:dyDescent="0.35">
      <c r="A23" s="10" t="s">
        <v>54</v>
      </c>
      <c r="B23" t="s">
        <v>55</v>
      </c>
    </row>
    <row r="24" spans="1:2" x14ac:dyDescent="0.35">
      <c r="A24" s="10" t="s">
        <v>179</v>
      </c>
      <c r="B24" s="26" t="s">
        <v>424</v>
      </c>
    </row>
    <row r="25" spans="1:2" x14ac:dyDescent="0.35">
      <c r="A25" s="10"/>
    </row>
    <row r="26" spans="1:2" x14ac:dyDescent="0.35">
      <c r="A26" s="10"/>
    </row>
    <row r="27" spans="1:2" x14ac:dyDescent="0.35">
      <c r="A27" s="10"/>
    </row>
    <row r="28" spans="1:2" x14ac:dyDescent="0.35">
      <c r="A28" s="10"/>
    </row>
    <row r="29" spans="1:2" x14ac:dyDescent="0.35">
      <c r="A29" s="10"/>
    </row>
    <row r="30" spans="1:2" x14ac:dyDescent="0.35">
      <c r="A30" s="10"/>
    </row>
    <row r="31" spans="1:2" x14ac:dyDescent="0.35">
      <c r="A31" s="10"/>
    </row>
    <row r="32" spans="1:2" x14ac:dyDescent="0.35">
      <c r="A32" s="10"/>
    </row>
    <row r="33" spans="1:1" x14ac:dyDescent="0.35">
      <c r="A33" s="10"/>
    </row>
    <row r="34" spans="1:1" x14ac:dyDescent="0.35">
      <c r="A34" s="10"/>
    </row>
    <row r="35" spans="1:1" x14ac:dyDescent="0.35">
      <c r="A35" s="10"/>
    </row>
    <row r="36" spans="1:1" x14ac:dyDescent="0.35">
      <c r="A36" s="10"/>
    </row>
    <row r="37" spans="1:1" x14ac:dyDescent="0.35">
      <c r="A37" s="10"/>
    </row>
    <row r="38" spans="1:1" x14ac:dyDescent="0.35">
      <c r="A38" s="10"/>
    </row>
    <row r="39" spans="1:1" x14ac:dyDescent="0.35">
      <c r="A39" s="10"/>
    </row>
    <row r="40" spans="1:1" x14ac:dyDescent="0.35">
      <c r="A40" s="10"/>
    </row>
    <row r="41" spans="1:1" x14ac:dyDescent="0.35">
      <c r="A41" s="10"/>
    </row>
    <row r="42" spans="1:1" x14ac:dyDescent="0.35">
      <c r="A42" s="10"/>
    </row>
  </sheetData>
  <sheetProtection algorithmName="SHA-512" hashValue="HlIMqhm5Y/CzIKjCnowk26Bb3jkL3ZdCcYb3lqQ0TylG7dBTfq/oNFKlMR4+GJSU+nlFroZt4FNIxPfiZmQeiw==" saltValue="KYebkP5fMU/wfHoIPrm76Q==" spinCount="100000" sheet="1" objects="1" scenarios="1"/>
  <customSheetViews>
    <customSheetView guid="{13810DCC-AA08-45AA-A2EB-614B3F1533B3}" showGridLines="0">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workbookViewId="0"/>
  </sheetViews>
  <sheetFormatPr defaultRowHeight="14.5" x14ac:dyDescent="0.35"/>
  <cols>
    <col min="1" max="1" width="41.81640625" bestFit="1" customWidth="1"/>
    <col min="3" max="3" width="41.81640625" bestFit="1" customWidth="1"/>
  </cols>
  <sheetData>
    <row r="1" spans="1:3" x14ac:dyDescent="0.35">
      <c r="A1" s="57" t="s">
        <v>519</v>
      </c>
      <c r="C1" s="57" t="s">
        <v>520</v>
      </c>
    </row>
    <row r="2" spans="1:3" x14ac:dyDescent="0.35">
      <c r="A2" s="26" t="s">
        <v>508</v>
      </c>
      <c r="C2" s="26" t="s">
        <v>511</v>
      </c>
    </row>
    <row r="3" spans="1:3" x14ac:dyDescent="0.35">
      <c r="A3" s="26" t="s">
        <v>509</v>
      </c>
      <c r="C3" s="26" t="s">
        <v>512</v>
      </c>
    </row>
    <row r="4" spans="1:3" x14ac:dyDescent="0.35">
      <c r="A4" t="s">
        <v>510</v>
      </c>
      <c r="C4" s="26" t="s">
        <v>513</v>
      </c>
    </row>
    <row r="5" spans="1:3" x14ac:dyDescent="0.35">
      <c r="A5" t="s">
        <v>571</v>
      </c>
      <c r="C5" s="26" t="s">
        <v>514</v>
      </c>
    </row>
  </sheetData>
  <sheetProtection algorithmName="SHA-512" hashValue="PoRSWjR/+Equf6GdQAOTFyj2elBis5yNKccshlewfNBiUwoDJXqUTLfCWWNrZi3Cf3lKeJ+BhVTKsrQGtS2QzA==" saltValue="XD/bVYbZsLTIZj3+IfBYq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RowHeight="14.5" x14ac:dyDescent="0.35"/>
  <cols>
    <col min="1" max="1" width="21.7265625" customWidth="1"/>
  </cols>
  <sheetData>
    <row r="1" spans="1:1" x14ac:dyDescent="0.35">
      <c r="A1" s="40"/>
    </row>
    <row r="2" spans="1:1" x14ac:dyDescent="0.35">
      <c r="A2" t="s">
        <v>371</v>
      </c>
    </row>
    <row r="3" spans="1:1" x14ac:dyDescent="0.35">
      <c r="A3" t="s">
        <v>372</v>
      </c>
    </row>
  </sheetData>
  <sheetProtection algorithmName="SHA-512" hashValue="sg3Z3SmQG8gm1uLAuhgv3ztCvCI+P9WFEx+GnHLaVoSPKXxSX9fEC2pfUMAj8f8uoQuVrPOOvIt9Eb+TtydUQw==" saltValue="Run44BnkQeYWxIDtpn7/n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5CA"/>
  </sheetPr>
  <dimension ref="A1:L67"/>
  <sheetViews>
    <sheetView showGridLines="0" workbookViewId="0">
      <pane ySplit="4" topLeftCell="A5" activePane="bottomLeft" state="frozen"/>
      <selection pane="bottomLeft" activeCell="A2" sqref="A2"/>
    </sheetView>
  </sheetViews>
  <sheetFormatPr defaultRowHeight="14.5" x14ac:dyDescent="0.35"/>
  <cols>
    <col min="1" max="1" width="4.26953125" customWidth="1"/>
    <col min="2" max="2" width="3.81640625" customWidth="1"/>
    <col min="3" max="3" width="17.1796875" customWidth="1"/>
  </cols>
  <sheetData>
    <row r="1" spans="1:12" ht="18.5" x14ac:dyDescent="0.45">
      <c r="A1" s="2" t="str">
        <f>'Cover and Instructions'!A1</f>
        <v>Georgia Families MHPAEA Parity</v>
      </c>
      <c r="L1" s="62" t="s">
        <v>572</v>
      </c>
    </row>
    <row r="2" spans="1:12" ht="26" x14ac:dyDescent="0.6">
      <c r="A2" s="3" t="s">
        <v>16</v>
      </c>
    </row>
    <row r="3" spans="1:12" ht="21" x14ac:dyDescent="0.5">
      <c r="A3" s="7" t="s">
        <v>88</v>
      </c>
    </row>
    <row r="5" spans="1:12" x14ac:dyDescent="0.35">
      <c r="A5" s="12" t="s">
        <v>85</v>
      </c>
    </row>
    <row r="7" spans="1:12" x14ac:dyDescent="0.35">
      <c r="A7" s="445" t="s">
        <v>22</v>
      </c>
      <c r="B7" s="445"/>
      <c r="C7" s="445"/>
      <c r="D7" s="445"/>
      <c r="E7" s="445"/>
      <c r="F7" s="445"/>
      <c r="G7" s="445"/>
      <c r="H7" s="445"/>
      <c r="I7" s="445"/>
      <c r="J7" s="445"/>
      <c r="K7" s="445"/>
      <c r="L7" s="445"/>
    </row>
    <row r="8" spans="1:12" x14ac:dyDescent="0.35">
      <c r="A8" s="445"/>
      <c r="B8" s="445"/>
      <c r="C8" s="445"/>
      <c r="D8" s="445"/>
      <c r="E8" s="445"/>
      <c r="F8" s="445"/>
      <c r="G8" s="445"/>
      <c r="H8" s="445"/>
      <c r="I8" s="445"/>
      <c r="J8" s="445"/>
      <c r="K8" s="445"/>
      <c r="L8" s="445"/>
    </row>
    <row r="9" spans="1:12" x14ac:dyDescent="0.35">
      <c r="A9" s="6"/>
      <c r="B9" s="6"/>
      <c r="C9" s="6"/>
      <c r="D9" s="6"/>
      <c r="E9" s="6"/>
      <c r="F9" s="6"/>
      <c r="G9" s="6"/>
      <c r="H9" s="6"/>
      <c r="I9" s="6"/>
      <c r="J9" s="6"/>
      <c r="K9" s="6"/>
      <c r="L9" s="6"/>
    </row>
    <row r="10" spans="1:12" x14ac:dyDescent="0.35">
      <c r="A10" s="445" t="s">
        <v>21</v>
      </c>
      <c r="B10" s="445"/>
      <c r="C10" s="445"/>
      <c r="D10" s="445"/>
      <c r="E10" s="445"/>
      <c r="F10" s="445"/>
      <c r="G10" s="445"/>
      <c r="H10" s="445"/>
      <c r="I10" s="445"/>
      <c r="J10" s="445"/>
      <c r="K10" s="445"/>
      <c r="L10" s="445"/>
    </row>
    <row r="11" spans="1:12" x14ac:dyDescent="0.35">
      <c r="A11" s="445"/>
      <c r="B11" s="445"/>
      <c r="C11" s="445"/>
      <c r="D11" s="445"/>
      <c r="E11" s="445"/>
      <c r="F11" s="445"/>
      <c r="G11" s="445"/>
      <c r="H11" s="445"/>
      <c r="I11" s="445"/>
      <c r="J11" s="445"/>
      <c r="K11" s="445"/>
      <c r="L11" s="445"/>
    </row>
    <row r="13" spans="1:12" x14ac:dyDescent="0.35">
      <c r="A13" s="12" t="s">
        <v>99</v>
      </c>
    </row>
    <row r="15" spans="1:12" x14ac:dyDescent="0.35">
      <c r="A15" s="9" t="s">
        <v>23</v>
      </c>
    </row>
    <row r="16" spans="1:12" x14ac:dyDescent="0.35">
      <c r="A16" s="445" t="s">
        <v>37</v>
      </c>
      <c r="B16" s="445"/>
      <c r="C16" s="445"/>
      <c r="D16" s="445"/>
      <c r="E16" s="445"/>
      <c r="F16" s="445"/>
      <c r="G16" s="445"/>
      <c r="H16" s="445"/>
      <c r="I16" s="445"/>
      <c r="J16" s="445"/>
      <c r="K16" s="445"/>
      <c r="L16" s="445"/>
    </row>
    <row r="17" spans="1:12" x14ac:dyDescent="0.35">
      <c r="A17" s="445"/>
      <c r="B17" s="445"/>
      <c r="C17" s="445"/>
      <c r="D17" s="445"/>
      <c r="E17" s="445"/>
      <c r="F17" s="445"/>
      <c r="G17" s="445"/>
      <c r="H17" s="445"/>
      <c r="I17" s="445"/>
      <c r="J17" s="445"/>
      <c r="K17" s="445"/>
      <c r="L17" s="445"/>
    </row>
    <row r="18" spans="1:12" x14ac:dyDescent="0.35">
      <c r="A18" s="445"/>
      <c r="B18" s="445"/>
      <c r="C18" s="445"/>
      <c r="D18" s="445"/>
      <c r="E18" s="445"/>
      <c r="F18" s="445"/>
      <c r="G18" s="445"/>
      <c r="H18" s="445"/>
      <c r="I18" s="445"/>
      <c r="J18" s="445"/>
      <c r="K18" s="445"/>
      <c r="L18" s="445"/>
    </row>
    <row r="19" spans="1:12" x14ac:dyDescent="0.35">
      <c r="A19" s="445"/>
      <c r="B19" s="445"/>
      <c r="C19" s="445"/>
      <c r="D19" s="445"/>
      <c r="E19" s="445"/>
      <c r="F19" s="445"/>
      <c r="G19" s="445"/>
      <c r="H19" s="445"/>
      <c r="I19" s="445"/>
      <c r="J19" s="445"/>
      <c r="K19" s="445"/>
      <c r="L19" s="445"/>
    </row>
    <row r="21" spans="1:12" x14ac:dyDescent="0.35">
      <c r="A21" s="9" t="s">
        <v>24</v>
      </c>
    </row>
    <row r="22" spans="1:12" x14ac:dyDescent="0.35">
      <c r="A22" s="445" t="s">
        <v>25</v>
      </c>
      <c r="B22" s="445"/>
      <c r="C22" s="445"/>
      <c r="D22" s="445"/>
      <c r="E22" s="445"/>
      <c r="F22" s="445"/>
      <c r="G22" s="445"/>
      <c r="H22" s="445"/>
      <c r="I22" s="445"/>
      <c r="J22" s="445"/>
      <c r="K22" s="445"/>
      <c r="L22" s="445"/>
    </row>
    <row r="23" spans="1:12" x14ac:dyDescent="0.35">
      <c r="A23" s="445"/>
      <c r="B23" s="445"/>
      <c r="C23" s="445"/>
      <c r="D23" s="445"/>
      <c r="E23" s="445"/>
      <c r="F23" s="445"/>
      <c r="G23" s="445"/>
      <c r="H23" s="445"/>
      <c r="I23" s="445"/>
      <c r="J23" s="445"/>
      <c r="K23" s="445"/>
      <c r="L23" s="445"/>
    </row>
    <row r="25" spans="1:12" x14ac:dyDescent="0.35">
      <c r="B25" s="5" t="s">
        <v>26</v>
      </c>
      <c r="C25" s="445" t="s">
        <v>27</v>
      </c>
      <c r="D25" s="445"/>
      <c r="E25" s="445"/>
      <c r="F25" s="445"/>
      <c r="G25" s="445"/>
      <c r="H25" s="445"/>
      <c r="I25" s="445"/>
      <c r="J25" s="445"/>
      <c r="K25" s="445"/>
      <c r="L25" s="445"/>
    </row>
    <row r="26" spans="1:12" x14ac:dyDescent="0.35">
      <c r="C26" s="445"/>
      <c r="D26" s="445"/>
      <c r="E26" s="445"/>
      <c r="F26" s="445"/>
      <c r="G26" s="445"/>
      <c r="H26" s="445"/>
      <c r="I26" s="445"/>
      <c r="J26" s="445"/>
      <c r="K26" s="445"/>
      <c r="L26" s="445"/>
    </row>
    <row r="27" spans="1:12" x14ac:dyDescent="0.35">
      <c r="C27" s="445"/>
      <c r="D27" s="445"/>
      <c r="E27" s="445"/>
      <c r="F27" s="445"/>
      <c r="G27" s="445"/>
      <c r="H27" s="445"/>
      <c r="I27" s="445"/>
      <c r="J27" s="445"/>
      <c r="K27" s="445"/>
      <c r="L27" s="445"/>
    </row>
    <row r="29" spans="1:12" x14ac:dyDescent="0.35">
      <c r="B29" s="5" t="s">
        <v>28</v>
      </c>
      <c r="C29" s="445" t="s">
        <v>29</v>
      </c>
      <c r="D29" s="445"/>
      <c r="E29" s="445"/>
      <c r="F29" s="445"/>
      <c r="G29" s="445"/>
      <c r="H29" s="445"/>
      <c r="I29" s="445"/>
      <c r="J29" s="445"/>
      <c r="K29" s="445"/>
      <c r="L29" s="445"/>
    </row>
    <row r="30" spans="1:12" x14ac:dyDescent="0.35">
      <c r="C30" s="445"/>
      <c r="D30" s="445"/>
      <c r="E30" s="445"/>
      <c r="F30" s="445"/>
      <c r="G30" s="445"/>
      <c r="H30" s="445"/>
      <c r="I30" s="445"/>
      <c r="J30" s="445"/>
      <c r="K30" s="445"/>
      <c r="L30" s="445"/>
    </row>
    <row r="31" spans="1:12" x14ac:dyDescent="0.35">
      <c r="C31" s="445"/>
      <c r="D31" s="445"/>
      <c r="E31" s="445"/>
      <c r="F31" s="445"/>
      <c r="G31" s="445"/>
      <c r="H31" s="445"/>
      <c r="I31" s="445"/>
      <c r="J31" s="445"/>
      <c r="K31" s="445"/>
      <c r="L31" s="445"/>
    </row>
    <row r="33" spans="1:12" x14ac:dyDescent="0.35">
      <c r="A33" s="9" t="s">
        <v>30</v>
      </c>
    </row>
    <row r="34" spans="1:12" x14ac:dyDescent="0.35">
      <c r="A34" s="445" t="s">
        <v>499</v>
      </c>
      <c r="B34" s="445"/>
      <c r="C34" s="445"/>
      <c r="D34" s="445"/>
      <c r="E34" s="445"/>
      <c r="F34" s="445"/>
      <c r="G34" s="445"/>
      <c r="H34" s="445"/>
      <c r="I34" s="445"/>
      <c r="J34" s="445"/>
      <c r="K34" s="445"/>
      <c r="L34" s="445"/>
    </row>
    <row r="35" spans="1:12" x14ac:dyDescent="0.35">
      <c r="A35" s="445"/>
      <c r="B35" s="445"/>
      <c r="C35" s="445"/>
      <c r="D35" s="445"/>
      <c r="E35" s="445"/>
      <c r="F35" s="445"/>
      <c r="G35" s="445"/>
      <c r="H35" s="445"/>
      <c r="I35" s="445"/>
      <c r="J35" s="445"/>
      <c r="K35" s="445"/>
      <c r="L35" s="445"/>
    </row>
    <row r="36" spans="1:12" x14ac:dyDescent="0.35">
      <c r="A36" s="445"/>
      <c r="B36" s="445"/>
      <c r="C36" s="445"/>
      <c r="D36" s="445"/>
      <c r="E36" s="445"/>
      <c r="F36" s="445"/>
      <c r="G36" s="445"/>
      <c r="H36" s="445"/>
      <c r="I36" s="445"/>
      <c r="J36" s="445"/>
      <c r="K36" s="445"/>
      <c r="L36" s="445"/>
    </row>
    <row r="37" spans="1:12" x14ac:dyDescent="0.35">
      <c r="A37" s="445"/>
      <c r="B37" s="445"/>
      <c r="C37" s="445"/>
      <c r="D37" s="445"/>
      <c r="E37" s="445"/>
      <c r="F37" s="445"/>
      <c r="G37" s="445"/>
      <c r="H37" s="445"/>
      <c r="I37" s="445"/>
      <c r="J37" s="445"/>
      <c r="K37" s="445"/>
      <c r="L37" s="445"/>
    </row>
    <row r="39" spans="1:12" x14ac:dyDescent="0.35">
      <c r="A39" s="9" t="s">
        <v>31</v>
      </c>
    </row>
    <row r="40" spans="1:12" x14ac:dyDescent="0.35">
      <c r="A40" s="445" t="s">
        <v>32</v>
      </c>
      <c r="B40" s="445"/>
      <c r="C40" s="445"/>
      <c r="D40" s="445"/>
      <c r="E40" s="445"/>
      <c r="F40" s="445"/>
      <c r="G40" s="445"/>
      <c r="H40" s="445"/>
      <c r="I40" s="445"/>
      <c r="J40" s="445"/>
      <c r="K40" s="445"/>
      <c r="L40" s="445"/>
    </row>
    <row r="41" spans="1:12" x14ac:dyDescent="0.35">
      <c r="A41" s="445"/>
      <c r="B41" s="445"/>
      <c r="C41" s="445"/>
      <c r="D41" s="445"/>
      <c r="E41" s="445"/>
      <c r="F41" s="445"/>
      <c r="G41" s="445"/>
      <c r="H41" s="445"/>
      <c r="I41" s="445"/>
      <c r="J41" s="445"/>
      <c r="K41" s="445"/>
      <c r="L41" s="445"/>
    </row>
    <row r="43" spans="1:12" x14ac:dyDescent="0.35">
      <c r="B43" s="5" t="s">
        <v>34</v>
      </c>
      <c r="C43" t="s">
        <v>33</v>
      </c>
    </row>
    <row r="45" spans="1:12" x14ac:dyDescent="0.35">
      <c r="B45" s="5" t="s">
        <v>35</v>
      </c>
      <c r="C45" s="445" t="s">
        <v>36</v>
      </c>
      <c r="D45" s="445"/>
      <c r="E45" s="445"/>
      <c r="F45" s="445"/>
      <c r="G45" s="445"/>
      <c r="H45" s="445"/>
      <c r="I45" s="445"/>
      <c r="J45" s="445"/>
      <c r="K45" s="445"/>
      <c r="L45" s="445"/>
    </row>
    <row r="46" spans="1:12" x14ac:dyDescent="0.35">
      <c r="C46" s="445"/>
      <c r="D46" s="445"/>
      <c r="E46" s="445"/>
      <c r="F46" s="445"/>
      <c r="G46" s="445"/>
      <c r="H46" s="445"/>
      <c r="I46" s="445"/>
      <c r="J46" s="445"/>
      <c r="K46" s="445"/>
      <c r="L46" s="445"/>
    </row>
    <row r="48" spans="1:12" x14ac:dyDescent="0.35">
      <c r="A48" s="12" t="s">
        <v>498</v>
      </c>
    </row>
    <row r="49" spans="1:12" ht="15" customHeight="1" x14ac:dyDescent="0.35">
      <c r="A49" s="455" t="s">
        <v>282</v>
      </c>
      <c r="B49" s="455"/>
      <c r="C49" s="455"/>
      <c r="D49" s="455"/>
      <c r="E49" s="455"/>
      <c r="F49" s="455"/>
      <c r="G49" s="455"/>
      <c r="H49" s="455"/>
      <c r="I49" s="455"/>
      <c r="J49" s="455"/>
      <c r="K49" s="455"/>
      <c r="L49" s="455"/>
    </row>
    <row r="50" spans="1:12" x14ac:dyDescent="0.35">
      <c r="A50" s="455"/>
      <c r="B50" s="455"/>
      <c r="C50" s="455"/>
      <c r="D50" s="455"/>
      <c r="E50" s="455"/>
      <c r="F50" s="455"/>
      <c r="G50" s="455"/>
      <c r="H50" s="455"/>
      <c r="I50" s="455"/>
      <c r="J50" s="455"/>
      <c r="K50" s="455"/>
      <c r="L50" s="455"/>
    </row>
    <row r="51" spans="1:12" x14ac:dyDescent="0.35">
      <c r="A51" s="14"/>
      <c r="B51" s="14"/>
      <c r="C51" s="14"/>
      <c r="D51" s="14"/>
      <c r="E51" s="14"/>
      <c r="F51" s="14"/>
      <c r="G51" s="14"/>
      <c r="H51" s="14"/>
      <c r="I51" s="14"/>
      <c r="J51" s="14"/>
      <c r="K51" s="14"/>
      <c r="L51" s="14"/>
    </row>
    <row r="52" spans="1:12" x14ac:dyDescent="0.35">
      <c r="A52" s="14"/>
      <c r="B52" s="45" t="s">
        <v>346</v>
      </c>
      <c r="C52" s="14"/>
      <c r="D52" s="14"/>
      <c r="E52" s="14"/>
      <c r="F52" s="14"/>
      <c r="G52" s="14"/>
      <c r="H52" s="14"/>
      <c r="I52" s="14"/>
      <c r="J52" s="14"/>
      <c r="K52" s="14"/>
      <c r="L52" s="14"/>
    </row>
    <row r="53" spans="1:12" ht="15" customHeight="1" x14ac:dyDescent="0.35">
      <c r="A53" s="14"/>
      <c r="B53" s="455" t="s">
        <v>339</v>
      </c>
      <c r="C53" s="455"/>
      <c r="D53" s="455"/>
      <c r="E53" s="455"/>
      <c r="F53" s="455"/>
      <c r="G53" s="455"/>
      <c r="H53" s="455"/>
      <c r="I53" s="455"/>
      <c r="J53" s="455"/>
      <c r="K53" s="455"/>
      <c r="L53" s="455"/>
    </row>
    <row r="54" spans="1:12" s="26" customFormat="1" x14ac:dyDescent="0.35">
      <c r="A54" s="14"/>
      <c r="B54" s="455"/>
      <c r="C54" s="455"/>
      <c r="D54" s="455"/>
      <c r="E54" s="455"/>
      <c r="F54" s="455"/>
      <c r="G54" s="455"/>
      <c r="H54" s="455"/>
      <c r="I54" s="455"/>
      <c r="J54" s="455"/>
      <c r="K54" s="455"/>
      <c r="L54" s="455"/>
    </row>
    <row r="55" spans="1:12" x14ac:dyDescent="0.35">
      <c r="A55" s="14"/>
      <c r="B55" s="455"/>
      <c r="C55" s="455"/>
      <c r="D55" s="455"/>
      <c r="E55" s="455"/>
      <c r="F55" s="455"/>
      <c r="G55" s="455"/>
      <c r="H55" s="455"/>
      <c r="I55" s="455"/>
      <c r="J55" s="455"/>
      <c r="K55" s="455"/>
      <c r="L55" s="455"/>
    </row>
    <row r="56" spans="1:12" x14ac:dyDescent="0.35">
      <c r="A56" s="14"/>
      <c r="B56" s="14"/>
      <c r="C56" s="14"/>
      <c r="D56" s="14"/>
      <c r="E56" s="14"/>
      <c r="F56" s="14"/>
      <c r="G56" s="14"/>
      <c r="H56" s="14"/>
      <c r="I56" s="14"/>
      <c r="J56" s="14"/>
      <c r="K56" s="14"/>
      <c r="L56" s="14"/>
    </row>
    <row r="57" spans="1:12" x14ac:dyDescent="0.35">
      <c r="A57" s="14"/>
      <c r="B57" s="45" t="s">
        <v>347</v>
      </c>
      <c r="C57" s="14"/>
      <c r="D57" s="14"/>
      <c r="E57" s="14"/>
      <c r="F57" s="14"/>
      <c r="G57" s="14"/>
      <c r="H57" s="14"/>
      <c r="I57" s="14"/>
      <c r="J57" s="14"/>
      <c r="K57" s="14"/>
      <c r="L57" s="14"/>
    </row>
    <row r="58" spans="1:12" x14ac:dyDescent="0.35">
      <c r="A58" s="14"/>
      <c r="B58" s="455" t="s">
        <v>340</v>
      </c>
      <c r="C58" s="455"/>
      <c r="D58" s="455"/>
      <c r="E58" s="455"/>
      <c r="F58" s="455"/>
      <c r="G58" s="455"/>
      <c r="H58" s="455"/>
      <c r="I58" s="455"/>
      <c r="J58" s="455"/>
      <c r="K58" s="455"/>
      <c r="L58" s="455"/>
    </row>
    <row r="59" spans="1:12" x14ac:dyDescent="0.35">
      <c r="A59" s="14"/>
      <c r="B59" s="455"/>
      <c r="C59" s="455"/>
      <c r="D59" s="455"/>
      <c r="E59" s="455"/>
      <c r="F59" s="455"/>
      <c r="G59" s="455"/>
      <c r="H59" s="455"/>
      <c r="I59" s="455"/>
      <c r="J59" s="455"/>
      <c r="K59" s="455"/>
      <c r="L59" s="455"/>
    </row>
    <row r="60" spans="1:12" s="26" customFormat="1" x14ac:dyDescent="0.35">
      <c r="A60" s="14"/>
      <c r="B60" s="455"/>
      <c r="C60" s="455"/>
      <c r="D60" s="455"/>
      <c r="E60" s="455"/>
      <c r="F60" s="455"/>
      <c r="G60" s="455"/>
      <c r="H60" s="455"/>
      <c r="I60" s="455"/>
      <c r="J60" s="455"/>
      <c r="K60" s="455"/>
      <c r="L60" s="455"/>
    </row>
    <row r="61" spans="1:12" x14ac:dyDescent="0.35">
      <c r="A61" s="14"/>
      <c r="B61" s="455"/>
      <c r="C61" s="455"/>
      <c r="D61" s="455"/>
      <c r="E61" s="455"/>
      <c r="F61" s="455"/>
      <c r="G61" s="455"/>
      <c r="H61" s="455"/>
      <c r="I61" s="455"/>
      <c r="J61" s="455"/>
      <c r="K61" s="455"/>
      <c r="L61" s="455"/>
    </row>
    <row r="63" spans="1:12" x14ac:dyDescent="0.35">
      <c r="B63" s="45" t="s">
        <v>342</v>
      </c>
      <c r="C63" s="14"/>
      <c r="D63" s="14"/>
      <c r="E63" s="14"/>
      <c r="F63" s="14"/>
      <c r="G63" s="14"/>
      <c r="H63" s="14"/>
      <c r="I63" s="14"/>
      <c r="J63" s="14"/>
      <c r="K63" s="14"/>
      <c r="L63" s="14"/>
    </row>
    <row r="64" spans="1:12" ht="15" customHeight="1" x14ac:dyDescent="0.35">
      <c r="B64" s="455" t="s">
        <v>341</v>
      </c>
      <c r="C64" s="455"/>
      <c r="D64" s="455"/>
      <c r="E64" s="455"/>
      <c r="F64" s="455"/>
      <c r="G64" s="455"/>
      <c r="H64" s="455"/>
      <c r="I64" s="455"/>
      <c r="J64" s="455"/>
      <c r="K64" s="455"/>
      <c r="L64" s="455"/>
    </row>
    <row r="65" spans="2:12" x14ac:dyDescent="0.35">
      <c r="B65" s="455"/>
      <c r="C65" s="455"/>
      <c r="D65" s="455"/>
      <c r="E65" s="455"/>
      <c r="F65" s="455"/>
      <c r="G65" s="455"/>
      <c r="H65" s="455"/>
      <c r="I65" s="455"/>
      <c r="J65" s="455"/>
      <c r="K65" s="455"/>
      <c r="L65" s="455"/>
    </row>
    <row r="66" spans="2:12" s="26" customFormat="1" x14ac:dyDescent="0.35">
      <c r="B66" s="455"/>
      <c r="C66" s="455"/>
      <c r="D66" s="455"/>
      <c r="E66" s="455"/>
      <c r="F66" s="455"/>
      <c r="G66" s="455"/>
      <c r="H66" s="455"/>
      <c r="I66" s="455"/>
      <c r="J66" s="455"/>
      <c r="K66" s="455"/>
      <c r="L66" s="455"/>
    </row>
    <row r="67" spans="2:12" x14ac:dyDescent="0.35">
      <c r="B67" s="455"/>
      <c r="C67" s="455"/>
      <c r="D67" s="455"/>
      <c r="E67" s="455"/>
      <c r="F67" s="455"/>
      <c r="G67" s="455"/>
      <c r="H67" s="455"/>
      <c r="I67" s="455"/>
      <c r="J67" s="455"/>
      <c r="K67" s="455"/>
      <c r="L67" s="455"/>
    </row>
  </sheetData>
  <sheetProtection algorithmName="SHA-512" hashValue="PQRIX5c7szjadz2D4+f4GzhHCnm09wyfeQlpMzFAaWQA0MxxHx3oy2uSrAgswqLVfrSvzKrVp4Vm0bKDMUJE/w==" saltValue="uAeZQyl62GinEhDr1Mcc5w==" spinCount="100000" sheet="1" objects="1" scenarios="1"/>
  <customSheetViews>
    <customSheetView guid="{13810DCC-AA08-45AA-A2EB-614B3F1533B3}" showGridLines="0">
      <pane ySplit="4" topLeftCell="A26" activePane="bottomLeft" state="frozen"/>
      <selection pane="bottomLeft" activeCell="B13" sqref="B13"/>
      <pageMargins left="0.7" right="0.7" top="0.75" bottom="0.75" header="0.3" footer="0.3"/>
      <pageSetup orientation="portrait" horizontalDpi="1200" verticalDpi="1200" r:id="rId1"/>
    </customSheetView>
  </customSheetViews>
  <mergeCells count="13">
    <mergeCell ref="C29:L31"/>
    <mergeCell ref="A7:L8"/>
    <mergeCell ref="A10:L11"/>
    <mergeCell ref="A16:L19"/>
    <mergeCell ref="A22:L23"/>
    <mergeCell ref="C25:L27"/>
    <mergeCell ref="B53:L55"/>
    <mergeCell ref="B58:L61"/>
    <mergeCell ref="B64:L67"/>
    <mergeCell ref="A49:L50"/>
    <mergeCell ref="A34:L37"/>
    <mergeCell ref="A40:L41"/>
    <mergeCell ref="C45:L46"/>
  </mergeCells>
  <pageMargins left="0.7" right="0.7" top="0.75" bottom="0.75" header="0.3" footer="0.3"/>
  <pageSetup orientation="portrait" horizontalDpi="1200" verticalDpi="1200" r:id="rId2"/>
  <ignoredErrors>
    <ignoredError sqref="B25:B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5CA"/>
  </sheetPr>
  <dimension ref="A1:M78"/>
  <sheetViews>
    <sheetView showGridLines="0" zoomScaleNormal="100" workbookViewId="0">
      <pane ySplit="4" topLeftCell="A5" activePane="bottomLeft" state="frozen"/>
      <selection pane="bottomLeft" activeCell="A2" sqref="A2"/>
    </sheetView>
  </sheetViews>
  <sheetFormatPr defaultColWidth="9.1796875" defaultRowHeight="14.5" x14ac:dyDescent="0.35"/>
  <cols>
    <col min="1" max="1" width="5.1796875" style="26" customWidth="1"/>
    <col min="2" max="2" width="4.54296875" style="26" customWidth="1"/>
    <col min="3" max="16384" width="9.1796875" style="26"/>
  </cols>
  <sheetData>
    <row r="1" spans="1:13" ht="18.5" x14ac:dyDescent="0.45">
      <c r="A1" s="28" t="str">
        <f>'Cover and Instructions'!A1</f>
        <v>Georgia Families MHPAEA Parity</v>
      </c>
      <c r="M1" s="62" t="s">
        <v>572</v>
      </c>
    </row>
    <row r="2" spans="1:13" ht="26" x14ac:dyDescent="0.6">
      <c r="A2" s="29" t="s">
        <v>16</v>
      </c>
    </row>
    <row r="3" spans="1:13" ht="21" x14ac:dyDescent="0.5">
      <c r="A3" s="7" t="s">
        <v>90</v>
      </c>
    </row>
    <row r="5" spans="1:13" x14ac:dyDescent="0.35">
      <c r="A5" s="12" t="s">
        <v>85</v>
      </c>
    </row>
    <row r="7" spans="1:13" ht="15" customHeight="1" x14ac:dyDescent="0.35">
      <c r="A7" s="445" t="s">
        <v>20</v>
      </c>
      <c r="B7" s="445"/>
      <c r="C7" s="445"/>
      <c r="D7" s="445"/>
      <c r="E7" s="445"/>
      <c r="F7" s="445"/>
      <c r="G7" s="445"/>
      <c r="H7" s="445"/>
      <c r="I7" s="445"/>
      <c r="J7" s="445"/>
      <c r="K7" s="445"/>
      <c r="L7" s="445"/>
      <c r="M7" s="445"/>
    </row>
    <row r="8" spans="1:13" x14ac:dyDescent="0.35">
      <c r="A8" s="445"/>
      <c r="B8" s="445"/>
      <c r="C8" s="445"/>
      <c r="D8" s="445"/>
      <c r="E8" s="445"/>
      <c r="F8" s="445"/>
      <c r="G8" s="445"/>
      <c r="H8" s="445"/>
      <c r="I8" s="445"/>
      <c r="J8" s="445"/>
      <c r="K8" s="445"/>
      <c r="L8" s="445"/>
      <c r="M8" s="445"/>
    </row>
    <row r="10" spans="1:13" x14ac:dyDescent="0.35">
      <c r="A10" s="456" t="s">
        <v>528</v>
      </c>
      <c r="B10" s="456"/>
      <c r="C10" s="456"/>
      <c r="D10" s="456"/>
      <c r="E10" s="456"/>
      <c r="F10" s="456"/>
      <c r="G10" s="456"/>
      <c r="H10" s="456"/>
      <c r="I10" s="456"/>
      <c r="J10" s="456"/>
      <c r="K10" s="456"/>
      <c r="L10" s="456"/>
      <c r="M10" s="456"/>
    </row>
    <row r="11" spans="1:13" x14ac:dyDescent="0.35">
      <c r="A11" s="456"/>
      <c r="B11" s="456"/>
      <c r="C11" s="456"/>
      <c r="D11" s="456"/>
      <c r="E11" s="456"/>
      <c r="F11" s="456"/>
      <c r="G11" s="456"/>
      <c r="H11" s="456"/>
      <c r="I11" s="456"/>
      <c r="J11" s="456"/>
      <c r="K11" s="456"/>
      <c r="L11" s="456"/>
      <c r="M11" s="456"/>
    </row>
    <row r="12" spans="1:13" x14ac:dyDescent="0.35">
      <c r="A12" s="456"/>
      <c r="B12" s="456"/>
      <c r="C12" s="456"/>
      <c r="D12" s="456"/>
      <c r="E12" s="456"/>
      <c r="F12" s="456"/>
      <c r="G12" s="456"/>
      <c r="H12" s="456"/>
      <c r="I12" s="456"/>
      <c r="J12" s="456"/>
      <c r="K12" s="456"/>
      <c r="L12" s="456"/>
      <c r="M12" s="456"/>
    </row>
    <row r="13" spans="1:13" x14ac:dyDescent="0.35">
      <c r="A13" s="456"/>
      <c r="B13" s="456"/>
      <c r="C13" s="456"/>
      <c r="D13" s="456"/>
      <c r="E13" s="456"/>
      <c r="F13" s="456"/>
      <c r="G13" s="456"/>
      <c r="H13" s="456"/>
      <c r="I13" s="456"/>
      <c r="J13" s="456"/>
      <c r="K13" s="456"/>
      <c r="L13" s="456"/>
      <c r="M13" s="456"/>
    </row>
    <row r="14" spans="1:13" x14ac:dyDescent="0.35">
      <c r="A14" s="53"/>
      <c r="B14" s="53"/>
      <c r="C14" s="53"/>
      <c r="D14" s="53"/>
      <c r="E14" s="53"/>
      <c r="F14" s="53"/>
      <c r="G14" s="53"/>
      <c r="H14" s="53"/>
      <c r="I14" s="53"/>
      <c r="J14" s="53"/>
      <c r="K14" s="53"/>
      <c r="L14" s="53"/>
      <c r="M14" s="53"/>
    </row>
    <row r="15" spans="1:13" x14ac:dyDescent="0.35">
      <c r="A15" s="456" t="s">
        <v>529</v>
      </c>
      <c r="B15" s="456"/>
      <c r="C15" s="456"/>
      <c r="D15" s="456"/>
      <c r="E15" s="456"/>
      <c r="F15" s="456"/>
      <c r="G15" s="456"/>
      <c r="H15" s="456"/>
      <c r="I15" s="456"/>
      <c r="J15" s="456"/>
      <c r="K15" s="456"/>
      <c r="L15" s="456"/>
      <c r="M15" s="456"/>
    </row>
    <row r="16" spans="1:13" x14ac:dyDescent="0.35">
      <c r="A16" s="456"/>
      <c r="B16" s="456"/>
      <c r="C16" s="456"/>
      <c r="D16" s="456"/>
      <c r="E16" s="456"/>
      <c r="F16" s="456"/>
      <c r="G16" s="456"/>
      <c r="H16" s="456"/>
      <c r="I16" s="456"/>
      <c r="J16" s="456"/>
      <c r="K16" s="456"/>
      <c r="L16" s="456"/>
      <c r="M16" s="456"/>
    </row>
    <row r="17" spans="1:13" x14ac:dyDescent="0.35">
      <c r="A17" s="456"/>
      <c r="B17" s="456"/>
      <c r="C17" s="456"/>
      <c r="D17" s="456"/>
      <c r="E17" s="456"/>
      <c r="F17" s="456"/>
      <c r="G17" s="456"/>
      <c r="H17" s="456"/>
      <c r="I17" s="456"/>
      <c r="J17" s="456"/>
      <c r="K17" s="456"/>
      <c r="L17" s="456"/>
      <c r="M17" s="456"/>
    </row>
    <row r="18" spans="1:13" x14ac:dyDescent="0.35">
      <c r="A18" s="456"/>
      <c r="B18" s="456"/>
      <c r="C18" s="456"/>
      <c r="D18" s="456"/>
      <c r="E18" s="456"/>
      <c r="F18" s="456"/>
      <c r="G18" s="456"/>
      <c r="H18" s="456"/>
      <c r="I18" s="456"/>
      <c r="J18" s="456"/>
      <c r="K18" s="456"/>
      <c r="L18" s="456"/>
      <c r="M18" s="456"/>
    </row>
    <row r="19" spans="1:13" x14ac:dyDescent="0.35">
      <c r="A19" s="456"/>
      <c r="B19" s="456"/>
      <c r="C19" s="456"/>
      <c r="D19" s="456"/>
      <c r="E19" s="456"/>
      <c r="F19" s="456"/>
      <c r="G19" s="456"/>
      <c r="H19" s="456"/>
      <c r="I19" s="456"/>
      <c r="J19" s="456"/>
      <c r="K19" s="456"/>
      <c r="L19" s="456"/>
      <c r="M19" s="456"/>
    </row>
    <row r="20" spans="1:13" x14ac:dyDescent="0.35">
      <c r="A20" s="456"/>
      <c r="B20" s="456"/>
      <c r="C20" s="456"/>
      <c r="D20" s="456"/>
      <c r="E20" s="456"/>
      <c r="F20" s="456"/>
      <c r="G20" s="456"/>
      <c r="H20" s="456"/>
      <c r="I20" s="456"/>
      <c r="J20" s="456"/>
      <c r="K20" s="456"/>
      <c r="L20" s="456"/>
      <c r="M20" s="456"/>
    </row>
    <row r="21" spans="1:13" x14ac:dyDescent="0.35">
      <c r="A21" s="456"/>
      <c r="B21" s="456"/>
      <c r="C21" s="456"/>
      <c r="D21" s="456"/>
      <c r="E21" s="456"/>
      <c r="F21" s="456"/>
      <c r="G21" s="456"/>
      <c r="H21" s="456"/>
      <c r="I21" s="456"/>
      <c r="J21" s="456"/>
      <c r="K21" s="456"/>
      <c r="L21" s="456"/>
      <c r="M21" s="456"/>
    </row>
    <row r="22" spans="1:13" x14ac:dyDescent="0.35">
      <c r="A22" s="456"/>
      <c r="B22" s="456"/>
      <c r="C22" s="456"/>
      <c r="D22" s="456"/>
      <c r="E22" s="456"/>
      <c r="F22" s="456"/>
      <c r="G22" s="456"/>
      <c r="H22" s="456"/>
      <c r="I22" s="456"/>
      <c r="J22" s="456"/>
      <c r="K22" s="456"/>
      <c r="L22" s="456"/>
      <c r="M22" s="456"/>
    </row>
    <row r="23" spans="1:13" x14ac:dyDescent="0.35">
      <c r="A23" s="456"/>
      <c r="B23" s="456"/>
      <c r="C23" s="456"/>
      <c r="D23" s="456"/>
      <c r="E23" s="456"/>
      <c r="F23" s="456"/>
      <c r="G23" s="456"/>
      <c r="H23" s="456"/>
      <c r="I23" s="456"/>
      <c r="J23" s="456"/>
      <c r="K23" s="456"/>
      <c r="L23" s="456"/>
      <c r="M23" s="456"/>
    </row>
    <row r="24" spans="1:13" x14ac:dyDescent="0.35">
      <c r="A24" s="456"/>
      <c r="B24" s="456"/>
      <c r="C24" s="456"/>
      <c r="D24" s="456"/>
      <c r="E24" s="456"/>
      <c r="F24" s="456"/>
      <c r="G24" s="456"/>
      <c r="H24" s="456"/>
      <c r="I24" s="456"/>
      <c r="J24" s="456"/>
      <c r="K24" s="456"/>
      <c r="L24" s="456"/>
      <c r="M24" s="456"/>
    </row>
    <row r="25" spans="1:13" x14ac:dyDescent="0.35">
      <c r="A25" s="52"/>
      <c r="B25" s="52"/>
      <c r="C25" s="52"/>
      <c r="D25" s="52"/>
      <c r="E25" s="52"/>
      <c r="F25" s="52"/>
      <c r="G25" s="52"/>
      <c r="H25" s="52"/>
      <c r="I25" s="52"/>
      <c r="J25" s="52"/>
      <c r="K25" s="52"/>
      <c r="L25" s="52"/>
      <c r="M25" s="52"/>
    </row>
    <row r="26" spans="1:13" x14ac:dyDescent="0.35">
      <c r="A26" s="12" t="s">
        <v>100</v>
      </c>
    </row>
    <row r="28" spans="1:13" x14ac:dyDescent="0.35">
      <c r="A28" s="27" t="s">
        <v>70</v>
      </c>
    </row>
    <row r="29" spans="1:13" x14ac:dyDescent="0.35">
      <c r="A29" s="26" t="s">
        <v>71</v>
      </c>
    </row>
    <row r="31" spans="1:13" x14ac:dyDescent="0.35">
      <c r="A31" s="27" t="s">
        <v>38</v>
      </c>
    </row>
    <row r="32" spans="1:13" x14ac:dyDescent="0.35">
      <c r="A32" s="445" t="s">
        <v>39</v>
      </c>
      <c r="B32" s="445"/>
      <c r="C32" s="445"/>
      <c r="D32" s="445"/>
      <c r="E32" s="445"/>
      <c r="F32" s="445"/>
      <c r="G32" s="445"/>
      <c r="H32" s="445"/>
      <c r="I32" s="445"/>
      <c r="J32" s="445"/>
      <c r="K32" s="445"/>
      <c r="L32" s="445"/>
      <c r="M32" s="445"/>
    </row>
    <row r="33" spans="1:13" x14ac:dyDescent="0.35">
      <c r="A33" s="445"/>
      <c r="B33" s="445"/>
      <c r="C33" s="445"/>
      <c r="D33" s="445"/>
      <c r="E33" s="445"/>
      <c r="F33" s="445"/>
      <c r="G33" s="445"/>
      <c r="H33" s="445"/>
      <c r="I33" s="445"/>
      <c r="J33" s="445"/>
      <c r="K33" s="445"/>
      <c r="L33" s="445"/>
      <c r="M33" s="445"/>
    </row>
    <row r="34" spans="1:13" x14ac:dyDescent="0.35">
      <c r="A34" s="445"/>
      <c r="B34" s="445"/>
      <c r="C34" s="445"/>
      <c r="D34" s="445"/>
      <c r="E34" s="445"/>
      <c r="F34" s="445"/>
      <c r="G34" s="445"/>
      <c r="H34" s="445"/>
      <c r="I34" s="445"/>
      <c r="J34" s="445"/>
      <c r="K34" s="445"/>
      <c r="L34" s="445"/>
      <c r="M34" s="445"/>
    </row>
    <row r="35" spans="1:13" x14ac:dyDescent="0.35">
      <c r="A35" s="445"/>
      <c r="B35" s="445"/>
      <c r="C35" s="445"/>
      <c r="D35" s="445"/>
      <c r="E35" s="445"/>
      <c r="F35" s="445"/>
      <c r="G35" s="445"/>
      <c r="H35" s="445"/>
      <c r="I35" s="445"/>
      <c r="J35" s="445"/>
      <c r="K35" s="445"/>
      <c r="L35" s="445"/>
      <c r="M35" s="445"/>
    </row>
    <row r="36" spans="1:13" x14ac:dyDescent="0.35">
      <c r="A36" s="445"/>
      <c r="B36" s="445"/>
      <c r="C36" s="445"/>
      <c r="D36" s="445"/>
      <c r="E36" s="445"/>
      <c r="F36" s="445"/>
      <c r="G36" s="445"/>
      <c r="H36" s="445"/>
      <c r="I36" s="445"/>
      <c r="J36" s="445"/>
      <c r="K36" s="445"/>
      <c r="L36" s="445"/>
      <c r="M36" s="445"/>
    </row>
    <row r="37" spans="1:13" x14ac:dyDescent="0.35">
      <c r="A37" s="52"/>
      <c r="B37" s="52"/>
      <c r="C37" s="52"/>
      <c r="D37" s="52"/>
      <c r="E37" s="52"/>
      <c r="F37" s="52"/>
      <c r="G37" s="52"/>
      <c r="H37" s="52"/>
      <c r="I37" s="52"/>
      <c r="J37" s="52"/>
      <c r="K37" s="52"/>
      <c r="L37" s="52"/>
      <c r="M37" s="52"/>
    </row>
    <row r="38" spans="1:13" x14ac:dyDescent="0.35">
      <c r="A38" s="27" t="s">
        <v>40</v>
      </c>
    </row>
    <row r="39" spans="1:13" x14ac:dyDescent="0.35">
      <c r="A39" s="445" t="s">
        <v>106</v>
      </c>
      <c r="B39" s="445"/>
      <c r="C39" s="445"/>
      <c r="D39" s="445"/>
      <c r="E39" s="445"/>
      <c r="F39" s="445"/>
      <c r="G39" s="445"/>
      <c r="H39" s="445"/>
      <c r="I39" s="445"/>
      <c r="J39" s="445"/>
      <c r="K39" s="445"/>
      <c r="L39" s="445"/>
      <c r="M39" s="445"/>
    </row>
    <row r="40" spans="1:13" x14ac:dyDescent="0.35">
      <c r="A40" s="445"/>
      <c r="B40" s="445"/>
      <c r="C40" s="445"/>
      <c r="D40" s="445"/>
      <c r="E40" s="445"/>
      <c r="F40" s="445"/>
      <c r="G40" s="445"/>
      <c r="H40" s="445"/>
      <c r="I40" s="445"/>
      <c r="J40" s="445"/>
      <c r="K40" s="445"/>
      <c r="L40" s="445"/>
      <c r="M40" s="445"/>
    </row>
    <row r="41" spans="1:13" x14ac:dyDescent="0.35">
      <c r="A41" s="445"/>
      <c r="B41" s="445"/>
      <c r="C41" s="445"/>
      <c r="D41" s="445"/>
      <c r="E41" s="445"/>
      <c r="F41" s="445"/>
      <c r="G41" s="445"/>
      <c r="H41" s="445"/>
      <c r="I41" s="445"/>
      <c r="J41" s="445"/>
      <c r="K41" s="445"/>
      <c r="L41" s="445"/>
      <c r="M41" s="445"/>
    </row>
    <row r="42" spans="1:13" x14ac:dyDescent="0.35">
      <c r="A42" s="445"/>
      <c r="B42" s="445"/>
      <c r="C42" s="445"/>
      <c r="D42" s="445"/>
      <c r="E42" s="445"/>
      <c r="F42" s="445"/>
      <c r="G42" s="445"/>
      <c r="H42" s="445"/>
      <c r="I42" s="445"/>
      <c r="J42" s="445"/>
      <c r="K42" s="445"/>
      <c r="L42" s="445"/>
      <c r="M42" s="445"/>
    </row>
    <row r="44" spans="1:13" x14ac:dyDescent="0.35">
      <c r="B44" s="5" t="s">
        <v>34</v>
      </c>
      <c r="C44" s="26" t="s">
        <v>43</v>
      </c>
    </row>
    <row r="45" spans="1:13" x14ac:dyDescent="0.35">
      <c r="B45" s="5" t="s">
        <v>35</v>
      </c>
      <c r="C45" s="26" t="s">
        <v>337</v>
      </c>
    </row>
    <row r="46" spans="1:13" x14ac:dyDescent="0.35">
      <c r="B46" s="5" t="s">
        <v>41</v>
      </c>
      <c r="C46" s="26" t="s">
        <v>45</v>
      </c>
    </row>
    <row r="47" spans="1:13" x14ac:dyDescent="0.35">
      <c r="B47" s="5" t="s">
        <v>42</v>
      </c>
      <c r="C47" s="26" t="s">
        <v>46</v>
      </c>
    </row>
    <row r="49" spans="1:13" x14ac:dyDescent="0.35">
      <c r="A49" s="55" t="s">
        <v>470</v>
      </c>
    </row>
    <row r="51" spans="1:13" x14ac:dyDescent="0.35">
      <c r="A51" s="27" t="s">
        <v>47</v>
      </c>
    </row>
    <row r="52" spans="1:13" x14ac:dyDescent="0.35">
      <c r="A52" s="445" t="s">
        <v>48</v>
      </c>
      <c r="B52" s="445"/>
      <c r="C52" s="445"/>
      <c r="D52" s="445"/>
      <c r="E52" s="445"/>
      <c r="F52" s="445"/>
      <c r="G52" s="445"/>
      <c r="H52" s="445"/>
      <c r="I52" s="445"/>
      <c r="J52" s="445"/>
      <c r="K52" s="445"/>
      <c r="L52" s="445"/>
      <c r="M52" s="445"/>
    </row>
    <row r="53" spans="1:13" x14ac:dyDescent="0.35">
      <c r="A53" s="445"/>
      <c r="B53" s="445"/>
      <c r="C53" s="445"/>
      <c r="D53" s="445"/>
      <c r="E53" s="445"/>
      <c r="F53" s="445"/>
      <c r="G53" s="445"/>
      <c r="H53" s="445"/>
      <c r="I53" s="445"/>
      <c r="J53" s="445"/>
      <c r="K53" s="445"/>
      <c r="L53" s="445"/>
      <c r="M53" s="445"/>
    </row>
    <row r="54" spans="1:13" x14ac:dyDescent="0.35">
      <c r="A54" s="445"/>
      <c r="B54" s="445"/>
      <c r="C54" s="445"/>
      <c r="D54" s="445"/>
      <c r="E54" s="445"/>
      <c r="F54" s="445"/>
      <c r="G54" s="445"/>
      <c r="H54" s="445"/>
      <c r="I54" s="445"/>
      <c r="J54" s="445"/>
      <c r="K54" s="445"/>
      <c r="L54" s="445"/>
      <c r="M54" s="445"/>
    </row>
    <row r="56" spans="1:13" x14ac:dyDescent="0.35">
      <c r="A56" s="12" t="s">
        <v>487</v>
      </c>
    </row>
    <row r="57" spans="1:13" ht="15" customHeight="1" x14ac:dyDescent="0.35">
      <c r="A57" s="446" t="s">
        <v>471</v>
      </c>
      <c r="B57" s="446"/>
      <c r="C57" s="446"/>
      <c r="D57" s="446"/>
      <c r="E57" s="446"/>
      <c r="F57" s="446"/>
      <c r="G57" s="446"/>
      <c r="H57" s="446"/>
      <c r="I57" s="446"/>
      <c r="J57" s="446"/>
      <c r="K57" s="446"/>
      <c r="L57" s="446"/>
      <c r="M57" s="446"/>
    </row>
    <row r="58" spans="1:13" x14ac:dyDescent="0.35">
      <c r="A58" s="446"/>
      <c r="B58" s="446"/>
      <c r="C58" s="446"/>
      <c r="D58" s="446"/>
      <c r="E58" s="446"/>
      <c r="F58" s="446"/>
      <c r="G58" s="446"/>
      <c r="H58" s="446"/>
      <c r="I58" s="446"/>
      <c r="J58" s="446"/>
      <c r="K58" s="446"/>
      <c r="L58" s="446"/>
      <c r="M58" s="446"/>
    </row>
    <row r="59" spans="1:13" x14ac:dyDescent="0.35">
      <c r="A59" s="446"/>
      <c r="B59" s="446"/>
      <c r="C59" s="446"/>
      <c r="D59" s="446"/>
      <c r="E59" s="446"/>
      <c r="F59" s="446"/>
      <c r="G59" s="446"/>
      <c r="H59" s="446"/>
      <c r="I59" s="446"/>
      <c r="J59" s="446"/>
      <c r="K59" s="446"/>
      <c r="L59" s="446"/>
      <c r="M59" s="446"/>
    </row>
    <row r="60" spans="1:13" x14ac:dyDescent="0.35">
      <c r="A60" s="446"/>
      <c r="B60" s="446"/>
      <c r="C60" s="446"/>
      <c r="D60" s="446"/>
      <c r="E60" s="446"/>
      <c r="F60" s="446"/>
      <c r="G60" s="446"/>
      <c r="H60" s="446"/>
      <c r="I60" s="446"/>
      <c r="J60" s="446"/>
      <c r="K60" s="446"/>
      <c r="L60" s="446"/>
      <c r="M60" s="446"/>
    </row>
    <row r="61" spans="1:13" x14ac:dyDescent="0.35">
      <c r="A61" s="446"/>
      <c r="B61" s="446"/>
      <c r="C61" s="446"/>
      <c r="D61" s="446"/>
      <c r="E61" s="446"/>
      <c r="F61" s="446"/>
      <c r="G61" s="446"/>
      <c r="H61" s="446"/>
      <c r="I61" s="446"/>
      <c r="J61" s="446"/>
      <c r="K61" s="446"/>
      <c r="L61" s="446"/>
      <c r="M61" s="446"/>
    </row>
    <row r="62" spans="1:13" x14ac:dyDescent="0.35">
      <c r="A62" s="446"/>
      <c r="B62" s="446"/>
      <c r="C62" s="446"/>
      <c r="D62" s="446"/>
      <c r="E62" s="446"/>
      <c r="F62" s="446"/>
      <c r="G62" s="446"/>
      <c r="H62" s="446"/>
      <c r="I62" s="446"/>
      <c r="J62" s="446"/>
      <c r="K62" s="446"/>
      <c r="L62" s="446"/>
      <c r="M62" s="446"/>
    </row>
    <row r="63" spans="1:13" x14ac:dyDescent="0.35">
      <c r="A63" s="446"/>
      <c r="B63" s="446"/>
      <c r="C63" s="446"/>
      <c r="D63" s="446"/>
      <c r="E63" s="446"/>
      <c r="F63" s="446"/>
      <c r="G63" s="446"/>
      <c r="H63" s="446"/>
      <c r="I63" s="446"/>
      <c r="J63" s="446"/>
      <c r="K63" s="446"/>
      <c r="L63" s="446"/>
      <c r="M63" s="446"/>
    </row>
    <row r="64" spans="1:13" x14ac:dyDescent="0.35">
      <c r="A64" s="446"/>
      <c r="B64" s="446"/>
      <c r="C64" s="446"/>
      <c r="D64" s="446"/>
      <c r="E64" s="446"/>
      <c r="F64" s="446"/>
      <c r="G64" s="446"/>
      <c r="H64" s="446"/>
      <c r="I64" s="446"/>
      <c r="J64" s="446"/>
      <c r="K64" s="446"/>
      <c r="L64" s="446"/>
      <c r="M64" s="446"/>
    </row>
    <row r="65" spans="1:13" x14ac:dyDescent="0.35">
      <c r="A65" s="446"/>
      <c r="B65" s="446"/>
      <c r="C65" s="446"/>
      <c r="D65" s="446"/>
      <c r="E65" s="446"/>
      <c r="F65" s="446"/>
      <c r="G65" s="446"/>
      <c r="H65" s="446"/>
      <c r="I65" s="446"/>
      <c r="J65" s="446"/>
      <c r="K65" s="446"/>
      <c r="L65" s="446"/>
      <c r="M65" s="446"/>
    </row>
    <row r="66" spans="1:13" x14ac:dyDescent="0.35">
      <c r="A66" s="446"/>
      <c r="B66" s="446"/>
      <c r="C66" s="446"/>
      <c r="D66" s="446"/>
      <c r="E66" s="446"/>
      <c r="F66" s="446"/>
      <c r="G66" s="446"/>
      <c r="H66" s="446"/>
      <c r="I66" s="446"/>
      <c r="J66" s="446"/>
      <c r="K66" s="446"/>
      <c r="L66" s="446"/>
      <c r="M66" s="446"/>
    </row>
    <row r="67" spans="1:13" x14ac:dyDescent="0.35">
      <c r="A67" s="446"/>
      <c r="B67" s="446"/>
      <c r="C67" s="446"/>
      <c r="D67" s="446"/>
      <c r="E67" s="446"/>
      <c r="F67" s="446"/>
      <c r="G67" s="446"/>
      <c r="H67" s="446"/>
      <c r="I67" s="446"/>
      <c r="J67" s="446"/>
      <c r="K67" s="446"/>
      <c r="L67" s="446"/>
      <c r="M67" s="446"/>
    </row>
    <row r="68" spans="1:13" ht="15" customHeight="1" x14ac:dyDescent="0.35">
      <c r="A68" s="446"/>
      <c r="B68" s="446"/>
      <c r="C68" s="446"/>
      <c r="D68" s="446"/>
      <c r="E68" s="446"/>
      <c r="F68" s="446"/>
      <c r="G68" s="446"/>
      <c r="H68" s="446"/>
      <c r="I68" s="446"/>
      <c r="J68" s="446"/>
      <c r="K68" s="446"/>
      <c r="L68" s="446"/>
      <c r="M68" s="446"/>
    </row>
    <row r="69" spans="1:13" x14ac:dyDescent="0.35">
      <c r="A69" s="56"/>
      <c r="B69" s="56"/>
      <c r="C69" s="56"/>
      <c r="D69" s="56"/>
      <c r="E69" s="56"/>
      <c r="F69" s="56"/>
      <c r="G69" s="56"/>
      <c r="H69" s="56"/>
      <c r="I69" s="56"/>
      <c r="J69" s="56"/>
      <c r="K69" s="56"/>
      <c r="L69" s="56"/>
      <c r="M69" s="56"/>
    </row>
    <row r="70" spans="1:13" x14ac:dyDescent="0.35">
      <c r="A70" s="44"/>
      <c r="B70" s="44"/>
      <c r="C70" s="44"/>
      <c r="D70" s="44"/>
      <c r="E70" s="44"/>
      <c r="F70" s="44"/>
      <c r="G70" s="44"/>
      <c r="H70" s="44"/>
      <c r="I70" s="44"/>
      <c r="J70" s="44"/>
      <c r="K70" s="44"/>
      <c r="L70" s="44"/>
      <c r="M70" s="44"/>
    </row>
    <row r="71" spans="1:13" x14ac:dyDescent="0.35">
      <c r="A71" s="44"/>
      <c r="B71" s="44"/>
      <c r="C71" s="44"/>
      <c r="D71" s="44"/>
      <c r="E71" s="44"/>
      <c r="F71" s="44"/>
      <c r="G71" s="44"/>
      <c r="H71" s="44"/>
      <c r="I71" s="44"/>
      <c r="J71" s="44"/>
      <c r="K71" s="44"/>
      <c r="L71" s="44"/>
      <c r="M71" s="44"/>
    </row>
    <row r="72" spans="1:13" x14ac:dyDescent="0.35">
      <c r="A72" s="44"/>
      <c r="B72" s="44"/>
      <c r="C72" s="44"/>
      <c r="D72" s="44"/>
      <c r="E72" s="44"/>
      <c r="F72" s="44"/>
      <c r="G72" s="44"/>
      <c r="H72" s="44"/>
      <c r="I72" s="44"/>
      <c r="J72" s="44"/>
      <c r="K72" s="44"/>
      <c r="L72" s="44"/>
      <c r="M72" s="44"/>
    </row>
    <row r="73" spans="1:13" x14ac:dyDescent="0.35">
      <c r="A73" s="44"/>
      <c r="B73" s="44"/>
      <c r="C73" s="44"/>
      <c r="D73" s="44"/>
      <c r="E73" s="44"/>
      <c r="F73" s="44"/>
      <c r="G73" s="44"/>
      <c r="H73" s="44"/>
      <c r="I73" s="44"/>
      <c r="J73" s="44"/>
      <c r="K73" s="44"/>
      <c r="L73" s="44"/>
      <c r="M73" s="44"/>
    </row>
    <row r="74" spans="1:13" x14ac:dyDescent="0.35">
      <c r="A74" s="44"/>
      <c r="B74" s="44"/>
      <c r="C74" s="44"/>
      <c r="D74" s="44"/>
      <c r="E74" s="44"/>
      <c r="F74" s="44"/>
      <c r="G74" s="44"/>
      <c r="H74" s="44"/>
      <c r="I74" s="44"/>
      <c r="J74" s="44"/>
      <c r="K74" s="44"/>
      <c r="L74" s="44"/>
      <c r="M74" s="44"/>
    </row>
    <row r="75" spans="1:13" x14ac:dyDescent="0.35">
      <c r="A75" s="44"/>
      <c r="B75" s="44"/>
      <c r="C75" s="44"/>
      <c r="D75" s="44"/>
      <c r="E75" s="44"/>
      <c r="F75" s="44"/>
      <c r="G75" s="44"/>
      <c r="H75" s="44"/>
      <c r="I75" s="44"/>
      <c r="J75" s="44"/>
      <c r="K75" s="44"/>
      <c r="L75" s="44"/>
      <c r="M75" s="44"/>
    </row>
    <row r="76" spans="1:13" x14ac:dyDescent="0.35">
      <c r="A76" s="44"/>
      <c r="B76" s="44"/>
      <c r="C76" s="44"/>
      <c r="D76" s="44"/>
      <c r="E76" s="44"/>
      <c r="F76" s="44"/>
      <c r="G76" s="44"/>
      <c r="H76" s="44"/>
      <c r="I76" s="44"/>
      <c r="J76" s="44"/>
      <c r="K76" s="44"/>
      <c r="L76" s="44"/>
      <c r="M76" s="44"/>
    </row>
    <row r="77" spans="1:13" x14ac:dyDescent="0.35">
      <c r="A77" s="44"/>
      <c r="B77" s="44"/>
      <c r="C77" s="44"/>
      <c r="D77" s="44"/>
      <c r="E77" s="44"/>
      <c r="F77" s="44"/>
      <c r="G77" s="44"/>
      <c r="H77" s="44"/>
      <c r="I77" s="44"/>
      <c r="J77" s="44"/>
      <c r="K77" s="44"/>
      <c r="L77" s="44"/>
      <c r="M77" s="44"/>
    </row>
    <row r="78" spans="1:13" x14ac:dyDescent="0.35">
      <c r="A78" s="14"/>
      <c r="B78" s="14"/>
      <c r="C78" s="14"/>
      <c r="D78" s="14"/>
      <c r="E78" s="14"/>
      <c r="F78" s="14"/>
      <c r="G78" s="14"/>
      <c r="H78" s="14"/>
      <c r="I78" s="14"/>
      <c r="J78" s="14"/>
      <c r="K78" s="14"/>
      <c r="L78" s="14"/>
      <c r="M78" s="14"/>
    </row>
  </sheetData>
  <sheetProtection algorithmName="SHA-512" hashValue="NFlQmv03583Lc+a2itDJxsW+3ufMLfaUJrZyof7psHWcZYAV/xh216euOGT8DUTx+/9ZRk6cYos0AuOM+slAcw==" saltValue="K0VijcQBGuKi0eL4Vr1npw==" spinCount="100000" sheet="1" objects="1" scenarios="1"/>
  <customSheetViews>
    <customSheetView guid="{13810DCC-AA08-45AA-A2EB-614B3F1533B3}" showGridLines="0">
      <pane ySplit="4" topLeftCell="A17" activePane="bottomLeft" state="frozen"/>
      <selection pane="bottomLeft" activeCell="J37" sqref="J37"/>
      <pageMargins left="0.7" right="0.7" top="0.75" bottom="0.75" header="0.3" footer="0.3"/>
      <pageSetup orientation="portrait" horizontalDpi="1200" verticalDpi="1200" r:id="rId1"/>
    </customSheetView>
  </customSheetViews>
  <mergeCells count="7">
    <mergeCell ref="A57:M68"/>
    <mergeCell ref="A32:M36"/>
    <mergeCell ref="A52:M54"/>
    <mergeCell ref="A7:M8"/>
    <mergeCell ref="A39:M42"/>
    <mergeCell ref="A10:M13"/>
    <mergeCell ref="A15:M24"/>
  </mergeCell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5CA"/>
  </sheetPr>
  <dimension ref="A1:M67"/>
  <sheetViews>
    <sheetView showGridLines="0" zoomScaleNormal="100" workbookViewId="0">
      <pane ySplit="4" topLeftCell="A5" activePane="bottomLeft" state="frozen"/>
      <selection pane="bottomLeft" activeCell="A2" sqref="A2"/>
    </sheetView>
  </sheetViews>
  <sheetFormatPr defaultColWidth="9.1796875" defaultRowHeight="14.5" x14ac:dyDescent="0.35"/>
  <cols>
    <col min="1" max="1" width="4" style="26" customWidth="1"/>
    <col min="2" max="2" width="5.54296875" style="26" customWidth="1"/>
    <col min="3" max="3" width="18.453125" style="26" customWidth="1"/>
    <col min="4" max="13" width="9.1796875" style="26"/>
    <col min="14" max="20" width="18" style="26" customWidth="1"/>
    <col min="21" max="16384" width="9.1796875" style="26"/>
  </cols>
  <sheetData>
    <row r="1" spans="1:13" ht="18.5" x14ac:dyDescent="0.45">
      <c r="A1" s="28" t="str">
        <f>'Cover and Instructions'!A1</f>
        <v>Georgia Families MHPAEA Parity</v>
      </c>
      <c r="M1" s="62" t="s">
        <v>572</v>
      </c>
    </row>
    <row r="2" spans="1:13" ht="26" x14ac:dyDescent="0.6">
      <c r="A2" s="29" t="s">
        <v>16</v>
      </c>
    </row>
    <row r="3" spans="1:13" ht="21" x14ac:dyDescent="0.5">
      <c r="A3" s="7" t="s">
        <v>89</v>
      </c>
    </row>
    <row r="5" spans="1:13" x14ac:dyDescent="0.35">
      <c r="A5" s="12" t="s">
        <v>85</v>
      </c>
    </row>
    <row r="6" spans="1:13" x14ac:dyDescent="0.35">
      <c r="A6" s="8"/>
    </row>
    <row r="7" spans="1:13" ht="15" customHeight="1" x14ac:dyDescent="0.35">
      <c r="A7" s="445" t="s">
        <v>105</v>
      </c>
      <c r="B7" s="445"/>
      <c r="C7" s="445"/>
      <c r="D7" s="445"/>
      <c r="E7" s="445"/>
      <c r="F7" s="445"/>
      <c r="G7" s="445"/>
      <c r="H7" s="445"/>
      <c r="I7" s="445"/>
      <c r="J7" s="445"/>
      <c r="K7" s="445"/>
      <c r="L7" s="445"/>
      <c r="M7" s="445"/>
    </row>
    <row r="8" spans="1:13" x14ac:dyDescent="0.35">
      <c r="A8" s="445"/>
      <c r="B8" s="445"/>
      <c r="C8" s="445"/>
      <c r="D8" s="445"/>
      <c r="E8" s="445"/>
      <c r="F8" s="445"/>
      <c r="G8" s="445"/>
      <c r="H8" s="445"/>
      <c r="I8" s="445"/>
      <c r="J8" s="445"/>
      <c r="K8" s="445"/>
      <c r="L8" s="445"/>
      <c r="M8" s="445"/>
    </row>
    <row r="9" spans="1:13" x14ac:dyDescent="0.35">
      <c r="A9" s="445"/>
      <c r="B9" s="445"/>
      <c r="C9" s="445"/>
      <c r="D9" s="445"/>
      <c r="E9" s="445"/>
      <c r="F9" s="445"/>
      <c r="G9" s="445"/>
      <c r="H9" s="445"/>
      <c r="I9" s="445"/>
      <c r="J9" s="445"/>
      <c r="K9" s="445"/>
      <c r="L9" s="445"/>
      <c r="M9" s="445"/>
    </row>
    <row r="10" spans="1:13" x14ac:dyDescent="0.35">
      <c r="A10" s="445"/>
      <c r="B10" s="445"/>
      <c r="C10" s="445"/>
      <c r="D10" s="445"/>
      <c r="E10" s="445"/>
      <c r="F10" s="445"/>
      <c r="G10" s="445"/>
      <c r="H10" s="445"/>
      <c r="I10" s="445"/>
      <c r="J10" s="445"/>
      <c r="K10" s="445"/>
      <c r="L10" s="445"/>
      <c r="M10" s="445"/>
    </row>
    <row r="11" spans="1:13" x14ac:dyDescent="0.35">
      <c r="A11" s="445"/>
      <c r="B11" s="445"/>
      <c r="C11" s="445"/>
      <c r="D11" s="445"/>
      <c r="E11" s="445"/>
      <c r="F11" s="445"/>
      <c r="G11" s="445"/>
      <c r="H11" s="445"/>
      <c r="I11" s="445"/>
      <c r="J11" s="445"/>
      <c r="K11" s="445"/>
      <c r="L11" s="445"/>
      <c r="M11" s="445"/>
    </row>
    <row r="13" spans="1:13" x14ac:dyDescent="0.35">
      <c r="A13" s="456" t="s">
        <v>530</v>
      </c>
      <c r="B13" s="456"/>
      <c r="C13" s="456"/>
      <c r="D13" s="456"/>
      <c r="E13" s="456"/>
      <c r="F13" s="456"/>
      <c r="G13" s="456"/>
      <c r="H13" s="456"/>
      <c r="I13" s="456"/>
      <c r="J13" s="456"/>
      <c r="K13" s="456"/>
      <c r="L13" s="456"/>
      <c r="M13" s="456"/>
    </row>
    <row r="14" spans="1:13" x14ac:dyDescent="0.35">
      <c r="A14" s="456"/>
      <c r="B14" s="456"/>
      <c r="C14" s="456"/>
      <c r="D14" s="456"/>
      <c r="E14" s="456"/>
      <c r="F14" s="456"/>
      <c r="G14" s="456"/>
      <c r="H14" s="456"/>
      <c r="I14" s="456"/>
      <c r="J14" s="456"/>
      <c r="K14" s="456"/>
      <c r="L14" s="456"/>
      <c r="M14" s="456"/>
    </row>
    <row r="15" spans="1:13" x14ac:dyDescent="0.35">
      <c r="A15" s="456"/>
      <c r="B15" s="456"/>
      <c r="C15" s="456"/>
      <c r="D15" s="456"/>
      <c r="E15" s="456"/>
      <c r="F15" s="456"/>
      <c r="G15" s="456"/>
      <c r="H15" s="456"/>
      <c r="I15" s="456"/>
      <c r="J15" s="456"/>
      <c r="K15" s="456"/>
      <c r="L15" s="456"/>
      <c r="M15" s="456"/>
    </row>
    <row r="16" spans="1:13" x14ac:dyDescent="0.35">
      <c r="A16" s="456"/>
      <c r="B16" s="456"/>
      <c r="C16" s="456"/>
      <c r="D16" s="456"/>
      <c r="E16" s="456"/>
      <c r="F16" s="456"/>
      <c r="G16" s="456"/>
      <c r="H16" s="456"/>
      <c r="I16" s="456"/>
      <c r="J16" s="456"/>
      <c r="K16" s="456"/>
      <c r="L16" s="456"/>
      <c r="M16" s="456"/>
    </row>
    <row r="17" spans="1:13" x14ac:dyDescent="0.35">
      <c r="A17" s="53"/>
      <c r="B17" s="53"/>
      <c r="C17" s="53"/>
      <c r="D17" s="53"/>
      <c r="E17" s="53"/>
      <c r="F17" s="53"/>
      <c r="G17" s="53"/>
      <c r="H17" s="53"/>
      <c r="I17" s="53"/>
      <c r="J17" s="53"/>
      <c r="K17" s="53"/>
      <c r="L17" s="53"/>
      <c r="M17" s="53"/>
    </row>
    <row r="18" spans="1:13" x14ac:dyDescent="0.35">
      <c r="A18" s="456" t="s">
        <v>531</v>
      </c>
      <c r="B18" s="456"/>
      <c r="C18" s="456"/>
      <c r="D18" s="456"/>
      <c r="E18" s="456"/>
      <c r="F18" s="456"/>
      <c r="G18" s="456"/>
      <c r="H18" s="456"/>
      <c r="I18" s="456"/>
      <c r="J18" s="456"/>
      <c r="K18" s="456"/>
      <c r="L18" s="456"/>
      <c r="M18" s="456"/>
    </row>
    <row r="19" spans="1:13" x14ac:dyDescent="0.35">
      <c r="A19" s="456"/>
      <c r="B19" s="456"/>
      <c r="C19" s="456"/>
      <c r="D19" s="456"/>
      <c r="E19" s="456"/>
      <c r="F19" s="456"/>
      <c r="G19" s="456"/>
      <c r="H19" s="456"/>
      <c r="I19" s="456"/>
      <c r="J19" s="456"/>
      <c r="K19" s="456"/>
      <c r="L19" s="456"/>
      <c r="M19" s="456"/>
    </row>
    <row r="20" spans="1:13" x14ac:dyDescent="0.35">
      <c r="A20" s="456"/>
      <c r="B20" s="456"/>
      <c r="C20" s="456"/>
      <c r="D20" s="456"/>
      <c r="E20" s="456"/>
      <c r="F20" s="456"/>
      <c r="G20" s="456"/>
      <c r="H20" s="456"/>
      <c r="I20" s="456"/>
      <c r="J20" s="456"/>
      <c r="K20" s="456"/>
      <c r="L20" s="456"/>
      <c r="M20" s="456"/>
    </row>
    <row r="21" spans="1:13" x14ac:dyDescent="0.35">
      <c r="A21" s="456"/>
      <c r="B21" s="456"/>
      <c r="C21" s="456"/>
      <c r="D21" s="456"/>
      <c r="E21" s="456"/>
      <c r="F21" s="456"/>
      <c r="G21" s="456"/>
      <c r="H21" s="456"/>
      <c r="I21" s="456"/>
      <c r="J21" s="456"/>
      <c r="K21" s="456"/>
      <c r="L21" s="456"/>
      <c r="M21" s="456"/>
    </row>
    <row r="22" spans="1:13" x14ac:dyDescent="0.35">
      <c r="A22" s="456"/>
      <c r="B22" s="456"/>
      <c r="C22" s="456"/>
      <c r="D22" s="456"/>
      <c r="E22" s="456"/>
      <c r="F22" s="456"/>
      <c r="G22" s="456"/>
      <c r="H22" s="456"/>
      <c r="I22" s="456"/>
      <c r="J22" s="456"/>
      <c r="K22" s="456"/>
      <c r="L22" s="456"/>
      <c r="M22" s="456"/>
    </row>
    <row r="23" spans="1:13" x14ac:dyDescent="0.35">
      <c r="A23" s="456"/>
      <c r="B23" s="456"/>
      <c r="C23" s="456"/>
      <c r="D23" s="456"/>
      <c r="E23" s="456"/>
      <c r="F23" s="456"/>
      <c r="G23" s="456"/>
      <c r="H23" s="456"/>
      <c r="I23" s="456"/>
      <c r="J23" s="456"/>
      <c r="K23" s="456"/>
      <c r="L23" s="456"/>
      <c r="M23" s="456"/>
    </row>
    <row r="24" spans="1:13" x14ac:dyDescent="0.35">
      <c r="A24" s="456"/>
      <c r="B24" s="456"/>
      <c r="C24" s="456"/>
      <c r="D24" s="456"/>
      <c r="E24" s="456"/>
      <c r="F24" s="456"/>
      <c r="G24" s="456"/>
      <c r="H24" s="456"/>
      <c r="I24" s="456"/>
      <c r="J24" s="456"/>
      <c r="K24" s="456"/>
      <c r="L24" s="456"/>
      <c r="M24" s="456"/>
    </row>
    <row r="25" spans="1:13" x14ac:dyDescent="0.35">
      <c r="A25" s="456"/>
      <c r="B25" s="456"/>
      <c r="C25" s="456"/>
      <c r="D25" s="456"/>
      <c r="E25" s="456"/>
      <c r="F25" s="456"/>
      <c r="G25" s="456"/>
      <c r="H25" s="456"/>
      <c r="I25" s="456"/>
      <c r="J25" s="456"/>
      <c r="K25" s="456"/>
      <c r="L25" s="456"/>
      <c r="M25" s="456"/>
    </row>
    <row r="26" spans="1:13" x14ac:dyDescent="0.35">
      <c r="A26" s="456"/>
      <c r="B26" s="456"/>
      <c r="C26" s="456"/>
      <c r="D26" s="456"/>
      <c r="E26" s="456"/>
      <c r="F26" s="456"/>
      <c r="G26" s="456"/>
      <c r="H26" s="456"/>
      <c r="I26" s="456"/>
      <c r="J26" s="456"/>
      <c r="K26" s="456"/>
      <c r="L26" s="456"/>
      <c r="M26" s="456"/>
    </row>
    <row r="27" spans="1:13" x14ac:dyDescent="0.35">
      <c r="A27" s="456"/>
      <c r="B27" s="456"/>
      <c r="C27" s="456"/>
      <c r="D27" s="456"/>
      <c r="E27" s="456"/>
      <c r="F27" s="456"/>
      <c r="G27" s="456"/>
      <c r="H27" s="456"/>
      <c r="I27" s="456"/>
      <c r="J27" s="456"/>
      <c r="K27" s="456"/>
      <c r="L27" s="456"/>
      <c r="M27" s="456"/>
    </row>
    <row r="29" spans="1:13" x14ac:dyDescent="0.35">
      <c r="A29" s="12" t="s">
        <v>100</v>
      </c>
    </row>
    <row r="31" spans="1:13" x14ac:dyDescent="0.35">
      <c r="A31" s="27" t="s">
        <v>70</v>
      </c>
    </row>
    <row r="32" spans="1:13" x14ac:dyDescent="0.35">
      <c r="A32" s="26" t="s">
        <v>72</v>
      </c>
    </row>
    <row r="34" spans="1:13" x14ac:dyDescent="0.35">
      <c r="A34" s="27" t="s">
        <v>38</v>
      </c>
    </row>
    <row r="35" spans="1:13" ht="15" customHeight="1" x14ac:dyDescent="0.35">
      <c r="A35" s="445" t="s">
        <v>39</v>
      </c>
      <c r="B35" s="445"/>
      <c r="C35" s="445"/>
      <c r="D35" s="445"/>
      <c r="E35" s="445"/>
      <c r="F35" s="445"/>
      <c r="G35" s="445"/>
      <c r="H35" s="445"/>
      <c r="I35" s="445"/>
      <c r="J35" s="445"/>
      <c r="K35" s="445"/>
      <c r="L35" s="445"/>
      <c r="M35" s="445"/>
    </row>
    <row r="36" spans="1:13" x14ac:dyDescent="0.35">
      <c r="A36" s="445"/>
      <c r="B36" s="445"/>
      <c r="C36" s="445"/>
      <c r="D36" s="445"/>
      <c r="E36" s="445"/>
      <c r="F36" s="445"/>
      <c r="G36" s="445"/>
      <c r="H36" s="445"/>
      <c r="I36" s="445"/>
      <c r="J36" s="445"/>
      <c r="K36" s="445"/>
      <c r="L36" s="445"/>
      <c r="M36" s="445"/>
    </row>
    <row r="37" spans="1:13" x14ac:dyDescent="0.35">
      <c r="A37" s="445"/>
      <c r="B37" s="445"/>
      <c r="C37" s="445"/>
      <c r="D37" s="445"/>
      <c r="E37" s="445"/>
      <c r="F37" s="445"/>
      <c r="G37" s="445"/>
      <c r="H37" s="445"/>
      <c r="I37" s="445"/>
      <c r="J37" s="445"/>
      <c r="K37" s="445"/>
      <c r="L37" s="445"/>
      <c r="M37" s="445"/>
    </row>
    <row r="38" spans="1:13" x14ac:dyDescent="0.35">
      <c r="A38" s="445"/>
      <c r="B38" s="445"/>
      <c r="C38" s="445"/>
      <c r="D38" s="445"/>
      <c r="E38" s="445"/>
      <c r="F38" s="445"/>
      <c r="G38" s="445"/>
      <c r="H38" s="445"/>
      <c r="I38" s="445"/>
      <c r="J38" s="445"/>
      <c r="K38" s="445"/>
      <c r="L38" s="445"/>
      <c r="M38" s="445"/>
    </row>
    <row r="39" spans="1:13" x14ac:dyDescent="0.35">
      <c r="A39" s="445"/>
      <c r="B39" s="445"/>
      <c r="C39" s="445"/>
      <c r="D39" s="445"/>
      <c r="E39" s="445"/>
      <c r="F39" s="445"/>
      <c r="G39" s="445"/>
      <c r="H39" s="445"/>
      <c r="I39" s="445"/>
      <c r="J39" s="445"/>
      <c r="K39" s="445"/>
      <c r="L39" s="445"/>
      <c r="M39" s="445"/>
    </row>
    <row r="40" spans="1:13" x14ac:dyDescent="0.35">
      <c r="A40" s="11"/>
      <c r="B40" s="11"/>
      <c r="C40" s="11"/>
      <c r="D40" s="11"/>
      <c r="E40" s="11"/>
      <c r="F40" s="11"/>
      <c r="G40" s="11"/>
      <c r="H40" s="11"/>
      <c r="I40" s="11"/>
      <c r="J40" s="11"/>
      <c r="K40" s="11"/>
      <c r="L40" s="11"/>
      <c r="M40" s="11"/>
    </row>
    <row r="41" spans="1:13" x14ac:dyDescent="0.35">
      <c r="A41" s="27" t="s">
        <v>40</v>
      </c>
    </row>
    <row r="42" spans="1:13" x14ac:dyDescent="0.35">
      <c r="A42" s="445" t="s">
        <v>106</v>
      </c>
      <c r="B42" s="445"/>
      <c r="C42" s="445"/>
      <c r="D42" s="445"/>
      <c r="E42" s="445"/>
      <c r="F42" s="445"/>
      <c r="G42" s="445"/>
      <c r="H42" s="445"/>
      <c r="I42" s="445"/>
      <c r="J42" s="445"/>
      <c r="K42" s="445"/>
      <c r="L42" s="445"/>
      <c r="M42" s="445"/>
    </row>
    <row r="43" spans="1:13" x14ac:dyDescent="0.35">
      <c r="A43" s="445"/>
      <c r="B43" s="445"/>
      <c r="C43" s="445"/>
      <c r="D43" s="445"/>
      <c r="E43" s="445"/>
      <c r="F43" s="445"/>
      <c r="G43" s="445"/>
      <c r="H43" s="445"/>
      <c r="I43" s="445"/>
      <c r="J43" s="445"/>
      <c r="K43" s="445"/>
      <c r="L43" s="445"/>
      <c r="M43" s="445"/>
    </row>
    <row r="44" spans="1:13" x14ac:dyDescent="0.35">
      <c r="A44" s="445"/>
      <c r="B44" s="445"/>
      <c r="C44" s="445"/>
      <c r="D44" s="445"/>
      <c r="E44" s="445"/>
      <c r="F44" s="445"/>
      <c r="G44" s="445"/>
      <c r="H44" s="445"/>
      <c r="I44" s="445"/>
      <c r="J44" s="445"/>
      <c r="K44" s="445"/>
      <c r="L44" s="445"/>
      <c r="M44" s="445"/>
    </row>
    <row r="45" spans="1:13" x14ac:dyDescent="0.35">
      <c r="A45" s="52"/>
      <c r="B45" s="52"/>
      <c r="C45" s="52"/>
      <c r="D45" s="52"/>
      <c r="E45" s="52"/>
      <c r="F45" s="52"/>
      <c r="G45" s="52"/>
      <c r="H45" s="52"/>
      <c r="I45" s="52"/>
      <c r="J45" s="52"/>
      <c r="K45" s="52"/>
      <c r="L45" s="52"/>
      <c r="M45" s="52"/>
    </row>
    <row r="46" spans="1:13" x14ac:dyDescent="0.35">
      <c r="B46" s="5" t="s">
        <v>34</v>
      </c>
      <c r="C46" s="26" t="s">
        <v>43</v>
      </c>
    </row>
    <row r="47" spans="1:13" x14ac:dyDescent="0.35">
      <c r="B47" s="5" t="s">
        <v>35</v>
      </c>
      <c r="C47" s="26" t="s">
        <v>44</v>
      </c>
    </row>
    <row r="48" spans="1:13" x14ac:dyDescent="0.35">
      <c r="B48" s="5" t="s">
        <v>41</v>
      </c>
      <c r="C48" s="26" t="s">
        <v>45</v>
      </c>
    </row>
    <row r="49" spans="1:13" x14ac:dyDescent="0.35">
      <c r="B49" s="5" t="s">
        <v>42</v>
      </c>
      <c r="C49" s="26" t="s">
        <v>46</v>
      </c>
    </row>
    <row r="51" spans="1:13" x14ac:dyDescent="0.35">
      <c r="A51" s="12" t="s">
        <v>488</v>
      </c>
    </row>
    <row r="52" spans="1:13" x14ac:dyDescent="0.35">
      <c r="A52" s="446" t="s">
        <v>532</v>
      </c>
      <c r="B52" s="446"/>
      <c r="C52" s="446"/>
      <c r="D52" s="446"/>
      <c r="E52" s="446"/>
      <c r="F52" s="446"/>
      <c r="G52" s="446"/>
      <c r="H52" s="446"/>
      <c r="I52" s="446"/>
      <c r="J52" s="446"/>
      <c r="K52" s="446"/>
      <c r="L52" s="446"/>
      <c r="M52" s="446"/>
    </row>
    <row r="53" spans="1:13" x14ac:dyDescent="0.35">
      <c r="A53" s="446"/>
      <c r="B53" s="446"/>
      <c r="C53" s="446"/>
      <c r="D53" s="446"/>
      <c r="E53" s="446"/>
      <c r="F53" s="446"/>
      <c r="G53" s="446"/>
      <c r="H53" s="446"/>
      <c r="I53" s="446"/>
      <c r="J53" s="446"/>
      <c r="K53" s="446"/>
      <c r="L53" s="446"/>
      <c r="M53" s="446"/>
    </row>
    <row r="54" spans="1:13" x14ac:dyDescent="0.35">
      <c r="A54" s="446"/>
      <c r="B54" s="446"/>
      <c r="C54" s="446"/>
      <c r="D54" s="446"/>
      <c r="E54" s="446"/>
      <c r="F54" s="446"/>
      <c r="G54" s="446"/>
      <c r="H54" s="446"/>
      <c r="I54" s="446"/>
      <c r="J54" s="446"/>
      <c r="K54" s="446"/>
      <c r="L54" s="446"/>
      <c r="M54" s="446"/>
    </row>
    <row r="55" spans="1:13" x14ac:dyDescent="0.35">
      <c r="A55" s="446"/>
      <c r="B55" s="446"/>
      <c r="C55" s="446"/>
      <c r="D55" s="446"/>
      <c r="E55" s="446"/>
      <c r="F55" s="446"/>
      <c r="G55" s="446"/>
      <c r="H55" s="446"/>
      <c r="I55" s="446"/>
      <c r="J55" s="446"/>
      <c r="K55" s="446"/>
      <c r="L55" s="446"/>
      <c r="M55" s="446"/>
    </row>
    <row r="56" spans="1:13" x14ac:dyDescent="0.35">
      <c r="A56" s="446"/>
      <c r="B56" s="446"/>
      <c r="C56" s="446"/>
      <c r="D56" s="446"/>
      <c r="E56" s="446"/>
      <c r="F56" s="446"/>
      <c r="G56" s="446"/>
      <c r="H56" s="446"/>
      <c r="I56" s="446"/>
      <c r="J56" s="446"/>
      <c r="K56" s="446"/>
      <c r="L56" s="446"/>
      <c r="M56" s="446"/>
    </row>
    <row r="57" spans="1:13" x14ac:dyDescent="0.35">
      <c r="A57" s="446"/>
      <c r="B57" s="446"/>
      <c r="C57" s="446"/>
      <c r="D57" s="446"/>
      <c r="E57" s="446"/>
      <c r="F57" s="446"/>
      <c r="G57" s="446"/>
      <c r="H57" s="446"/>
      <c r="I57" s="446"/>
      <c r="J57" s="446"/>
      <c r="K57" s="446"/>
      <c r="L57" s="446"/>
      <c r="M57" s="446"/>
    </row>
    <row r="58" spans="1:13" x14ac:dyDescent="0.35">
      <c r="A58" s="446"/>
      <c r="B58" s="446"/>
      <c r="C58" s="446"/>
      <c r="D58" s="446"/>
      <c r="E58" s="446"/>
      <c r="F58" s="446"/>
      <c r="G58" s="446"/>
      <c r="H58" s="446"/>
      <c r="I58" s="446"/>
      <c r="J58" s="446"/>
      <c r="K58" s="446"/>
      <c r="L58" s="446"/>
      <c r="M58" s="446"/>
    </row>
    <row r="60" spans="1:13" x14ac:dyDescent="0.35">
      <c r="A60" s="458" t="s">
        <v>338</v>
      </c>
      <c r="B60" s="458"/>
      <c r="C60" s="458"/>
      <c r="D60" s="458"/>
      <c r="E60" s="458"/>
      <c r="F60" s="458"/>
      <c r="G60" s="458"/>
      <c r="H60" s="458"/>
      <c r="I60" s="458"/>
      <c r="J60" s="458"/>
      <c r="K60" s="458"/>
      <c r="L60" s="458"/>
      <c r="M60" s="458"/>
    </row>
    <row r="61" spans="1:13" x14ac:dyDescent="0.35">
      <c r="A61" s="458"/>
      <c r="B61" s="458"/>
      <c r="C61" s="458"/>
      <c r="D61" s="458"/>
      <c r="E61" s="458"/>
      <c r="F61" s="458"/>
      <c r="G61" s="458"/>
      <c r="H61" s="458"/>
      <c r="I61" s="458"/>
      <c r="J61" s="458"/>
      <c r="K61" s="458"/>
      <c r="L61" s="458"/>
      <c r="M61" s="458"/>
    </row>
    <row r="62" spans="1:13" x14ac:dyDescent="0.35">
      <c r="A62" s="458"/>
      <c r="B62" s="458"/>
      <c r="C62" s="458"/>
      <c r="D62" s="458"/>
      <c r="E62" s="458"/>
      <c r="F62" s="458"/>
      <c r="G62" s="458"/>
      <c r="H62" s="458"/>
      <c r="I62" s="458"/>
      <c r="J62" s="458"/>
      <c r="K62" s="458"/>
      <c r="L62" s="458"/>
      <c r="M62" s="458"/>
    </row>
    <row r="64" spans="1:13" ht="15" customHeight="1" x14ac:dyDescent="0.35">
      <c r="A64" s="457" t="s">
        <v>573</v>
      </c>
      <c r="B64" s="457"/>
      <c r="C64" s="457"/>
      <c r="D64" s="457"/>
      <c r="E64" s="457"/>
      <c r="F64" s="457"/>
      <c r="G64" s="457"/>
      <c r="H64" s="457"/>
      <c r="I64" s="457"/>
      <c r="J64" s="457"/>
      <c r="K64" s="457"/>
      <c r="L64" s="457"/>
      <c r="M64" s="457"/>
    </row>
    <row r="65" spans="1:13" x14ac:dyDescent="0.35">
      <c r="A65" s="457"/>
      <c r="B65" s="457"/>
      <c r="C65" s="457"/>
      <c r="D65" s="457"/>
      <c r="E65" s="457"/>
      <c r="F65" s="457"/>
      <c r="G65" s="457"/>
      <c r="H65" s="457"/>
      <c r="I65" s="457"/>
      <c r="J65" s="457"/>
      <c r="K65" s="457"/>
      <c r="L65" s="457"/>
      <c r="M65" s="457"/>
    </row>
    <row r="66" spans="1:13" x14ac:dyDescent="0.35">
      <c r="A66" s="457"/>
      <c r="B66" s="457"/>
      <c r="C66" s="457"/>
      <c r="D66" s="457"/>
      <c r="E66" s="457"/>
      <c r="F66" s="457"/>
      <c r="G66" s="457"/>
      <c r="H66" s="457"/>
      <c r="I66" s="457"/>
      <c r="J66" s="457"/>
      <c r="K66" s="457"/>
      <c r="L66" s="457"/>
      <c r="M66" s="457"/>
    </row>
    <row r="67" spans="1:13" x14ac:dyDescent="0.35">
      <c r="A67" s="457"/>
      <c r="B67" s="457"/>
      <c r="C67" s="457"/>
      <c r="D67" s="457"/>
      <c r="E67" s="457"/>
      <c r="F67" s="457"/>
      <c r="G67" s="457"/>
      <c r="H67" s="457"/>
      <c r="I67" s="457"/>
      <c r="J67" s="457"/>
      <c r="K67" s="457"/>
      <c r="L67" s="457"/>
      <c r="M67" s="457"/>
    </row>
  </sheetData>
  <sheetProtection algorithmName="SHA-512" hashValue="rEqe7H6g5DGyKNcdgmqbnRw0mkZcY8oPDzmGlK8MJNOYlMRPE1XoMxlqB+Rl0sdEMugpH3WkW3Qx9jWsDIrNYQ==" saltValue="2rmftNJjuOpcjcMtaJ0wmQ==" spinCount="100000" sheet="1" objects="1" scenarios="1"/>
  <customSheetViews>
    <customSheetView guid="{13810DCC-AA08-45AA-A2EB-614B3F1533B3}" showGridLines="0">
      <pane ySplit="4" topLeftCell="A17" activePane="bottomLeft" state="frozen"/>
      <selection pane="bottomLeft" activeCell="D43" sqref="D43"/>
      <pageMargins left="0.7" right="0.7" top="0.75" bottom="0.75" header="0.3" footer="0.3"/>
      <pageSetup orientation="portrait" horizontalDpi="1200" verticalDpi="1200" r:id="rId1"/>
    </customSheetView>
  </customSheetViews>
  <mergeCells count="8">
    <mergeCell ref="A64:M67"/>
    <mergeCell ref="A60:M62"/>
    <mergeCell ref="A42:M44"/>
    <mergeCell ref="A7:M11"/>
    <mergeCell ref="A35:M39"/>
    <mergeCell ref="A13:M16"/>
    <mergeCell ref="A18:M27"/>
    <mergeCell ref="A52:M58"/>
  </mergeCell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5CA"/>
  </sheetPr>
  <dimension ref="A1:M114"/>
  <sheetViews>
    <sheetView showGridLines="0" workbookViewId="0">
      <pane ySplit="4" topLeftCell="A5" activePane="bottomLeft" state="frozen"/>
      <selection pane="bottomLeft" activeCell="A2" sqref="A2"/>
    </sheetView>
  </sheetViews>
  <sheetFormatPr defaultRowHeight="14.5" x14ac:dyDescent="0.35"/>
  <cols>
    <col min="1" max="1" width="5.1796875" customWidth="1"/>
    <col min="2" max="2" width="4.54296875" customWidth="1"/>
    <col min="4" max="4" width="10.26953125" customWidth="1"/>
    <col min="5" max="6" width="10.81640625" customWidth="1"/>
    <col min="7" max="10" width="11.1796875" customWidth="1"/>
  </cols>
  <sheetData>
    <row r="1" spans="1:13" ht="18.5" x14ac:dyDescent="0.45">
      <c r="A1" s="2" t="str">
        <f>'Cover and Instructions'!A1</f>
        <v>Georgia Families MHPAEA Parity</v>
      </c>
      <c r="M1" s="62" t="s">
        <v>572</v>
      </c>
    </row>
    <row r="2" spans="1:13" ht="26" x14ac:dyDescent="0.6">
      <c r="A2" s="3" t="s">
        <v>16</v>
      </c>
    </row>
    <row r="3" spans="1:13" ht="21" x14ac:dyDescent="0.5">
      <c r="A3" s="7" t="s">
        <v>91</v>
      </c>
    </row>
    <row r="5" spans="1:13" x14ac:dyDescent="0.35">
      <c r="A5" s="12" t="s">
        <v>85</v>
      </c>
    </row>
    <row r="7" spans="1:13" ht="15" customHeight="1" x14ac:dyDescent="0.35">
      <c r="A7" s="445" t="s">
        <v>105</v>
      </c>
      <c r="B7" s="445"/>
      <c r="C7" s="445"/>
      <c r="D7" s="445"/>
      <c r="E7" s="445"/>
      <c r="F7" s="445"/>
      <c r="G7" s="445"/>
      <c r="H7" s="445"/>
      <c r="I7" s="445"/>
      <c r="J7" s="445"/>
      <c r="K7" s="445"/>
      <c r="L7" s="445"/>
      <c r="M7" s="445"/>
    </row>
    <row r="8" spans="1:13" x14ac:dyDescent="0.35">
      <c r="A8" s="445"/>
      <c r="B8" s="445"/>
      <c r="C8" s="445"/>
      <c r="D8" s="445"/>
      <c r="E8" s="445"/>
      <c r="F8" s="445"/>
      <c r="G8" s="445"/>
      <c r="H8" s="445"/>
      <c r="I8" s="445"/>
      <c r="J8" s="445"/>
      <c r="K8" s="445"/>
      <c r="L8" s="445"/>
      <c r="M8" s="445"/>
    </row>
    <row r="9" spans="1:13" s="26" customFormat="1" x14ac:dyDescent="0.35">
      <c r="A9" s="445"/>
      <c r="B9" s="445"/>
      <c r="C9" s="445"/>
      <c r="D9" s="445"/>
      <c r="E9" s="445"/>
      <c r="F9" s="445"/>
      <c r="G9" s="445"/>
      <c r="H9" s="445"/>
      <c r="I9" s="445"/>
      <c r="J9" s="445"/>
      <c r="K9" s="445"/>
      <c r="L9" s="445"/>
      <c r="M9" s="445"/>
    </row>
    <row r="10" spans="1:13" s="26" customFormat="1" x14ac:dyDescent="0.35">
      <c r="A10" s="445"/>
      <c r="B10" s="445"/>
      <c r="C10" s="445"/>
      <c r="D10" s="445"/>
      <c r="E10" s="445"/>
      <c r="F10" s="445"/>
      <c r="G10" s="445"/>
      <c r="H10" s="445"/>
      <c r="I10" s="445"/>
      <c r="J10" s="445"/>
      <c r="K10" s="445"/>
      <c r="L10" s="445"/>
      <c r="M10" s="445"/>
    </row>
    <row r="11" spans="1:13" x14ac:dyDescent="0.35">
      <c r="A11" s="445"/>
      <c r="B11" s="445"/>
      <c r="C11" s="445"/>
      <c r="D11" s="445"/>
      <c r="E11" s="445"/>
      <c r="F11" s="445"/>
      <c r="G11" s="445"/>
      <c r="H11" s="445"/>
      <c r="I11" s="445"/>
      <c r="J11" s="445"/>
      <c r="K11" s="445"/>
      <c r="L11" s="445"/>
      <c r="M11" s="445"/>
    </row>
    <row r="12" spans="1:13" s="26" customFormat="1" x14ac:dyDescent="0.35">
      <c r="A12" s="46"/>
      <c r="B12" s="46"/>
      <c r="C12" s="46"/>
      <c r="D12" s="46"/>
      <c r="E12" s="46"/>
      <c r="F12" s="46"/>
      <c r="G12" s="46"/>
      <c r="H12" s="46"/>
      <c r="I12" s="46"/>
      <c r="J12" s="46"/>
      <c r="K12" s="46"/>
      <c r="L12" s="46"/>
      <c r="M12" s="46"/>
    </row>
    <row r="13" spans="1:13" x14ac:dyDescent="0.35">
      <c r="A13" s="12" t="s">
        <v>100</v>
      </c>
    </row>
    <row r="15" spans="1:13" x14ac:dyDescent="0.35">
      <c r="A15" s="1" t="s">
        <v>38</v>
      </c>
    </row>
    <row r="16" spans="1:13" x14ac:dyDescent="0.35">
      <c r="A16" s="445" t="s">
        <v>39</v>
      </c>
      <c r="B16" s="445"/>
      <c r="C16" s="445"/>
      <c r="D16" s="445"/>
      <c r="E16" s="445"/>
      <c r="F16" s="445"/>
      <c r="G16" s="445"/>
      <c r="H16" s="445"/>
      <c r="I16" s="445"/>
      <c r="J16" s="445"/>
      <c r="K16" s="445"/>
      <c r="L16" s="445"/>
    </row>
    <row r="17" spans="1:12" x14ac:dyDescent="0.35">
      <c r="A17" s="445"/>
      <c r="B17" s="445"/>
      <c r="C17" s="445"/>
      <c r="D17" s="445"/>
      <c r="E17" s="445"/>
      <c r="F17" s="445"/>
      <c r="G17" s="445"/>
      <c r="H17" s="445"/>
      <c r="I17" s="445"/>
      <c r="J17" s="445"/>
      <c r="K17" s="445"/>
      <c r="L17" s="445"/>
    </row>
    <row r="18" spans="1:12" x14ac:dyDescent="0.35">
      <c r="A18" s="445"/>
      <c r="B18" s="445"/>
      <c r="C18" s="445"/>
      <c r="D18" s="445"/>
      <c r="E18" s="445"/>
      <c r="F18" s="445"/>
      <c r="G18" s="445"/>
      <c r="H18" s="445"/>
      <c r="I18" s="445"/>
      <c r="J18" s="445"/>
      <c r="K18" s="445"/>
      <c r="L18" s="445"/>
    </row>
    <row r="19" spans="1:12" x14ac:dyDescent="0.35">
      <c r="A19" s="445"/>
      <c r="B19" s="445"/>
      <c r="C19" s="445"/>
      <c r="D19" s="445"/>
      <c r="E19" s="445"/>
      <c r="F19" s="445"/>
      <c r="G19" s="445"/>
      <c r="H19" s="445"/>
      <c r="I19" s="445"/>
      <c r="J19" s="445"/>
      <c r="K19" s="445"/>
      <c r="L19" s="445"/>
    </row>
    <row r="20" spans="1:12" x14ac:dyDescent="0.35">
      <c r="A20" s="445"/>
      <c r="B20" s="445"/>
      <c r="C20" s="445"/>
      <c r="D20" s="445"/>
      <c r="E20" s="445"/>
      <c r="F20" s="445"/>
      <c r="G20" s="445"/>
      <c r="H20" s="445"/>
      <c r="I20" s="445"/>
      <c r="J20" s="445"/>
      <c r="K20" s="445"/>
      <c r="L20" s="445"/>
    </row>
    <row r="21" spans="1:12" x14ac:dyDescent="0.35">
      <c r="A21" s="445"/>
      <c r="B21" s="445"/>
      <c r="C21" s="445"/>
      <c r="D21" s="445"/>
      <c r="E21" s="445"/>
      <c r="F21" s="445"/>
      <c r="G21" s="445"/>
      <c r="H21" s="445"/>
      <c r="I21" s="445"/>
      <c r="J21" s="445"/>
      <c r="K21" s="445"/>
      <c r="L21" s="445"/>
    </row>
    <row r="22" spans="1:12" x14ac:dyDescent="0.35">
      <c r="A22" s="1" t="s">
        <v>40</v>
      </c>
    </row>
    <row r="23" spans="1:12" x14ac:dyDescent="0.35">
      <c r="A23" s="445" t="s">
        <v>106</v>
      </c>
      <c r="B23" s="445"/>
      <c r="C23" s="445"/>
      <c r="D23" s="445"/>
      <c r="E23" s="445"/>
      <c r="F23" s="445"/>
      <c r="G23" s="445"/>
      <c r="H23" s="445"/>
      <c r="I23" s="445"/>
      <c r="J23" s="445"/>
      <c r="K23" s="445"/>
      <c r="L23" s="445"/>
    </row>
    <row r="24" spans="1:12" x14ac:dyDescent="0.35">
      <c r="A24" s="445"/>
      <c r="B24" s="445"/>
      <c r="C24" s="445"/>
      <c r="D24" s="445"/>
      <c r="E24" s="445"/>
      <c r="F24" s="445"/>
      <c r="G24" s="445"/>
      <c r="H24" s="445"/>
      <c r="I24" s="445"/>
      <c r="J24" s="445"/>
      <c r="K24" s="445"/>
      <c r="L24" s="445"/>
    </row>
    <row r="25" spans="1:12" x14ac:dyDescent="0.35">
      <c r="A25" s="445"/>
      <c r="B25" s="445"/>
      <c r="C25" s="445"/>
      <c r="D25" s="445"/>
      <c r="E25" s="445"/>
      <c r="F25" s="445"/>
      <c r="G25" s="445"/>
      <c r="H25" s="445"/>
      <c r="I25" s="445"/>
      <c r="J25" s="445"/>
      <c r="K25" s="445"/>
      <c r="L25" s="445"/>
    </row>
    <row r="27" spans="1:12" x14ac:dyDescent="0.35">
      <c r="B27" s="5" t="s">
        <v>34</v>
      </c>
      <c r="C27" t="s">
        <v>43</v>
      </c>
    </row>
    <row r="28" spans="1:12" x14ac:dyDescent="0.35">
      <c r="B28" s="5" t="s">
        <v>35</v>
      </c>
      <c r="C28" t="s">
        <v>44</v>
      </c>
    </row>
    <row r="29" spans="1:12" x14ac:dyDescent="0.35">
      <c r="B29" s="5" t="s">
        <v>41</v>
      </c>
      <c r="C29" t="s">
        <v>45</v>
      </c>
    </row>
    <row r="30" spans="1:12" x14ac:dyDescent="0.35">
      <c r="B30" s="5" t="s">
        <v>42</v>
      </c>
      <c r="C30" t="s">
        <v>46</v>
      </c>
    </row>
    <row r="32" spans="1:12" x14ac:dyDescent="0.35">
      <c r="A32" s="1" t="s">
        <v>49</v>
      </c>
    </row>
    <row r="33" spans="1:12" x14ac:dyDescent="0.35">
      <c r="A33" s="445" t="s">
        <v>107</v>
      </c>
      <c r="B33" s="445"/>
      <c r="C33" s="445"/>
      <c r="D33" s="445"/>
      <c r="E33" s="445"/>
      <c r="F33" s="445"/>
      <c r="G33" s="445"/>
      <c r="H33" s="445"/>
      <c r="I33" s="445"/>
      <c r="J33" s="445"/>
      <c r="K33" s="445"/>
      <c r="L33" s="445"/>
    </row>
    <row r="34" spans="1:12" x14ac:dyDescent="0.35">
      <c r="A34" s="445"/>
      <c r="B34" s="445"/>
      <c r="C34" s="445"/>
      <c r="D34" s="445"/>
      <c r="E34" s="445"/>
      <c r="F34" s="445"/>
      <c r="G34" s="445"/>
      <c r="H34" s="445"/>
      <c r="I34" s="445"/>
      <c r="J34" s="445"/>
      <c r="K34" s="445"/>
      <c r="L34" s="445"/>
    </row>
    <row r="35" spans="1:12" x14ac:dyDescent="0.35">
      <c r="A35" s="445"/>
      <c r="B35" s="445"/>
      <c r="C35" s="445"/>
      <c r="D35" s="445"/>
      <c r="E35" s="445"/>
      <c r="F35" s="445"/>
      <c r="G35" s="445"/>
      <c r="H35" s="445"/>
      <c r="I35" s="445"/>
      <c r="J35" s="445"/>
      <c r="K35" s="445"/>
      <c r="L35" s="445"/>
    </row>
    <row r="36" spans="1:12" x14ac:dyDescent="0.35">
      <c r="A36" s="445"/>
      <c r="B36" s="445"/>
      <c r="C36" s="445"/>
      <c r="D36" s="445"/>
      <c r="E36" s="445"/>
      <c r="F36" s="445"/>
      <c r="G36" s="445"/>
      <c r="H36" s="445"/>
      <c r="I36" s="445"/>
      <c r="J36" s="445"/>
      <c r="K36" s="445"/>
      <c r="L36" s="445"/>
    </row>
    <row r="37" spans="1:12" x14ac:dyDescent="0.35">
      <c r="A37" s="445"/>
      <c r="B37" s="445"/>
      <c r="C37" s="445"/>
      <c r="D37" s="445"/>
      <c r="E37" s="445"/>
      <c r="F37" s="445"/>
      <c r="G37" s="445"/>
      <c r="H37" s="445"/>
      <c r="I37" s="445"/>
      <c r="J37" s="445"/>
      <c r="K37" s="445"/>
      <c r="L37" s="445"/>
    </row>
    <row r="38" spans="1:12" x14ac:dyDescent="0.35">
      <c r="A38" s="445"/>
      <c r="B38" s="445"/>
      <c r="C38" s="445"/>
      <c r="D38" s="445"/>
      <c r="E38" s="445"/>
      <c r="F38" s="445"/>
      <c r="G38" s="445"/>
      <c r="H38" s="445"/>
      <c r="I38" s="445"/>
      <c r="J38" s="445"/>
      <c r="K38" s="445"/>
      <c r="L38" s="445"/>
    </row>
    <row r="40" spans="1:12" x14ac:dyDescent="0.35">
      <c r="A40" s="1" t="s">
        <v>50</v>
      </c>
    </row>
    <row r="41" spans="1:12" x14ac:dyDescent="0.35">
      <c r="A41" t="s">
        <v>73</v>
      </c>
    </row>
    <row r="43" spans="1:12" x14ac:dyDescent="0.35">
      <c r="B43" s="5" t="s">
        <v>34</v>
      </c>
      <c r="C43" s="445" t="s">
        <v>74</v>
      </c>
      <c r="D43" s="445"/>
      <c r="E43" s="445"/>
      <c r="F43" s="445"/>
      <c r="G43" s="445"/>
      <c r="H43" s="445"/>
      <c r="I43" s="445"/>
      <c r="J43" s="445"/>
      <c r="K43" s="445"/>
      <c r="L43" s="445"/>
    </row>
    <row r="44" spans="1:12" x14ac:dyDescent="0.35">
      <c r="B44" s="5"/>
      <c r="C44" s="445"/>
      <c r="D44" s="445"/>
      <c r="E44" s="445"/>
      <c r="F44" s="445"/>
      <c r="G44" s="445"/>
      <c r="H44" s="445"/>
      <c r="I44" s="445"/>
      <c r="J44" s="445"/>
      <c r="K44" s="445"/>
      <c r="L44" s="445"/>
    </row>
    <row r="45" spans="1:12" x14ac:dyDescent="0.35">
      <c r="B45" s="5"/>
    </row>
    <row r="46" spans="1:12" x14ac:dyDescent="0.35">
      <c r="B46" s="5" t="s">
        <v>35</v>
      </c>
      <c r="C46" t="s">
        <v>75</v>
      </c>
    </row>
    <row r="47" spans="1:12" x14ac:dyDescent="0.35">
      <c r="B47" s="5"/>
    </row>
    <row r="48" spans="1:12" x14ac:dyDescent="0.35">
      <c r="B48" s="5" t="s">
        <v>41</v>
      </c>
      <c r="C48" s="445" t="s">
        <v>76</v>
      </c>
      <c r="D48" s="445"/>
      <c r="E48" s="445"/>
      <c r="F48" s="445"/>
      <c r="G48" s="445"/>
      <c r="H48" s="445"/>
      <c r="I48" s="445"/>
      <c r="J48" s="445"/>
      <c r="K48" s="445"/>
      <c r="L48" s="445"/>
    </row>
    <row r="49" spans="2:12" x14ac:dyDescent="0.35">
      <c r="C49" s="445"/>
      <c r="D49" s="445"/>
      <c r="E49" s="445"/>
      <c r="F49" s="445"/>
      <c r="G49" s="445"/>
      <c r="H49" s="445"/>
      <c r="I49" s="445"/>
      <c r="J49" s="445"/>
      <c r="K49" s="445"/>
      <c r="L49" s="445"/>
    </row>
    <row r="51" spans="2:12" x14ac:dyDescent="0.35">
      <c r="B51" s="5" t="s">
        <v>42</v>
      </c>
      <c r="C51" t="s">
        <v>77</v>
      </c>
    </row>
    <row r="53" spans="2:12" x14ac:dyDescent="0.35">
      <c r="B53" s="5" t="s">
        <v>78</v>
      </c>
      <c r="C53" t="s">
        <v>108</v>
      </c>
    </row>
    <row r="55" spans="2:12" x14ac:dyDescent="0.35">
      <c r="B55" s="5" t="s">
        <v>79</v>
      </c>
      <c r="C55" s="445" t="s">
        <v>109</v>
      </c>
      <c r="D55" s="445"/>
      <c r="E55" s="445"/>
      <c r="F55" s="445"/>
      <c r="G55" s="445"/>
      <c r="H55" s="445"/>
      <c r="I55" s="445"/>
      <c r="J55" s="445"/>
      <c r="K55" s="445"/>
      <c r="L55" s="445"/>
    </row>
    <row r="56" spans="2:12" x14ac:dyDescent="0.35">
      <c r="C56" s="445"/>
      <c r="D56" s="445"/>
      <c r="E56" s="445"/>
      <c r="F56" s="445"/>
      <c r="G56" s="445"/>
      <c r="H56" s="445"/>
      <c r="I56" s="445"/>
      <c r="J56" s="445"/>
      <c r="K56" s="445"/>
      <c r="L56" s="445"/>
    </row>
    <row r="58" spans="2:12" x14ac:dyDescent="0.35">
      <c r="B58" s="5" t="s">
        <v>80</v>
      </c>
      <c r="C58" t="s">
        <v>81</v>
      </c>
    </row>
    <row r="60" spans="2:12" x14ac:dyDescent="0.35">
      <c r="B60" s="5" t="s">
        <v>82</v>
      </c>
      <c r="C60" s="445" t="s">
        <v>110</v>
      </c>
      <c r="D60" s="445"/>
      <c r="E60" s="445"/>
      <c r="F60" s="445"/>
      <c r="G60" s="445"/>
      <c r="H60" s="445"/>
      <c r="I60" s="445"/>
      <c r="J60" s="445"/>
      <c r="K60" s="445"/>
      <c r="L60" s="445"/>
    </row>
    <row r="61" spans="2:12" x14ac:dyDescent="0.35">
      <c r="C61" s="445"/>
      <c r="D61" s="445"/>
      <c r="E61" s="445"/>
      <c r="F61" s="445"/>
      <c r="G61" s="445"/>
      <c r="H61" s="445"/>
      <c r="I61" s="445"/>
      <c r="J61" s="445"/>
      <c r="K61" s="445"/>
      <c r="L61" s="445"/>
    </row>
    <row r="63" spans="2:12" x14ac:dyDescent="0.35">
      <c r="B63" s="5" t="s">
        <v>83</v>
      </c>
      <c r="C63" t="s">
        <v>84</v>
      </c>
    </row>
    <row r="65" spans="1:12" x14ac:dyDescent="0.35">
      <c r="A65" s="12" t="s">
        <v>489</v>
      </c>
      <c r="B65" s="14"/>
      <c r="C65" s="14"/>
      <c r="D65" s="14"/>
      <c r="E65" s="14"/>
      <c r="F65" s="14"/>
      <c r="G65" s="14"/>
      <c r="H65" s="14"/>
      <c r="I65" s="14"/>
      <c r="J65" s="14"/>
      <c r="K65" s="14"/>
      <c r="L65" s="14"/>
    </row>
    <row r="66" spans="1:12" s="26" customFormat="1" x14ac:dyDescent="0.35">
      <c r="A66" s="34" t="s">
        <v>490</v>
      </c>
      <c r="B66" s="14"/>
      <c r="C66" s="14"/>
      <c r="D66" s="14"/>
      <c r="E66" s="14"/>
      <c r="F66" s="14"/>
      <c r="G66" s="14"/>
      <c r="H66" s="14"/>
      <c r="I66" s="14"/>
      <c r="J66" s="14"/>
      <c r="K66" s="14"/>
      <c r="L66" s="14"/>
    </row>
    <row r="67" spans="1:12" s="26" customFormat="1" x14ac:dyDescent="0.35">
      <c r="A67" s="12"/>
      <c r="B67" s="14"/>
      <c r="C67" s="14"/>
      <c r="D67" s="14"/>
      <c r="E67" s="14"/>
      <c r="F67" s="14"/>
      <c r="G67" s="14"/>
      <c r="H67" s="14"/>
      <c r="I67" s="14"/>
      <c r="J67" s="14"/>
      <c r="K67" s="14"/>
      <c r="L67" s="14"/>
    </row>
    <row r="68" spans="1:12" s="26" customFormat="1" x14ac:dyDescent="0.35">
      <c r="A68" s="12"/>
      <c r="C68" s="41" t="s">
        <v>13</v>
      </c>
      <c r="D68" s="42" t="s">
        <v>263</v>
      </c>
      <c r="E68" s="42" t="s">
        <v>264</v>
      </c>
      <c r="F68" s="42"/>
      <c r="G68" s="31"/>
      <c r="H68" s="31"/>
      <c r="I68" s="14"/>
      <c r="J68" s="14"/>
      <c r="K68" s="14"/>
      <c r="L68" s="14"/>
    </row>
    <row r="69" spans="1:12" s="26" customFormat="1" x14ac:dyDescent="0.35">
      <c r="A69" s="12"/>
      <c r="B69" s="38" t="s">
        <v>277</v>
      </c>
      <c r="C69" s="30"/>
      <c r="D69" s="31"/>
      <c r="E69" s="31"/>
      <c r="F69" s="31"/>
      <c r="G69" s="31"/>
      <c r="H69" s="31"/>
      <c r="I69" s="14"/>
      <c r="J69" s="14"/>
      <c r="K69" s="14"/>
      <c r="L69" s="14"/>
    </row>
    <row r="70" spans="1:12" s="26" customFormat="1" x14ac:dyDescent="0.35">
      <c r="A70" s="12"/>
      <c r="C70" s="35" t="s">
        <v>276</v>
      </c>
      <c r="D70" s="36" t="s">
        <v>213</v>
      </c>
      <c r="E70" s="14"/>
      <c r="F70" s="14"/>
      <c r="G70" s="14"/>
      <c r="H70" s="14"/>
      <c r="I70" s="14"/>
      <c r="J70" s="14"/>
      <c r="K70" s="14"/>
      <c r="L70" s="14"/>
    </row>
    <row r="71" spans="1:12" s="26" customFormat="1" x14ac:dyDescent="0.35">
      <c r="A71" s="12"/>
      <c r="C71" s="35" t="s">
        <v>226</v>
      </c>
      <c r="D71" s="37"/>
      <c r="E71" s="14" t="s">
        <v>261</v>
      </c>
      <c r="F71" s="14"/>
      <c r="G71" s="14"/>
      <c r="H71" s="14"/>
      <c r="I71" s="14"/>
      <c r="J71" s="14"/>
      <c r="K71" s="14"/>
      <c r="L71" s="14"/>
    </row>
    <row r="72" spans="1:12" s="26" customFormat="1" x14ac:dyDescent="0.35">
      <c r="A72" s="12"/>
      <c r="C72" s="35" t="s">
        <v>268</v>
      </c>
      <c r="D72" s="37"/>
      <c r="E72" s="14" t="s">
        <v>262</v>
      </c>
      <c r="F72" s="14"/>
      <c r="G72" s="14"/>
      <c r="H72" s="14"/>
      <c r="I72" s="14"/>
      <c r="J72" s="14"/>
      <c r="K72" s="14"/>
      <c r="L72" s="14"/>
    </row>
    <row r="73" spans="1:12" s="26" customFormat="1" x14ac:dyDescent="0.35">
      <c r="A73" s="12"/>
      <c r="C73" s="35" t="s">
        <v>269</v>
      </c>
      <c r="D73" s="36"/>
      <c r="E73" s="14" t="s">
        <v>265</v>
      </c>
      <c r="F73" s="14"/>
      <c r="G73" s="14"/>
      <c r="H73" s="14"/>
      <c r="I73" s="14"/>
      <c r="J73" s="14"/>
      <c r="K73" s="14"/>
      <c r="L73" s="14"/>
    </row>
    <row r="74" spans="1:12" s="26" customFormat="1" x14ac:dyDescent="0.35">
      <c r="A74" s="12"/>
      <c r="C74" s="35" t="s">
        <v>270</v>
      </c>
      <c r="D74" s="36" t="s">
        <v>214</v>
      </c>
      <c r="E74" s="14"/>
      <c r="F74" s="14"/>
      <c r="G74" s="14"/>
      <c r="H74" s="14"/>
      <c r="I74" s="14"/>
      <c r="J74" s="14"/>
      <c r="K74" s="14"/>
      <c r="L74" s="14"/>
    </row>
    <row r="75" spans="1:12" s="26" customFormat="1" x14ac:dyDescent="0.35">
      <c r="A75" s="12"/>
      <c r="C75" s="35" t="s">
        <v>271</v>
      </c>
      <c r="D75" s="36" t="s">
        <v>215</v>
      </c>
      <c r="E75" s="14"/>
      <c r="F75" s="14"/>
      <c r="G75" s="14"/>
      <c r="H75" s="14"/>
      <c r="I75" s="14"/>
      <c r="J75" s="14"/>
      <c r="K75" s="14"/>
      <c r="L75" s="14"/>
    </row>
    <row r="76" spans="1:12" s="26" customFormat="1" x14ac:dyDescent="0.35">
      <c r="A76" s="12"/>
      <c r="B76" s="14"/>
      <c r="C76" s="35" t="s">
        <v>272</v>
      </c>
      <c r="D76" s="36" t="s">
        <v>274</v>
      </c>
      <c r="E76" s="14"/>
      <c r="F76" s="14"/>
      <c r="G76" s="14"/>
      <c r="H76" s="14"/>
      <c r="I76" s="14"/>
      <c r="J76" s="14"/>
      <c r="K76" s="14"/>
      <c r="L76" s="14"/>
    </row>
    <row r="77" spans="1:12" s="26" customFormat="1" x14ac:dyDescent="0.35">
      <c r="A77" s="12"/>
      <c r="B77" s="39" t="s">
        <v>278</v>
      </c>
      <c r="C77" s="35"/>
      <c r="D77" s="36"/>
      <c r="E77" s="14"/>
      <c r="F77" s="14"/>
      <c r="G77" s="14"/>
      <c r="H77" s="14"/>
      <c r="I77" s="14"/>
      <c r="J77" s="14"/>
      <c r="K77" s="14"/>
      <c r="L77" s="14"/>
    </row>
    <row r="78" spans="1:12" s="26" customFormat="1" x14ac:dyDescent="0.35">
      <c r="A78" s="12"/>
      <c r="B78" s="14"/>
      <c r="C78" s="35" t="s">
        <v>273</v>
      </c>
      <c r="D78" s="36" t="s">
        <v>275</v>
      </c>
      <c r="E78" s="14"/>
      <c r="F78" s="14"/>
      <c r="G78" s="14"/>
      <c r="H78" s="14"/>
      <c r="I78" s="14"/>
      <c r="J78" s="14"/>
      <c r="K78" s="14"/>
      <c r="L78" s="14"/>
    </row>
    <row r="79" spans="1:12" s="26" customFormat="1" x14ac:dyDescent="0.35">
      <c r="A79" s="12"/>
      <c r="B79" s="14"/>
      <c r="C79" s="14"/>
      <c r="D79" s="14"/>
      <c r="E79" s="14"/>
      <c r="F79" s="14"/>
      <c r="G79" s="14"/>
      <c r="H79" s="14"/>
      <c r="I79" s="14"/>
      <c r="J79" s="14"/>
      <c r="K79" s="14"/>
      <c r="L79" s="14"/>
    </row>
    <row r="80" spans="1:12" s="26" customFormat="1" x14ac:dyDescent="0.35">
      <c r="A80" s="459" t="s">
        <v>533</v>
      </c>
      <c r="B80" s="459"/>
      <c r="C80" s="459"/>
      <c r="D80" s="459"/>
      <c r="E80" s="459"/>
      <c r="F80" s="459"/>
      <c r="G80" s="459"/>
      <c r="H80" s="459"/>
      <c r="I80" s="459"/>
      <c r="J80" s="459"/>
      <c r="K80" s="459"/>
      <c r="L80" s="459"/>
    </row>
    <row r="81" spans="1:12" s="26" customFormat="1" x14ac:dyDescent="0.35">
      <c r="A81" s="459"/>
      <c r="B81" s="459"/>
      <c r="C81" s="459"/>
      <c r="D81" s="459"/>
      <c r="E81" s="459"/>
      <c r="F81" s="459"/>
      <c r="G81" s="459"/>
      <c r="H81" s="459"/>
      <c r="I81" s="459"/>
      <c r="J81" s="459"/>
      <c r="K81" s="459"/>
      <c r="L81" s="459"/>
    </row>
    <row r="82" spans="1:12" s="26" customFormat="1" x14ac:dyDescent="0.35">
      <c r="A82" s="459"/>
      <c r="B82" s="459"/>
      <c r="C82" s="459"/>
      <c r="D82" s="459"/>
      <c r="E82" s="459"/>
      <c r="F82" s="459"/>
      <c r="G82" s="459"/>
      <c r="H82" s="459"/>
      <c r="I82" s="459"/>
      <c r="J82" s="459"/>
      <c r="K82" s="459"/>
      <c r="L82" s="459"/>
    </row>
    <row r="83" spans="1:12" s="26" customFormat="1" x14ac:dyDescent="0.35">
      <c r="A83" s="459"/>
      <c r="B83" s="459"/>
      <c r="C83" s="459"/>
      <c r="D83" s="459"/>
      <c r="E83" s="459"/>
      <c r="F83" s="459"/>
      <c r="G83" s="459"/>
      <c r="H83" s="459"/>
      <c r="I83" s="459"/>
      <c r="J83" s="459"/>
      <c r="K83" s="459"/>
      <c r="L83" s="459"/>
    </row>
    <row r="84" spans="1:12" s="26" customFormat="1" x14ac:dyDescent="0.35">
      <c r="A84" s="459"/>
      <c r="B84" s="459"/>
      <c r="C84" s="459"/>
      <c r="D84" s="459"/>
      <c r="E84" s="459"/>
      <c r="F84" s="459"/>
      <c r="G84" s="459"/>
      <c r="H84" s="459"/>
      <c r="I84" s="459"/>
      <c r="J84" s="459"/>
      <c r="K84" s="459"/>
      <c r="L84" s="459"/>
    </row>
    <row r="85" spans="1:12" s="26" customFormat="1" x14ac:dyDescent="0.35">
      <c r="A85" s="459"/>
      <c r="B85" s="459"/>
      <c r="C85" s="459"/>
      <c r="D85" s="459"/>
      <c r="E85" s="459"/>
      <c r="F85" s="459"/>
      <c r="G85" s="459"/>
      <c r="H85" s="459"/>
      <c r="I85" s="459"/>
      <c r="J85" s="459"/>
      <c r="K85" s="459"/>
      <c r="L85" s="459"/>
    </row>
    <row r="86" spans="1:12" s="26" customFormat="1" x14ac:dyDescent="0.35">
      <c r="A86" s="459"/>
      <c r="B86" s="459"/>
      <c r="C86" s="459"/>
      <c r="D86" s="459"/>
      <c r="E86" s="459"/>
      <c r="F86" s="459"/>
      <c r="G86" s="459"/>
      <c r="H86" s="459"/>
      <c r="I86" s="459"/>
      <c r="J86" s="459"/>
      <c r="K86" s="459"/>
      <c r="L86" s="459"/>
    </row>
    <row r="87" spans="1:12" s="26" customFormat="1" x14ac:dyDescent="0.35">
      <c r="A87" s="12"/>
      <c r="B87" s="14"/>
      <c r="C87" s="14"/>
      <c r="D87" s="14"/>
      <c r="E87" s="14"/>
      <c r="F87" s="14"/>
      <c r="G87" s="14"/>
      <c r="H87" s="14"/>
      <c r="I87" s="14"/>
      <c r="J87" s="14"/>
      <c r="K87" s="14"/>
      <c r="L87" s="14"/>
    </row>
    <row r="88" spans="1:12" s="26" customFormat="1" x14ac:dyDescent="0.35">
      <c r="A88" s="459" t="s">
        <v>534</v>
      </c>
      <c r="B88" s="459"/>
      <c r="C88" s="459"/>
      <c r="D88" s="459"/>
      <c r="E88" s="459"/>
      <c r="F88" s="459"/>
      <c r="G88" s="459"/>
      <c r="H88" s="459"/>
      <c r="I88" s="459"/>
      <c r="J88" s="459"/>
      <c r="K88" s="459"/>
      <c r="L88" s="459"/>
    </row>
    <row r="89" spans="1:12" s="26" customFormat="1" x14ac:dyDescent="0.35">
      <c r="A89" s="459"/>
      <c r="B89" s="459"/>
      <c r="C89" s="459"/>
      <c r="D89" s="459"/>
      <c r="E89" s="459"/>
      <c r="F89" s="459"/>
      <c r="G89" s="459"/>
      <c r="H89" s="459"/>
      <c r="I89" s="459"/>
      <c r="J89" s="459"/>
      <c r="K89" s="459"/>
      <c r="L89" s="459"/>
    </row>
    <row r="90" spans="1:12" s="26" customFormat="1" x14ac:dyDescent="0.35">
      <c r="A90" s="459"/>
      <c r="B90" s="459"/>
      <c r="C90" s="459"/>
      <c r="D90" s="459"/>
      <c r="E90" s="459"/>
      <c r="F90" s="459"/>
      <c r="G90" s="459"/>
      <c r="H90" s="459"/>
      <c r="I90" s="459"/>
      <c r="J90" s="459"/>
      <c r="K90" s="459"/>
      <c r="L90" s="459"/>
    </row>
    <row r="91" spans="1:12" s="26" customFormat="1" x14ac:dyDescent="0.35">
      <c r="A91" s="12"/>
      <c r="B91" s="14"/>
      <c r="C91" s="14"/>
      <c r="D91" s="14"/>
      <c r="E91" s="14"/>
      <c r="F91" s="14"/>
      <c r="G91" s="14"/>
      <c r="H91" s="14"/>
      <c r="I91" s="14"/>
      <c r="J91" s="14"/>
      <c r="K91" s="14"/>
      <c r="L91" s="14"/>
    </row>
    <row r="92" spans="1:12" s="26" customFormat="1" x14ac:dyDescent="0.35">
      <c r="A92" s="34" t="s">
        <v>267</v>
      </c>
      <c r="B92" s="14"/>
      <c r="C92" s="14"/>
      <c r="D92" s="14"/>
      <c r="E92" s="14"/>
      <c r="F92" s="14"/>
      <c r="G92" s="14"/>
      <c r="H92" s="14"/>
      <c r="I92" s="14"/>
      <c r="J92" s="14"/>
      <c r="K92" s="14"/>
      <c r="L92" s="14"/>
    </row>
    <row r="93" spans="1:12" s="26" customFormat="1" x14ac:dyDescent="0.35">
      <c r="A93" s="12"/>
      <c r="B93" s="14"/>
      <c r="C93" s="14"/>
      <c r="D93" s="14"/>
      <c r="E93" s="14"/>
      <c r="F93" s="14"/>
      <c r="G93" s="14"/>
      <c r="H93" s="14"/>
      <c r="I93" s="14"/>
      <c r="J93" s="14"/>
      <c r="K93" s="14"/>
      <c r="L93" s="14"/>
    </row>
    <row r="94" spans="1:12" s="26" customFormat="1" x14ac:dyDescent="0.35">
      <c r="H94" s="14"/>
      <c r="I94" s="14"/>
      <c r="J94" s="14"/>
      <c r="K94" s="14"/>
      <c r="L94" s="14"/>
    </row>
    <row r="95" spans="1:12" s="26" customFormat="1" x14ac:dyDescent="0.35">
      <c r="H95" s="14"/>
      <c r="I95" s="14"/>
      <c r="J95" s="14"/>
      <c r="K95" s="14"/>
      <c r="L95" s="14"/>
    </row>
    <row r="96" spans="1:12" s="26" customFormat="1" x14ac:dyDescent="0.35">
      <c r="H96" s="14"/>
      <c r="I96" s="14"/>
      <c r="J96" s="14"/>
      <c r="K96" s="14"/>
      <c r="L96" s="14"/>
    </row>
    <row r="97" spans="1:12" s="26" customFormat="1" x14ac:dyDescent="0.35">
      <c r="H97" s="14"/>
      <c r="I97" s="14"/>
      <c r="J97" s="14"/>
      <c r="K97" s="14"/>
      <c r="L97" s="14"/>
    </row>
    <row r="98" spans="1:12" s="26" customFormat="1" x14ac:dyDescent="0.35">
      <c r="H98" s="14"/>
      <c r="I98" s="14"/>
      <c r="J98" s="14"/>
      <c r="K98" s="14"/>
      <c r="L98" s="14"/>
    </row>
    <row r="99" spans="1:12" s="26" customFormat="1" x14ac:dyDescent="0.35">
      <c r="H99" s="14"/>
      <c r="I99" s="14"/>
      <c r="J99" s="14"/>
      <c r="K99" s="14"/>
      <c r="L99" s="14"/>
    </row>
    <row r="100" spans="1:12" s="26" customFormat="1" x14ac:dyDescent="0.35">
      <c r="H100" s="14"/>
      <c r="I100" s="14"/>
      <c r="J100" s="14"/>
      <c r="K100" s="14"/>
      <c r="L100" s="14"/>
    </row>
    <row r="101" spans="1:12" s="26" customFormat="1" x14ac:dyDescent="0.35">
      <c r="H101" s="14"/>
      <c r="I101" s="14"/>
      <c r="J101" s="14"/>
      <c r="K101" s="14"/>
      <c r="L101" s="14"/>
    </row>
    <row r="102" spans="1:12" s="26" customFormat="1" x14ac:dyDescent="0.35">
      <c r="H102" s="14"/>
      <c r="I102" s="14"/>
      <c r="J102" s="14"/>
      <c r="K102" s="14"/>
      <c r="L102" s="14"/>
    </row>
    <row r="103" spans="1:12" s="26" customFormat="1" x14ac:dyDescent="0.35">
      <c r="H103" s="14"/>
      <c r="I103" s="14"/>
      <c r="J103" s="14"/>
      <c r="K103" s="14"/>
      <c r="L103" s="14"/>
    </row>
    <row r="104" spans="1:12" s="26" customFormat="1" x14ac:dyDescent="0.35">
      <c r="A104" s="12"/>
      <c r="B104" s="14"/>
      <c r="C104" s="14"/>
      <c r="D104" s="14"/>
      <c r="E104" s="14"/>
      <c r="F104" s="14"/>
      <c r="G104" s="14"/>
      <c r="H104" s="14"/>
      <c r="I104" s="14"/>
      <c r="J104" s="14"/>
      <c r="K104" s="14"/>
      <c r="L104" s="14"/>
    </row>
    <row r="105" spans="1:12" s="26" customFormat="1" x14ac:dyDescent="0.35">
      <c r="A105" s="12"/>
      <c r="B105" s="14"/>
      <c r="C105" s="14"/>
      <c r="D105" s="14"/>
      <c r="E105" s="14"/>
      <c r="F105" s="14"/>
      <c r="G105" s="14"/>
      <c r="H105" s="14"/>
      <c r="I105" s="14"/>
      <c r="J105" s="14"/>
      <c r="K105" s="14"/>
      <c r="L105" s="14"/>
    </row>
    <row r="106" spans="1:12" s="26" customFormat="1" x14ac:dyDescent="0.35">
      <c r="B106" s="14"/>
      <c r="C106" s="14"/>
      <c r="D106" s="14"/>
      <c r="E106" s="14"/>
      <c r="F106" s="14"/>
      <c r="G106" s="14"/>
      <c r="H106" s="14"/>
      <c r="I106" s="14"/>
      <c r="J106" s="14"/>
      <c r="K106" s="14"/>
      <c r="L106" s="14"/>
    </row>
    <row r="107" spans="1:12" s="26" customFormat="1" x14ac:dyDescent="0.35">
      <c r="A107" s="12"/>
      <c r="B107" s="14"/>
      <c r="C107" s="14"/>
      <c r="D107" s="14"/>
      <c r="E107" s="14"/>
      <c r="F107" s="14"/>
      <c r="G107" s="14"/>
      <c r="H107" s="14"/>
      <c r="I107" s="14"/>
      <c r="J107" s="14"/>
      <c r="K107" s="14"/>
      <c r="L107" s="14"/>
    </row>
    <row r="108" spans="1:12" s="26" customFormat="1" x14ac:dyDescent="0.35">
      <c r="A108" s="12"/>
      <c r="B108" s="14"/>
      <c r="C108" s="14"/>
      <c r="D108" s="14"/>
      <c r="E108" s="14"/>
      <c r="F108" s="14"/>
      <c r="G108" s="14"/>
      <c r="H108" s="14"/>
      <c r="I108" s="14"/>
      <c r="J108" s="14"/>
      <c r="K108" s="14"/>
      <c r="L108" s="14"/>
    </row>
    <row r="109" spans="1:12" s="26" customFormat="1" x14ac:dyDescent="0.35">
      <c r="C109" s="14"/>
      <c r="D109" s="14"/>
      <c r="E109" s="14"/>
      <c r="F109" s="14"/>
      <c r="G109" s="14"/>
      <c r="H109" s="14"/>
      <c r="I109" s="14"/>
      <c r="J109" s="14"/>
      <c r="K109" s="14"/>
      <c r="L109" s="14"/>
    </row>
    <row r="110" spans="1:12" s="26" customFormat="1" x14ac:dyDescent="0.35">
      <c r="C110" s="14"/>
      <c r="D110" s="14"/>
      <c r="E110" s="14"/>
      <c r="F110" s="14"/>
      <c r="G110" s="14"/>
      <c r="H110" s="14"/>
      <c r="I110" s="14"/>
      <c r="J110" s="14"/>
      <c r="K110" s="14"/>
      <c r="L110" s="14"/>
    </row>
    <row r="111" spans="1:12" s="26" customFormat="1" x14ac:dyDescent="0.35">
      <c r="C111" s="14"/>
      <c r="D111" s="14"/>
      <c r="E111" s="14"/>
      <c r="F111" s="14"/>
      <c r="G111" s="14"/>
      <c r="H111" s="14"/>
      <c r="I111" s="14"/>
      <c r="J111" s="14"/>
      <c r="K111" s="14"/>
      <c r="L111" s="14"/>
    </row>
    <row r="112" spans="1:12" s="26" customFormat="1" x14ac:dyDescent="0.35">
      <c r="C112" s="14"/>
      <c r="D112" s="14"/>
      <c r="E112" s="14"/>
      <c r="F112" s="14"/>
      <c r="G112" s="14"/>
      <c r="H112" s="14"/>
      <c r="I112" s="14"/>
      <c r="J112" s="14"/>
      <c r="K112" s="14"/>
      <c r="L112" s="14"/>
    </row>
    <row r="113" spans="1:12" s="26" customFormat="1" x14ac:dyDescent="0.35">
      <c r="A113" s="12"/>
      <c r="B113" s="14"/>
      <c r="C113" s="14"/>
      <c r="D113" s="14"/>
      <c r="E113" s="14"/>
      <c r="F113" s="14"/>
      <c r="G113" s="14"/>
      <c r="H113" s="14"/>
      <c r="I113" s="14"/>
      <c r="J113" s="14"/>
      <c r="K113" s="14"/>
      <c r="L113" s="14"/>
    </row>
    <row r="114" spans="1:12" x14ac:dyDescent="0.35">
      <c r="A114" s="458" t="s">
        <v>266</v>
      </c>
      <c r="B114" s="458"/>
      <c r="C114" s="458"/>
      <c r="D114" s="458"/>
      <c r="E114" s="458"/>
      <c r="F114" s="458"/>
      <c r="G114" s="458"/>
      <c r="H114" s="458"/>
    </row>
  </sheetData>
  <sheetProtection algorithmName="SHA-512" hashValue="lSYorcir7Hb1A+sGV0oxOsIk8mJTNRXPozwmwbmO/6erfUFdkXPunysKHao1ZV+buEapbwJaw5IYVmv144zsHw==" saltValue="m1S/IfEAh4frjgBG2T6Vug==" spinCount="100000" sheet="1" objects="1" scenarios="1"/>
  <customSheetViews>
    <customSheetView guid="{13810DCC-AA08-45AA-A2EB-614B3F1533B3}" showGridLines="0">
      <pane ySplit="4" topLeftCell="A53" activePane="bottomLeft" state="frozen"/>
      <selection pane="bottomLeft" activeCell="F73" sqref="F73"/>
      <pageMargins left="0.7" right="0.7" top="0.75" bottom="0.75" header="0.3" footer="0.3"/>
      <pageSetup orientation="portrait" horizontalDpi="1200" verticalDpi="1200" r:id="rId1"/>
    </customSheetView>
  </customSheetViews>
  <mergeCells count="11">
    <mergeCell ref="A7:M11"/>
    <mergeCell ref="A114:H114"/>
    <mergeCell ref="C60:L61"/>
    <mergeCell ref="A16:L21"/>
    <mergeCell ref="A33:L38"/>
    <mergeCell ref="A23:L25"/>
    <mergeCell ref="C43:L44"/>
    <mergeCell ref="C48:L49"/>
    <mergeCell ref="C55:L56"/>
    <mergeCell ref="A80:L86"/>
    <mergeCell ref="A88:L90"/>
  </mergeCell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L187"/>
  <sheetViews>
    <sheetView showGridLines="0" zoomScaleNormal="100" workbookViewId="0">
      <pane ySplit="7" topLeftCell="A8" activePane="bottomLeft" state="frozen"/>
      <selection pane="bottomLeft"/>
    </sheetView>
  </sheetViews>
  <sheetFormatPr defaultColWidth="9.1796875" defaultRowHeight="14.5" x14ac:dyDescent="0.35"/>
  <cols>
    <col min="1" max="1" width="3.453125" style="64" customWidth="1"/>
    <col min="2" max="2" width="12.1796875" style="64" customWidth="1"/>
    <col min="3" max="3" width="17" style="64" customWidth="1"/>
    <col min="4" max="4" width="11" style="64" customWidth="1"/>
    <col min="5" max="9" width="17.81640625" style="64" customWidth="1"/>
    <col min="10" max="10" width="12.54296875" style="64" customWidth="1"/>
    <col min="11" max="16384" width="9.1796875" style="64"/>
  </cols>
  <sheetData>
    <row r="1" spans="1:11" ht="18.5" x14ac:dyDescent="0.45">
      <c r="A1" s="63" t="str">
        <f>'Cover and Instructions'!A1</f>
        <v>Georgia Families MHPAEA Parity</v>
      </c>
      <c r="J1" s="65" t="s">
        <v>572</v>
      </c>
    </row>
    <row r="2" spans="1:11" ht="26" x14ac:dyDescent="0.6">
      <c r="A2" s="66" t="s">
        <v>16</v>
      </c>
      <c r="J2" s="67"/>
    </row>
    <row r="3" spans="1:11" ht="21" x14ac:dyDescent="0.5">
      <c r="A3" s="68" t="s">
        <v>126</v>
      </c>
      <c r="J3" s="67"/>
    </row>
    <row r="4" spans="1:11" x14ac:dyDescent="0.35">
      <c r="C4" s="69"/>
      <c r="D4" s="69"/>
      <c r="J4" s="67"/>
    </row>
    <row r="5" spans="1:11" x14ac:dyDescent="0.35">
      <c r="A5" s="70" t="s">
        <v>0</v>
      </c>
      <c r="C5" s="71" t="str">
        <f>'Cover and Instructions'!$D$4</f>
        <v>WellCare of Georgia</v>
      </c>
      <c r="D5" s="71"/>
      <c r="H5" s="72"/>
      <c r="J5" s="67"/>
    </row>
    <row r="6" spans="1:11" x14ac:dyDescent="0.35">
      <c r="A6" s="70" t="s">
        <v>515</v>
      </c>
      <c r="C6" s="71" t="str">
        <f>'Cover and Instructions'!$D$5</f>
        <v>Title XXI</v>
      </c>
      <c r="D6" s="71"/>
      <c r="H6" s="72"/>
      <c r="J6" s="67"/>
    </row>
    <row r="7" spans="1:11" ht="15" thickBot="1" x14ac:dyDescent="0.4"/>
    <row r="8" spans="1:11" x14ac:dyDescent="0.35">
      <c r="A8" s="73" t="s">
        <v>375</v>
      </c>
      <c r="B8" s="74"/>
      <c r="C8" s="74"/>
      <c r="D8" s="74"/>
      <c r="E8" s="74"/>
      <c r="F8" s="74"/>
      <c r="G8" s="74"/>
      <c r="H8" s="74"/>
      <c r="I8" s="74"/>
      <c r="J8" s="75"/>
    </row>
    <row r="9" spans="1:11" ht="15" customHeight="1" x14ac:dyDescent="0.35">
      <c r="A9" s="76" t="s">
        <v>374</v>
      </c>
      <c r="B9" s="77"/>
      <c r="C9" s="77"/>
      <c r="D9" s="77"/>
      <c r="E9" s="77"/>
      <c r="F9" s="77"/>
      <c r="G9" s="77"/>
      <c r="H9" s="77"/>
      <c r="I9" s="77"/>
      <c r="J9" s="78"/>
    </row>
    <row r="10" spans="1:11" x14ac:dyDescent="0.35">
      <c r="A10" s="79"/>
      <c r="B10" s="80"/>
      <c r="C10" s="80"/>
      <c r="D10" s="80"/>
      <c r="E10" s="80"/>
      <c r="F10" s="80"/>
      <c r="G10" s="80"/>
      <c r="H10" s="80"/>
      <c r="I10" s="80"/>
      <c r="J10" s="81"/>
    </row>
    <row r="11" spans="1:11" x14ac:dyDescent="0.35">
      <c r="A11" s="82" t="s">
        <v>370</v>
      </c>
      <c r="B11" s="83" t="s">
        <v>376</v>
      </c>
      <c r="C11" s="80"/>
      <c r="D11" s="80"/>
      <c r="E11" s="80"/>
      <c r="F11" s="80"/>
      <c r="G11" s="84"/>
      <c r="H11" s="85" t="s">
        <v>372</v>
      </c>
      <c r="I11" s="86" t="str">
        <f>IF(H11="yes","  Complete Section 1 and Section 2","")</f>
        <v/>
      </c>
      <c r="J11" s="81"/>
      <c r="K11" s="87"/>
    </row>
    <row r="12" spans="1:11" ht="6" customHeight="1" x14ac:dyDescent="0.35">
      <c r="A12" s="82"/>
      <c r="B12" s="83"/>
      <c r="C12" s="80"/>
      <c r="D12" s="80"/>
      <c r="E12" s="80"/>
      <c r="F12" s="80"/>
      <c r="G12" s="84"/>
      <c r="H12" s="88"/>
      <c r="I12" s="86"/>
      <c r="J12" s="81"/>
    </row>
    <row r="13" spans="1:11" x14ac:dyDescent="0.35">
      <c r="A13" s="82" t="s">
        <v>373</v>
      </c>
      <c r="B13" s="83" t="s">
        <v>377</v>
      </c>
      <c r="C13" s="80"/>
      <c r="D13" s="80"/>
      <c r="E13" s="80"/>
      <c r="F13" s="80"/>
      <c r="G13" s="84"/>
      <c r="H13" s="85" t="s">
        <v>372</v>
      </c>
      <c r="I13" s="86" t="str">
        <f>IF(H13="yes","  Complete Section 1 and Section 3","")</f>
        <v/>
      </c>
      <c r="J13" s="81"/>
    </row>
    <row r="14" spans="1:11" ht="15" thickBot="1" x14ac:dyDescent="0.4">
      <c r="A14" s="89"/>
      <c r="B14" s="90"/>
      <c r="C14" s="91"/>
      <c r="D14" s="91"/>
      <c r="E14" s="91"/>
      <c r="F14" s="91"/>
      <c r="G14" s="92"/>
      <c r="H14" s="93"/>
      <c r="I14" s="91"/>
      <c r="J14" s="94"/>
    </row>
    <row r="15" spans="1:11" ht="15" thickBot="1" x14ac:dyDescent="0.4"/>
    <row r="16" spans="1:11" ht="16" thickBot="1" x14ac:dyDescent="0.4">
      <c r="A16" s="475" t="s">
        <v>348</v>
      </c>
      <c r="B16" s="476"/>
      <c r="C16" s="476"/>
      <c r="D16" s="476"/>
      <c r="E16" s="476"/>
      <c r="F16" s="476"/>
      <c r="G16" s="476"/>
      <c r="H16" s="476"/>
      <c r="I16" s="476"/>
      <c r="J16" s="477"/>
    </row>
    <row r="17" spans="1:12" x14ac:dyDescent="0.35">
      <c r="A17" s="95" t="s">
        <v>130</v>
      </c>
      <c r="B17" s="96" t="s">
        <v>535</v>
      </c>
      <c r="C17" s="97"/>
      <c r="D17" s="97"/>
      <c r="E17" s="97"/>
      <c r="F17" s="97"/>
      <c r="G17" s="97"/>
      <c r="H17" s="97"/>
      <c r="I17" s="97"/>
      <c r="J17" s="98"/>
      <c r="K17" s="97"/>
      <c r="L17" s="72"/>
    </row>
    <row r="18" spans="1:12" x14ac:dyDescent="0.35">
      <c r="A18" s="95"/>
      <c r="B18" s="99" t="s">
        <v>309</v>
      </c>
      <c r="C18" s="97"/>
      <c r="D18" s="97"/>
      <c r="E18" s="97"/>
      <c r="F18" s="97"/>
      <c r="G18" s="97"/>
      <c r="H18" s="97"/>
      <c r="I18" s="97"/>
      <c r="J18" s="98"/>
      <c r="K18" s="97"/>
      <c r="L18" s="72"/>
    </row>
    <row r="19" spans="1:12" x14ac:dyDescent="0.35">
      <c r="A19" s="95"/>
      <c r="B19" s="97"/>
      <c r="C19" s="97"/>
      <c r="D19" s="97"/>
      <c r="E19" s="97"/>
      <c r="F19" s="97"/>
      <c r="G19" s="97"/>
      <c r="H19" s="97"/>
      <c r="I19" s="97"/>
      <c r="J19" s="98"/>
      <c r="K19" s="97"/>
      <c r="L19" s="72"/>
    </row>
    <row r="20" spans="1:12" x14ac:dyDescent="0.35">
      <c r="A20" s="95"/>
      <c r="B20" s="100" t="s">
        <v>413</v>
      </c>
      <c r="C20" s="97"/>
      <c r="D20" s="97"/>
      <c r="E20" s="97"/>
      <c r="F20" s="479"/>
      <c r="G20" s="479"/>
      <c r="H20" s="479"/>
      <c r="I20" s="479"/>
      <c r="J20" s="480"/>
      <c r="K20" s="97"/>
      <c r="L20" s="72"/>
    </row>
    <row r="21" spans="1:12" x14ac:dyDescent="0.35">
      <c r="A21" s="95"/>
      <c r="B21" s="97"/>
      <c r="C21" s="97"/>
      <c r="D21" s="97"/>
      <c r="E21" s="97"/>
      <c r="F21" s="97"/>
      <c r="G21" s="97"/>
      <c r="H21" s="97"/>
      <c r="I21" s="97"/>
      <c r="J21" s="98"/>
      <c r="K21" s="97"/>
      <c r="L21" s="72"/>
    </row>
    <row r="22" spans="1:12" x14ac:dyDescent="0.35">
      <c r="A22" s="95"/>
      <c r="B22" s="97"/>
      <c r="C22" s="97"/>
      <c r="D22" s="101"/>
      <c r="E22" s="97"/>
      <c r="F22" s="101"/>
      <c r="G22" s="101" t="s">
        <v>158</v>
      </c>
      <c r="H22" s="101"/>
      <c r="I22" s="101" t="s">
        <v>158</v>
      </c>
      <c r="J22" s="102" t="s">
        <v>139</v>
      </c>
      <c r="K22" s="103"/>
      <c r="L22" s="72"/>
    </row>
    <row r="23" spans="1:12" x14ac:dyDescent="0.35">
      <c r="A23" s="95"/>
      <c r="B23" s="103"/>
      <c r="C23" s="103"/>
      <c r="D23" s="97"/>
      <c r="E23" s="101" t="s">
        <v>363</v>
      </c>
      <c r="F23" s="103" t="s">
        <v>197</v>
      </c>
      <c r="G23" s="104" t="s">
        <v>161</v>
      </c>
      <c r="H23" s="103" t="s">
        <v>198</v>
      </c>
      <c r="I23" s="104" t="s">
        <v>161</v>
      </c>
      <c r="J23" s="105" t="s">
        <v>144</v>
      </c>
      <c r="K23" s="103"/>
      <c r="L23" s="72"/>
    </row>
    <row r="24" spans="1:12" x14ac:dyDescent="0.35">
      <c r="A24" s="95"/>
      <c r="B24" s="106" t="s">
        <v>354</v>
      </c>
      <c r="C24" s="107"/>
      <c r="D24" s="108"/>
      <c r="E24" s="109" t="s">
        <v>158</v>
      </c>
      <c r="F24" s="110" t="s">
        <v>196</v>
      </c>
      <c r="G24" s="111" t="s">
        <v>160</v>
      </c>
      <c r="H24" s="110" t="s">
        <v>196</v>
      </c>
      <c r="I24" s="111" t="s">
        <v>133</v>
      </c>
      <c r="J24" s="112" t="s">
        <v>140</v>
      </c>
      <c r="K24" s="97"/>
      <c r="L24" s="72"/>
    </row>
    <row r="25" spans="1:12" ht="22" customHeight="1" x14ac:dyDescent="0.35">
      <c r="A25" s="95"/>
      <c r="B25" s="113" t="s">
        <v>14</v>
      </c>
      <c r="C25" s="103"/>
      <c r="D25" s="97"/>
      <c r="E25" s="101"/>
      <c r="F25" s="114"/>
      <c r="G25" s="104"/>
      <c r="H25" s="114"/>
      <c r="I25" s="104"/>
      <c r="J25" s="115"/>
      <c r="K25" s="97"/>
      <c r="L25" s="72"/>
    </row>
    <row r="26" spans="1:12" x14ac:dyDescent="0.35">
      <c r="A26" s="95"/>
      <c r="B26" s="463"/>
      <c r="C26" s="463"/>
      <c r="D26" s="463"/>
      <c r="E26" s="116"/>
      <c r="F26" s="116"/>
      <c r="G26" s="117"/>
      <c r="H26" s="116"/>
      <c r="I26" s="116"/>
      <c r="J26" s="118"/>
      <c r="K26" s="97"/>
      <c r="L26" s="72"/>
    </row>
    <row r="27" spans="1:12" x14ac:dyDescent="0.35">
      <c r="A27" s="95"/>
      <c r="B27" s="463"/>
      <c r="C27" s="463"/>
      <c r="D27" s="463"/>
      <c r="E27" s="116"/>
      <c r="F27" s="116"/>
      <c r="G27" s="117"/>
      <c r="H27" s="116"/>
      <c r="I27" s="116"/>
      <c r="J27" s="118"/>
      <c r="K27" s="97"/>
      <c r="L27" s="72"/>
    </row>
    <row r="28" spans="1:12" x14ac:dyDescent="0.35">
      <c r="A28" s="95"/>
      <c r="B28" s="463"/>
      <c r="C28" s="463"/>
      <c r="D28" s="463"/>
      <c r="E28" s="116"/>
      <c r="F28" s="116"/>
      <c r="G28" s="117"/>
      <c r="H28" s="116"/>
      <c r="I28" s="116"/>
      <c r="J28" s="118"/>
      <c r="K28" s="97"/>
      <c r="L28" s="72"/>
    </row>
    <row r="29" spans="1:12" x14ac:dyDescent="0.35">
      <c r="A29" s="95"/>
      <c r="B29" s="463"/>
      <c r="C29" s="463"/>
      <c r="D29" s="463"/>
      <c r="E29" s="116"/>
      <c r="F29" s="116"/>
      <c r="G29" s="117"/>
      <c r="H29" s="116"/>
      <c r="I29" s="116"/>
      <c r="J29" s="118"/>
      <c r="K29" s="97"/>
      <c r="L29" s="72"/>
    </row>
    <row r="30" spans="1:12" x14ac:dyDescent="0.35">
      <c r="A30" s="95"/>
      <c r="B30" s="463"/>
      <c r="C30" s="463"/>
      <c r="D30" s="463"/>
      <c r="E30" s="116"/>
      <c r="F30" s="116"/>
      <c r="G30" s="117"/>
      <c r="H30" s="116"/>
      <c r="I30" s="116"/>
      <c r="J30" s="118"/>
      <c r="K30" s="97"/>
      <c r="L30" s="72"/>
    </row>
    <row r="31" spans="1:12" x14ac:dyDescent="0.35">
      <c r="A31" s="95"/>
      <c r="B31" s="463"/>
      <c r="C31" s="463"/>
      <c r="D31" s="463"/>
      <c r="E31" s="116"/>
      <c r="F31" s="116"/>
      <c r="G31" s="117"/>
      <c r="H31" s="116"/>
      <c r="I31" s="116"/>
      <c r="J31" s="118"/>
      <c r="K31" s="97"/>
      <c r="L31" s="72"/>
    </row>
    <row r="32" spans="1:12" x14ac:dyDescent="0.35">
      <c r="A32" s="95"/>
      <c r="B32" s="464" t="s">
        <v>153</v>
      </c>
      <c r="C32" s="465"/>
      <c r="D32" s="466"/>
      <c r="E32" s="116"/>
      <c r="F32" s="116"/>
      <c r="G32" s="117"/>
      <c r="H32" s="116"/>
      <c r="I32" s="116"/>
      <c r="J32" s="118"/>
      <c r="K32" s="97"/>
      <c r="L32" s="72"/>
    </row>
    <row r="33" spans="1:12" x14ac:dyDescent="0.35">
      <c r="A33" s="95"/>
      <c r="B33" s="463"/>
      <c r="C33" s="463"/>
      <c r="D33" s="463"/>
      <c r="E33" s="116"/>
      <c r="F33" s="116"/>
      <c r="G33" s="117"/>
      <c r="H33" s="116"/>
      <c r="I33" s="116"/>
      <c r="J33" s="118"/>
      <c r="K33" s="97"/>
      <c r="L33" s="72"/>
    </row>
    <row r="34" spans="1:12" ht="22" customHeight="1" x14ac:dyDescent="0.35">
      <c r="A34" s="95"/>
      <c r="B34" s="113" t="s">
        <v>15</v>
      </c>
      <c r="C34" s="103"/>
      <c r="D34" s="97"/>
      <c r="E34" s="101"/>
      <c r="F34" s="114"/>
      <c r="G34" s="104"/>
      <c r="H34" s="114"/>
      <c r="I34" s="104"/>
      <c r="J34" s="115"/>
      <c r="K34" s="97"/>
      <c r="L34" s="72"/>
    </row>
    <row r="35" spans="1:12" x14ac:dyDescent="0.35">
      <c r="A35" s="95"/>
      <c r="B35" s="463"/>
      <c r="C35" s="463"/>
      <c r="D35" s="463"/>
      <c r="E35" s="116"/>
      <c r="F35" s="116"/>
      <c r="G35" s="117"/>
      <c r="H35" s="116"/>
      <c r="I35" s="116"/>
      <c r="J35" s="118"/>
      <c r="K35" s="97"/>
      <c r="L35" s="72"/>
    </row>
    <row r="36" spans="1:12" x14ac:dyDescent="0.35">
      <c r="A36" s="95"/>
      <c r="B36" s="463"/>
      <c r="C36" s="463"/>
      <c r="D36" s="463"/>
      <c r="E36" s="116"/>
      <c r="F36" s="116"/>
      <c r="G36" s="117"/>
      <c r="H36" s="116"/>
      <c r="I36" s="116"/>
      <c r="J36" s="118"/>
      <c r="K36" s="97"/>
      <c r="L36" s="72"/>
    </row>
    <row r="37" spans="1:12" x14ac:dyDescent="0.35">
      <c r="A37" s="95"/>
      <c r="B37" s="463"/>
      <c r="C37" s="463"/>
      <c r="D37" s="463"/>
      <c r="E37" s="116"/>
      <c r="F37" s="116"/>
      <c r="G37" s="117"/>
      <c r="H37" s="116"/>
      <c r="I37" s="116"/>
      <c r="J37" s="118"/>
      <c r="K37" s="97"/>
      <c r="L37" s="72"/>
    </row>
    <row r="38" spans="1:12" x14ac:dyDescent="0.35">
      <c r="A38" s="95"/>
      <c r="B38" s="463"/>
      <c r="C38" s="463"/>
      <c r="D38" s="463"/>
      <c r="E38" s="116"/>
      <c r="F38" s="116"/>
      <c r="G38" s="117"/>
      <c r="H38" s="116"/>
      <c r="I38" s="116"/>
      <c r="J38" s="118"/>
      <c r="K38" s="97"/>
      <c r="L38" s="72"/>
    </row>
    <row r="39" spans="1:12" x14ac:dyDescent="0.35">
      <c r="A39" s="95"/>
      <c r="B39" s="463"/>
      <c r="C39" s="463"/>
      <c r="D39" s="463"/>
      <c r="E39" s="116"/>
      <c r="F39" s="116"/>
      <c r="G39" s="117"/>
      <c r="H39" s="116"/>
      <c r="I39" s="116"/>
      <c r="J39" s="118"/>
      <c r="K39" s="97"/>
      <c r="L39" s="72"/>
    </row>
    <row r="40" spans="1:12" x14ac:dyDescent="0.35">
      <c r="A40" s="95"/>
      <c r="B40" s="463"/>
      <c r="C40" s="463"/>
      <c r="D40" s="463"/>
      <c r="E40" s="116"/>
      <c r="F40" s="116"/>
      <c r="G40" s="117"/>
      <c r="H40" s="116"/>
      <c r="I40" s="116"/>
      <c r="J40" s="118"/>
      <c r="K40" s="97"/>
      <c r="L40" s="72"/>
    </row>
    <row r="41" spans="1:12" x14ac:dyDescent="0.35">
      <c r="A41" s="95"/>
      <c r="B41" s="464" t="s">
        <v>153</v>
      </c>
      <c r="C41" s="465"/>
      <c r="D41" s="466"/>
      <c r="E41" s="116"/>
      <c r="F41" s="116"/>
      <c r="G41" s="117"/>
      <c r="H41" s="116"/>
      <c r="I41" s="116"/>
      <c r="J41" s="118"/>
      <c r="K41" s="97"/>
      <c r="L41" s="72"/>
    </row>
    <row r="42" spans="1:12" x14ac:dyDescent="0.35">
      <c r="A42" s="95"/>
      <c r="B42" s="463"/>
      <c r="C42" s="463"/>
      <c r="D42" s="463"/>
      <c r="E42" s="116"/>
      <c r="F42" s="116"/>
      <c r="G42" s="117"/>
      <c r="H42" s="116"/>
      <c r="I42" s="116"/>
      <c r="J42" s="118"/>
      <c r="K42" s="97"/>
      <c r="L42" s="72"/>
    </row>
    <row r="43" spans="1:12" ht="22" customHeight="1" x14ac:dyDescent="0.35">
      <c r="A43" s="95"/>
      <c r="B43" s="113" t="s">
        <v>426</v>
      </c>
      <c r="C43" s="103"/>
      <c r="D43" s="97"/>
      <c r="E43" s="101"/>
      <c r="F43" s="114"/>
      <c r="G43" s="104"/>
      <c r="H43" s="114"/>
      <c r="I43" s="104"/>
      <c r="J43" s="115"/>
      <c r="K43" s="97"/>
      <c r="L43" s="72"/>
    </row>
    <row r="44" spans="1:12" x14ac:dyDescent="0.35">
      <c r="A44" s="95"/>
      <c r="B44" s="463"/>
      <c r="C44" s="463"/>
      <c r="D44" s="463"/>
      <c r="E44" s="116"/>
      <c r="F44" s="116"/>
      <c r="G44" s="117"/>
      <c r="H44" s="116"/>
      <c r="I44" s="116"/>
      <c r="J44" s="118"/>
      <c r="K44" s="97"/>
      <c r="L44" s="72"/>
    </row>
    <row r="45" spans="1:12" x14ac:dyDescent="0.35">
      <c r="A45" s="95"/>
      <c r="B45" s="463"/>
      <c r="C45" s="463"/>
      <c r="D45" s="463"/>
      <c r="E45" s="116"/>
      <c r="F45" s="116"/>
      <c r="G45" s="117"/>
      <c r="H45" s="116"/>
      <c r="I45" s="116"/>
      <c r="J45" s="118"/>
      <c r="K45" s="97"/>
      <c r="L45" s="72"/>
    </row>
    <row r="46" spans="1:12" x14ac:dyDescent="0.35">
      <c r="A46" s="95"/>
      <c r="B46" s="463"/>
      <c r="C46" s="463"/>
      <c r="D46" s="463"/>
      <c r="E46" s="116"/>
      <c r="F46" s="116"/>
      <c r="G46" s="117"/>
      <c r="H46" s="116"/>
      <c r="I46" s="116"/>
      <c r="J46" s="118"/>
      <c r="K46" s="97"/>
      <c r="L46" s="72"/>
    </row>
    <row r="47" spans="1:12" x14ac:dyDescent="0.35">
      <c r="A47" s="95"/>
      <c r="B47" s="463"/>
      <c r="C47" s="463"/>
      <c r="D47" s="463"/>
      <c r="E47" s="116"/>
      <c r="F47" s="116"/>
      <c r="G47" s="117"/>
      <c r="H47" s="116"/>
      <c r="I47" s="116"/>
      <c r="J47" s="118"/>
      <c r="K47" s="97"/>
      <c r="L47" s="72"/>
    </row>
    <row r="48" spans="1:12" x14ac:dyDescent="0.35">
      <c r="A48" s="95"/>
      <c r="B48" s="463"/>
      <c r="C48" s="463"/>
      <c r="D48" s="463"/>
      <c r="E48" s="116"/>
      <c r="F48" s="116"/>
      <c r="G48" s="117"/>
      <c r="H48" s="116"/>
      <c r="I48" s="116"/>
      <c r="J48" s="118"/>
      <c r="K48" s="97"/>
      <c r="L48" s="72"/>
    </row>
    <row r="49" spans="1:12" x14ac:dyDescent="0.35">
      <c r="A49" s="95"/>
      <c r="B49" s="463"/>
      <c r="C49" s="463"/>
      <c r="D49" s="463"/>
      <c r="E49" s="116"/>
      <c r="F49" s="116"/>
      <c r="G49" s="117"/>
      <c r="H49" s="116"/>
      <c r="I49" s="116"/>
      <c r="J49" s="118"/>
      <c r="K49" s="97"/>
      <c r="L49" s="72"/>
    </row>
    <row r="50" spans="1:12" x14ac:dyDescent="0.35">
      <c r="A50" s="95"/>
      <c r="B50" s="464" t="s">
        <v>153</v>
      </c>
      <c r="C50" s="465"/>
      <c r="D50" s="466"/>
      <c r="E50" s="116"/>
      <c r="F50" s="116"/>
      <c r="G50" s="117"/>
      <c r="H50" s="116"/>
      <c r="I50" s="116"/>
      <c r="J50" s="118"/>
      <c r="K50" s="97"/>
      <c r="L50" s="72"/>
    </row>
    <row r="51" spans="1:12" x14ac:dyDescent="0.35">
      <c r="A51" s="95"/>
      <c r="B51" s="463"/>
      <c r="C51" s="463"/>
      <c r="D51" s="463"/>
      <c r="E51" s="116"/>
      <c r="F51" s="116"/>
      <c r="G51" s="117"/>
      <c r="H51" s="116"/>
      <c r="I51" s="116"/>
      <c r="J51" s="118"/>
      <c r="K51" s="97"/>
      <c r="L51" s="72"/>
    </row>
    <row r="52" spans="1:12" ht="22" customHeight="1" x14ac:dyDescent="0.35">
      <c r="A52" s="95"/>
      <c r="B52" s="113" t="s">
        <v>425</v>
      </c>
      <c r="C52" s="103"/>
      <c r="D52" s="97"/>
      <c r="E52" s="101"/>
      <c r="F52" s="114"/>
      <c r="G52" s="104"/>
      <c r="H52" s="114"/>
      <c r="I52" s="104"/>
      <c r="J52" s="115"/>
      <c r="K52" s="97"/>
      <c r="L52" s="72"/>
    </row>
    <row r="53" spans="1:12" x14ac:dyDescent="0.35">
      <c r="A53" s="95"/>
      <c r="B53" s="463"/>
      <c r="C53" s="463"/>
      <c r="D53" s="463"/>
      <c r="E53" s="116"/>
      <c r="F53" s="116"/>
      <c r="G53" s="117"/>
      <c r="H53" s="116"/>
      <c r="I53" s="116"/>
      <c r="J53" s="118"/>
      <c r="K53" s="97"/>
      <c r="L53" s="72"/>
    </row>
    <row r="54" spans="1:12" x14ac:dyDescent="0.35">
      <c r="A54" s="95"/>
      <c r="B54" s="463"/>
      <c r="C54" s="463"/>
      <c r="D54" s="463"/>
      <c r="E54" s="116"/>
      <c r="F54" s="116"/>
      <c r="G54" s="117"/>
      <c r="H54" s="116"/>
      <c r="I54" s="116"/>
      <c r="J54" s="118"/>
      <c r="K54" s="97"/>
      <c r="L54" s="72"/>
    </row>
    <row r="55" spans="1:12" x14ac:dyDescent="0.35">
      <c r="A55" s="95"/>
      <c r="B55" s="463"/>
      <c r="C55" s="463"/>
      <c r="D55" s="463"/>
      <c r="E55" s="116"/>
      <c r="F55" s="116"/>
      <c r="G55" s="117"/>
      <c r="H55" s="116"/>
      <c r="I55" s="116"/>
      <c r="J55" s="118"/>
      <c r="K55" s="97"/>
      <c r="L55" s="72"/>
    </row>
    <row r="56" spans="1:12" x14ac:dyDescent="0.35">
      <c r="A56" s="95"/>
      <c r="B56" s="463"/>
      <c r="C56" s="463"/>
      <c r="D56" s="463"/>
      <c r="E56" s="116"/>
      <c r="F56" s="116"/>
      <c r="G56" s="117"/>
      <c r="H56" s="116"/>
      <c r="I56" s="116"/>
      <c r="J56" s="118"/>
      <c r="K56" s="97"/>
      <c r="L56" s="72"/>
    </row>
    <row r="57" spans="1:12" x14ac:dyDescent="0.35">
      <c r="A57" s="95"/>
      <c r="B57" s="463"/>
      <c r="C57" s="463"/>
      <c r="D57" s="463"/>
      <c r="E57" s="116"/>
      <c r="F57" s="116"/>
      <c r="G57" s="117"/>
      <c r="H57" s="116"/>
      <c r="I57" s="116"/>
      <c r="J57" s="118"/>
      <c r="K57" s="97"/>
      <c r="L57" s="72"/>
    </row>
    <row r="58" spans="1:12" x14ac:dyDescent="0.35">
      <c r="A58" s="95"/>
      <c r="B58" s="463"/>
      <c r="C58" s="463"/>
      <c r="D58" s="463"/>
      <c r="E58" s="116"/>
      <c r="F58" s="116"/>
      <c r="G58" s="117"/>
      <c r="H58" s="116"/>
      <c r="I58" s="116"/>
      <c r="J58" s="118"/>
      <c r="K58" s="97"/>
      <c r="L58" s="72"/>
    </row>
    <row r="59" spans="1:12" x14ac:dyDescent="0.35">
      <c r="A59" s="95"/>
      <c r="B59" s="464" t="s">
        <v>153</v>
      </c>
      <c r="C59" s="465"/>
      <c r="D59" s="466"/>
      <c r="E59" s="116"/>
      <c r="F59" s="116"/>
      <c r="G59" s="117"/>
      <c r="H59" s="116"/>
      <c r="I59" s="116"/>
      <c r="J59" s="118"/>
      <c r="K59" s="97"/>
      <c r="L59" s="72"/>
    </row>
    <row r="60" spans="1:12" x14ac:dyDescent="0.35">
      <c r="A60" s="95"/>
      <c r="B60" s="463"/>
      <c r="C60" s="463"/>
      <c r="D60" s="463"/>
      <c r="E60" s="116"/>
      <c r="F60" s="116"/>
      <c r="G60" s="117"/>
      <c r="H60" s="116"/>
      <c r="I60" s="116"/>
      <c r="J60" s="118"/>
      <c r="K60" s="97"/>
      <c r="L60" s="72"/>
    </row>
    <row r="61" spans="1:12" x14ac:dyDescent="0.35">
      <c r="A61" s="95"/>
      <c r="B61" s="97" t="s">
        <v>355</v>
      </c>
      <c r="C61" s="97"/>
      <c r="D61" s="97"/>
      <c r="E61" s="119">
        <f>SUM(E26:E60)</f>
        <v>0</v>
      </c>
      <c r="F61" s="97"/>
      <c r="G61" s="119">
        <f>SUM(G26:G60)</f>
        <v>0</v>
      </c>
      <c r="H61" s="97"/>
      <c r="I61" s="119">
        <f>SUM(I26:I60)</f>
        <v>0</v>
      </c>
      <c r="J61" s="98"/>
      <c r="K61" s="97"/>
      <c r="L61" s="72"/>
    </row>
    <row r="62" spans="1:12" x14ac:dyDescent="0.35">
      <c r="A62" s="95"/>
      <c r="B62" s="97" t="s">
        <v>356</v>
      </c>
      <c r="C62" s="97"/>
      <c r="D62" s="97"/>
      <c r="E62" s="97"/>
      <c r="F62" s="97"/>
      <c r="G62" s="120" t="e">
        <f>G61/E61</f>
        <v>#DIV/0!</v>
      </c>
      <c r="H62" s="97"/>
      <c r="I62" s="120" t="e">
        <f>I61/E61</f>
        <v>#DIV/0!</v>
      </c>
      <c r="J62" s="98"/>
      <c r="K62" s="97"/>
      <c r="L62" s="72"/>
    </row>
    <row r="63" spans="1:12" x14ac:dyDescent="0.35">
      <c r="A63" s="95"/>
      <c r="B63" s="97" t="s">
        <v>162</v>
      </c>
      <c r="C63" s="97"/>
      <c r="D63" s="97"/>
      <c r="E63" s="97"/>
      <c r="F63" s="97"/>
      <c r="G63" s="121" t="e">
        <f>IF(G62&lt;(1/3),"Yes","No")</f>
        <v>#DIV/0!</v>
      </c>
      <c r="H63" s="97"/>
      <c r="I63" s="121" t="e">
        <f>IF(I62&lt;(1/3),"Yes","No")</f>
        <v>#DIV/0!</v>
      </c>
      <c r="J63" s="98"/>
      <c r="K63" s="97"/>
      <c r="L63" s="72"/>
    </row>
    <row r="64" spans="1:12" x14ac:dyDescent="0.35">
      <c r="A64" s="95"/>
      <c r="B64" s="97" t="s">
        <v>163</v>
      </c>
      <c r="C64" s="97"/>
      <c r="D64" s="97"/>
      <c r="E64" s="97"/>
      <c r="F64" s="97"/>
      <c r="G64" s="121" t="e">
        <f>IF(G62&gt;(2/3),"Yes","No")</f>
        <v>#DIV/0!</v>
      </c>
      <c r="H64" s="97"/>
      <c r="I64" s="121" t="e">
        <f>IF(I62&gt;(2/3),"Yes","No")</f>
        <v>#DIV/0!</v>
      </c>
      <c r="J64" s="98"/>
      <c r="K64" s="97"/>
      <c r="L64" s="72"/>
    </row>
    <row r="65" spans="1:12" x14ac:dyDescent="0.35">
      <c r="A65" s="95"/>
      <c r="B65" s="97"/>
      <c r="C65" s="97"/>
      <c r="D65" s="97"/>
      <c r="E65" s="97"/>
      <c r="F65" s="97"/>
      <c r="G65" s="97"/>
      <c r="H65" s="97"/>
      <c r="I65" s="97"/>
      <c r="J65" s="98"/>
      <c r="K65" s="97"/>
      <c r="L65" s="72"/>
    </row>
    <row r="66" spans="1:12" x14ac:dyDescent="0.35">
      <c r="A66" s="122" t="s">
        <v>121</v>
      </c>
      <c r="B66" s="97"/>
      <c r="C66" s="97"/>
      <c r="D66" s="97"/>
      <c r="E66" s="97"/>
      <c r="F66" s="97"/>
      <c r="G66" s="121"/>
      <c r="H66" s="97"/>
      <c r="I66" s="121"/>
      <c r="J66" s="98"/>
      <c r="K66" s="97"/>
      <c r="L66" s="72"/>
    </row>
    <row r="67" spans="1:12" x14ac:dyDescent="0.35">
      <c r="A67" s="123" t="s">
        <v>141</v>
      </c>
      <c r="B67" s="469"/>
      <c r="C67" s="470"/>
      <c r="D67" s="470"/>
      <c r="E67" s="470"/>
      <c r="F67" s="470"/>
      <c r="G67" s="470"/>
      <c r="H67" s="470"/>
      <c r="I67" s="470"/>
      <c r="J67" s="471"/>
      <c r="K67" s="97"/>
      <c r="L67" s="72"/>
    </row>
    <row r="68" spans="1:12" x14ac:dyDescent="0.35">
      <c r="A68" s="123" t="s">
        <v>142</v>
      </c>
      <c r="B68" s="469"/>
      <c r="C68" s="470"/>
      <c r="D68" s="470"/>
      <c r="E68" s="470"/>
      <c r="F68" s="470"/>
      <c r="G68" s="470"/>
      <c r="H68" s="470"/>
      <c r="I68" s="470"/>
      <c r="J68" s="471"/>
      <c r="K68" s="97"/>
      <c r="L68" s="72"/>
    </row>
    <row r="69" spans="1:12" x14ac:dyDescent="0.35">
      <c r="A69" s="123" t="s">
        <v>143</v>
      </c>
      <c r="B69" s="472" t="s">
        <v>154</v>
      </c>
      <c r="C69" s="473"/>
      <c r="D69" s="473"/>
      <c r="E69" s="473"/>
      <c r="F69" s="473"/>
      <c r="G69" s="473"/>
      <c r="H69" s="473"/>
      <c r="I69" s="473"/>
      <c r="J69" s="474"/>
      <c r="K69" s="97"/>
      <c r="L69" s="72"/>
    </row>
    <row r="70" spans="1:12" ht="16" thickBot="1" x14ac:dyDescent="0.4">
      <c r="A70" s="124"/>
      <c r="B70" s="125"/>
      <c r="C70" s="125"/>
      <c r="D70" s="125"/>
      <c r="E70" s="125"/>
      <c r="F70" s="125"/>
      <c r="G70" s="126"/>
      <c r="H70" s="125"/>
      <c r="I70" s="126"/>
      <c r="J70" s="127"/>
      <c r="K70" s="97"/>
      <c r="L70" s="72"/>
    </row>
    <row r="71" spans="1:12" ht="16" thickBot="1" x14ac:dyDescent="0.4">
      <c r="A71" s="128"/>
      <c r="G71" s="129"/>
      <c r="H71" s="97"/>
      <c r="I71" s="129"/>
      <c r="J71" s="97"/>
      <c r="K71" s="97"/>
      <c r="L71" s="72"/>
    </row>
    <row r="72" spans="1:12" ht="16" thickBot="1" x14ac:dyDescent="0.4">
      <c r="A72" s="475" t="s">
        <v>174</v>
      </c>
      <c r="B72" s="476"/>
      <c r="C72" s="476"/>
      <c r="D72" s="476"/>
      <c r="E72" s="476"/>
      <c r="F72" s="476"/>
      <c r="G72" s="476"/>
      <c r="H72" s="476"/>
      <c r="I72" s="476"/>
      <c r="J72" s="477"/>
      <c r="L72" s="72"/>
    </row>
    <row r="73" spans="1:12" x14ac:dyDescent="0.35">
      <c r="A73" s="95" t="s">
        <v>131</v>
      </c>
      <c r="B73" s="97" t="s">
        <v>181</v>
      </c>
      <c r="C73" s="97"/>
      <c r="D73" s="97"/>
      <c r="E73" s="97"/>
      <c r="F73" s="97"/>
      <c r="G73" s="97"/>
      <c r="H73" s="97"/>
      <c r="I73" s="97"/>
      <c r="J73" s="130" t="e">
        <f>G63</f>
        <v>#DIV/0!</v>
      </c>
    </row>
    <row r="74" spans="1:12" x14ac:dyDescent="0.35">
      <c r="A74" s="122"/>
      <c r="B74" s="99" t="s">
        <v>167</v>
      </c>
      <c r="C74" s="97"/>
      <c r="D74" s="97"/>
      <c r="E74" s="97"/>
      <c r="F74" s="97"/>
      <c r="G74" s="97"/>
      <c r="H74" s="97"/>
      <c r="I74" s="97"/>
      <c r="J74" s="131"/>
      <c r="L74" s="72"/>
    </row>
    <row r="75" spans="1:12" x14ac:dyDescent="0.35">
      <c r="A75" s="122"/>
      <c r="B75" s="97"/>
      <c r="C75" s="97"/>
      <c r="D75" s="97"/>
      <c r="E75" s="97"/>
      <c r="F75" s="97"/>
      <c r="G75" s="97"/>
      <c r="H75" s="97"/>
      <c r="I75" s="97"/>
      <c r="J75" s="98"/>
      <c r="L75" s="72"/>
    </row>
    <row r="76" spans="1:12" ht="15" customHeight="1" x14ac:dyDescent="0.35">
      <c r="A76" s="95" t="s">
        <v>132</v>
      </c>
      <c r="B76" s="132" t="s">
        <v>182</v>
      </c>
      <c r="C76" s="132"/>
      <c r="D76" s="132"/>
      <c r="E76" s="132"/>
      <c r="F76" s="132"/>
      <c r="G76" s="132"/>
      <c r="H76" s="132"/>
      <c r="I76" s="132"/>
      <c r="J76" s="130" t="e">
        <f>G64</f>
        <v>#DIV/0!</v>
      </c>
    </row>
    <row r="77" spans="1:12" ht="15" customHeight="1" x14ac:dyDescent="0.35">
      <c r="A77" s="95"/>
      <c r="B77" s="99" t="s">
        <v>166</v>
      </c>
      <c r="C77" s="99"/>
      <c r="D77" s="132"/>
      <c r="E77" s="132"/>
      <c r="F77" s="132"/>
      <c r="G77" s="132"/>
      <c r="H77" s="132"/>
      <c r="I77" s="132"/>
      <c r="J77" s="131"/>
    </row>
    <row r="78" spans="1:12" ht="15" customHeight="1" x14ac:dyDescent="0.35">
      <c r="A78" s="95"/>
      <c r="B78" s="133" t="s">
        <v>130</v>
      </c>
      <c r="C78" s="478" t="s">
        <v>349</v>
      </c>
      <c r="D78" s="478"/>
      <c r="E78" s="478"/>
      <c r="F78" s="478"/>
      <c r="G78" s="478"/>
      <c r="H78" s="478"/>
      <c r="I78" s="132"/>
      <c r="J78" s="131"/>
    </row>
    <row r="79" spans="1:12" ht="15" customHeight="1" x14ac:dyDescent="0.35">
      <c r="A79" s="95"/>
      <c r="B79" s="97"/>
      <c r="C79" s="478"/>
      <c r="D79" s="478"/>
      <c r="E79" s="478"/>
      <c r="F79" s="478"/>
      <c r="G79" s="478"/>
      <c r="H79" s="478"/>
      <c r="I79" s="132"/>
      <c r="J79" s="131"/>
    </row>
    <row r="80" spans="1:12" x14ac:dyDescent="0.35">
      <c r="A80" s="95"/>
      <c r="B80" s="133" t="s">
        <v>131</v>
      </c>
      <c r="C80" s="99" t="s">
        <v>168</v>
      </c>
      <c r="D80" s="132"/>
      <c r="E80" s="132"/>
      <c r="F80" s="132"/>
      <c r="G80" s="132"/>
      <c r="H80" s="132"/>
      <c r="I80" s="132"/>
      <c r="J80" s="134"/>
    </row>
    <row r="81" spans="1:12" x14ac:dyDescent="0.35">
      <c r="A81" s="95"/>
      <c r="B81" s="132"/>
      <c r="C81" s="132"/>
      <c r="D81" s="132"/>
      <c r="E81" s="132"/>
      <c r="F81" s="132"/>
      <c r="G81" s="132"/>
      <c r="H81" s="132"/>
      <c r="I81" s="132"/>
      <c r="J81" s="134"/>
    </row>
    <row r="82" spans="1:12" x14ac:dyDescent="0.35">
      <c r="A82" s="95" t="s">
        <v>134</v>
      </c>
      <c r="B82" s="97" t="s">
        <v>169</v>
      </c>
      <c r="C82" s="97"/>
      <c r="D82" s="97"/>
      <c r="E82" s="97"/>
      <c r="F82" s="97"/>
      <c r="G82" s="97"/>
      <c r="H82" s="97"/>
      <c r="I82" s="97"/>
      <c r="J82" s="98"/>
    </row>
    <row r="83" spans="1:12" x14ac:dyDescent="0.35">
      <c r="A83" s="95"/>
      <c r="B83" s="97"/>
      <c r="C83" s="97"/>
      <c r="D83" s="97"/>
      <c r="E83" s="97"/>
      <c r="F83" s="97"/>
      <c r="G83" s="97"/>
      <c r="H83" s="97"/>
      <c r="I83" s="97"/>
      <c r="J83" s="98"/>
    </row>
    <row r="84" spans="1:12" x14ac:dyDescent="0.35">
      <c r="A84" s="95"/>
      <c r="B84" s="100" t="s">
        <v>413</v>
      </c>
      <c r="C84" s="97"/>
      <c r="D84" s="97"/>
      <c r="E84" s="97"/>
      <c r="F84" s="479"/>
      <c r="G84" s="479"/>
      <c r="H84" s="479"/>
      <c r="I84" s="479"/>
      <c r="J84" s="480"/>
    </row>
    <row r="85" spans="1:12" s="140" customFormat="1" x14ac:dyDescent="0.35">
      <c r="A85" s="135"/>
      <c r="B85" s="136"/>
      <c r="C85" s="137"/>
      <c r="D85" s="137"/>
      <c r="E85" s="137"/>
      <c r="F85" s="138"/>
      <c r="G85" s="138"/>
      <c r="H85" s="138"/>
      <c r="I85" s="138"/>
      <c r="J85" s="139"/>
    </row>
    <row r="86" spans="1:12" x14ac:dyDescent="0.35">
      <c r="A86" s="141"/>
      <c r="B86" s="97"/>
      <c r="C86" s="101"/>
      <c r="D86" s="103"/>
      <c r="E86" s="97"/>
      <c r="F86" s="103"/>
      <c r="H86" s="103" t="s">
        <v>138</v>
      </c>
      <c r="I86" s="103" t="s">
        <v>138</v>
      </c>
      <c r="J86" s="105" t="s">
        <v>139</v>
      </c>
    </row>
    <row r="87" spans="1:12" ht="15" customHeight="1" x14ac:dyDescent="0.35">
      <c r="A87" s="141"/>
      <c r="B87" s="97"/>
      <c r="C87" s="142"/>
      <c r="D87" s="142"/>
      <c r="E87" s="97"/>
      <c r="F87" s="103"/>
      <c r="H87" s="143" t="s">
        <v>58</v>
      </c>
      <c r="I87" s="144" t="s">
        <v>57</v>
      </c>
      <c r="J87" s="105" t="s">
        <v>144</v>
      </c>
    </row>
    <row r="88" spans="1:12" x14ac:dyDescent="0.35">
      <c r="A88" s="141"/>
      <c r="B88" s="145" t="s">
        <v>357</v>
      </c>
      <c r="C88" s="145"/>
      <c r="D88" s="145"/>
      <c r="E88" s="108"/>
      <c r="F88" s="107"/>
      <c r="G88" s="108"/>
      <c r="H88" s="107" t="s">
        <v>129</v>
      </c>
      <c r="I88" s="107" t="s">
        <v>129</v>
      </c>
      <c r="J88" s="146" t="s">
        <v>140</v>
      </c>
    </row>
    <row r="89" spans="1:12" ht="22" customHeight="1" x14ac:dyDescent="0.35">
      <c r="A89" s="462"/>
      <c r="B89" s="113" t="s">
        <v>14</v>
      </c>
      <c r="C89" s="103"/>
      <c r="D89" s="97"/>
      <c r="E89" s="101"/>
      <c r="F89" s="114"/>
      <c r="G89" s="104"/>
      <c r="H89" s="114"/>
      <c r="I89" s="104"/>
      <c r="J89" s="115"/>
      <c r="K89" s="97"/>
      <c r="L89" s="72"/>
    </row>
    <row r="90" spans="1:12" x14ac:dyDescent="0.35">
      <c r="A90" s="462"/>
      <c r="B90" s="460"/>
      <c r="C90" s="460"/>
      <c r="D90" s="460"/>
      <c r="E90" s="460"/>
      <c r="F90" s="460"/>
      <c r="G90" s="460"/>
      <c r="H90" s="147"/>
      <c r="I90" s="147"/>
      <c r="J90" s="148"/>
    </row>
    <row r="91" spans="1:12" x14ac:dyDescent="0.35">
      <c r="A91" s="462"/>
      <c r="B91" s="460"/>
      <c r="C91" s="460"/>
      <c r="D91" s="460"/>
      <c r="E91" s="460"/>
      <c r="F91" s="460"/>
      <c r="G91" s="460"/>
      <c r="H91" s="147"/>
      <c r="I91" s="147"/>
      <c r="J91" s="148"/>
    </row>
    <row r="92" spans="1:12" x14ac:dyDescent="0.35">
      <c r="A92" s="462"/>
      <c r="B92" s="460"/>
      <c r="C92" s="460"/>
      <c r="D92" s="460"/>
      <c r="E92" s="460"/>
      <c r="F92" s="460"/>
      <c r="G92" s="460"/>
      <c r="H92" s="147"/>
      <c r="I92" s="147"/>
      <c r="J92" s="148"/>
    </row>
    <row r="93" spans="1:12" x14ac:dyDescent="0.35">
      <c r="A93" s="462"/>
      <c r="B93" s="460"/>
      <c r="C93" s="460"/>
      <c r="D93" s="460"/>
      <c r="E93" s="460"/>
      <c r="F93" s="460"/>
      <c r="G93" s="460"/>
      <c r="H93" s="147"/>
      <c r="I93" s="147"/>
      <c r="J93" s="148"/>
    </row>
    <row r="94" spans="1:12" x14ac:dyDescent="0.35">
      <c r="A94" s="462"/>
      <c r="B94" s="460"/>
      <c r="C94" s="460"/>
      <c r="D94" s="460"/>
      <c r="E94" s="460"/>
      <c r="F94" s="460"/>
      <c r="G94" s="460"/>
      <c r="H94" s="147"/>
      <c r="I94" s="147"/>
      <c r="J94" s="148"/>
    </row>
    <row r="95" spans="1:12" x14ac:dyDescent="0.35">
      <c r="A95" s="462"/>
      <c r="B95" s="461" t="s">
        <v>153</v>
      </c>
      <c r="C95" s="461"/>
      <c r="D95" s="461"/>
      <c r="E95" s="461"/>
      <c r="F95" s="461"/>
      <c r="G95" s="461"/>
      <c r="H95" s="147"/>
      <c r="I95" s="147"/>
      <c r="J95" s="148"/>
    </row>
    <row r="96" spans="1:12" x14ac:dyDescent="0.35">
      <c r="A96" s="462"/>
      <c r="B96" s="460"/>
      <c r="C96" s="460"/>
      <c r="D96" s="460"/>
      <c r="E96" s="460"/>
      <c r="F96" s="460"/>
      <c r="G96" s="460"/>
      <c r="H96" s="147"/>
      <c r="I96" s="147"/>
      <c r="J96" s="148"/>
    </row>
    <row r="97" spans="1:12" ht="22" customHeight="1" x14ac:dyDescent="0.35">
      <c r="A97" s="462"/>
      <c r="B97" s="113" t="s">
        <v>15</v>
      </c>
      <c r="C97" s="103"/>
      <c r="D97" s="97"/>
      <c r="E97" s="101"/>
      <c r="F97" s="114"/>
      <c r="G97" s="104"/>
      <c r="H97" s="114"/>
      <c r="I97" s="104"/>
      <c r="J97" s="115"/>
      <c r="K97" s="97"/>
      <c r="L97" s="72"/>
    </row>
    <row r="98" spans="1:12" x14ac:dyDescent="0.35">
      <c r="A98" s="462"/>
      <c r="B98" s="460"/>
      <c r="C98" s="460"/>
      <c r="D98" s="460"/>
      <c r="E98" s="460"/>
      <c r="F98" s="460"/>
      <c r="G98" s="460"/>
      <c r="H98" s="147"/>
      <c r="I98" s="147"/>
      <c r="J98" s="148"/>
    </row>
    <row r="99" spans="1:12" x14ac:dyDescent="0.35">
      <c r="A99" s="462"/>
      <c r="B99" s="460"/>
      <c r="C99" s="460"/>
      <c r="D99" s="460"/>
      <c r="E99" s="460"/>
      <c r="F99" s="460"/>
      <c r="G99" s="460"/>
      <c r="H99" s="147"/>
      <c r="I99" s="147"/>
      <c r="J99" s="148"/>
    </row>
    <row r="100" spans="1:12" x14ac:dyDescent="0.35">
      <c r="A100" s="462"/>
      <c r="B100" s="460"/>
      <c r="C100" s="460"/>
      <c r="D100" s="460"/>
      <c r="E100" s="460"/>
      <c r="F100" s="460"/>
      <c r="G100" s="460"/>
      <c r="H100" s="147"/>
      <c r="I100" s="147"/>
      <c r="J100" s="148"/>
    </row>
    <row r="101" spans="1:12" x14ac:dyDescent="0.35">
      <c r="A101" s="462"/>
      <c r="B101" s="460"/>
      <c r="C101" s="460"/>
      <c r="D101" s="460"/>
      <c r="E101" s="460"/>
      <c r="F101" s="460"/>
      <c r="G101" s="460"/>
      <c r="H101" s="147"/>
      <c r="I101" s="147"/>
      <c r="J101" s="148"/>
    </row>
    <row r="102" spans="1:12" x14ac:dyDescent="0.35">
      <c r="A102" s="462"/>
      <c r="B102" s="460"/>
      <c r="C102" s="460"/>
      <c r="D102" s="460"/>
      <c r="E102" s="460"/>
      <c r="F102" s="460"/>
      <c r="G102" s="460"/>
      <c r="H102" s="147"/>
      <c r="I102" s="147"/>
      <c r="J102" s="148"/>
    </row>
    <row r="103" spans="1:12" x14ac:dyDescent="0.35">
      <c r="A103" s="462"/>
      <c r="B103" s="461" t="s">
        <v>153</v>
      </c>
      <c r="C103" s="461"/>
      <c r="D103" s="461"/>
      <c r="E103" s="461"/>
      <c r="F103" s="461"/>
      <c r="G103" s="461"/>
      <c r="H103" s="147"/>
      <c r="I103" s="147"/>
      <c r="J103" s="148"/>
    </row>
    <row r="104" spans="1:12" x14ac:dyDescent="0.35">
      <c r="A104" s="462"/>
      <c r="B104" s="460"/>
      <c r="C104" s="460"/>
      <c r="D104" s="460"/>
      <c r="E104" s="460"/>
      <c r="F104" s="460"/>
      <c r="G104" s="460"/>
      <c r="H104" s="147"/>
      <c r="I104" s="147"/>
      <c r="J104" s="148"/>
    </row>
    <row r="105" spans="1:12" ht="22" customHeight="1" x14ac:dyDescent="0.35">
      <c r="A105" s="462"/>
      <c r="B105" s="113" t="s">
        <v>426</v>
      </c>
      <c r="C105" s="103"/>
      <c r="D105" s="97"/>
      <c r="E105" s="101"/>
      <c r="F105" s="114"/>
      <c r="G105" s="104"/>
      <c r="H105" s="114"/>
      <c r="I105" s="104"/>
      <c r="J105" s="115"/>
      <c r="K105" s="97"/>
      <c r="L105" s="72"/>
    </row>
    <row r="106" spans="1:12" x14ac:dyDescent="0.35">
      <c r="A106" s="462"/>
      <c r="B106" s="460"/>
      <c r="C106" s="460"/>
      <c r="D106" s="460"/>
      <c r="E106" s="460"/>
      <c r="F106" s="460"/>
      <c r="G106" s="460"/>
      <c r="H106" s="147"/>
      <c r="I106" s="147"/>
      <c r="J106" s="148"/>
    </row>
    <row r="107" spans="1:12" x14ac:dyDescent="0.35">
      <c r="A107" s="462"/>
      <c r="B107" s="460"/>
      <c r="C107" s="460"/>
      <c r="D107" s="460"/>
      <c r="E107" s="460"/>
      <c r="F107" s="460"/>
      <c r="G107" s="460"/>
      <c r="H107" s="147"/>
      <c r="I107" s="147"/>
      <c r="J107" s="148"/>
    </row>
    <row r="108" spans="1:12" x14ac:dyDescent="0.35">
      <c r="A108" s="462"/>
      <c r="B108" s="460"/>
      <c r="C108" s="460"/>
      <c r="D108" s="460"/>
      <c r="E108" s="460"/>
      <c r="F108" s="460"/>
      <c r="G108" s="460"/>
      <c r="H108" s="147"/>
      <c r="I108" s="147"/>
      <c r="J108" s="148"/>
    </row>
    <row r="109" spans="1:12" x14ac:dyDescent="0.35">
      <c r="A109" s="462"/>
      <c r="B109" s="460"/>
      <c r="C109" s="460"/>
      <c r="D109" s="460"/>
      <c r="E109" s="460"/>
      <c r="F109" s="460"/>
      <c r="G109" s="460"/>
      <c r="H109" s="147"/>
      <c r="I109" s="147"/>
      <c r="J109" s="148"/>
    </row>
    <row r="110" spans="1:12" x14ac:dyDescent="0.35">
      <c r="A110" s="462"/>
      <c r="B110" s="460"/>
      <c r="C110" s="460"/>
      <c r="D110" s="460"/>
      <c r="E110" s="460"/>
      <c r="F110" s="460"/>
      <c r="G110" s="460"/>
      <c r="H110" s="147"/>
      <c r="I110" s="147"/>
      <c r="J110" s="148"/>
    </row>
    <row r="111" spans="1:12" x14ac:dyDescent="0.35">
      <c r="A111" s="462"/>
      <c r="B111" s="461" t="s">
        <v>153</v>
      </c>
      <c r="C111" s="461"/>
      <c r="D111" s="461"/>
      <c r="E111" s="461"/>
      <c r="F111" s="461"/>
      <c r="G111" s="461"/>
      <c r="H111" s="147"/>
      <c r="I111" s="147"/>
      <c r="J111" s="148"/>
    </row>
    <row r="112" spans="1:12" x14ac:dyDescent="0.35">
      <c r="A112" s="462"/>
      <c r="B112" s="460"/>
      <c r="C112" s="460"/>
      <c r="D112" s="460"/>
      <c r="E112" s="460"/>
      <c r="F112" s="460"/>
      <c r="G112" s="460"/>
      <c r="H112" s="147"/>
      <c r="I112" s="147"/>
      <c r="J112" s="148"/>
    </row>
    <row r="113" spans="1:12" ht="22" customHeight="1" x14ac:dyDescent="0.35">
      <c r="A113" s="462"/>
      <c r="B113" s="113" t="s">
        <v>425</v>
      </c>
      <c r="C113" s="103"/>
      <c r="D113" s="97"/>
      <c r="E113" s="101"/>
      <c r="F113" s="114"/>
      <c r="G113" s="104"/>
      <c r="H113" s="114"/>
      <c r="I113" s="104"/>
      <c r="J113" s="115"/>
      <c r="K113" s="97"/>
      <c r="L113" s="72"/>
    </row>
    <row r="114" spans="1:12" x14ac:dyDescent="0.35">
      <c r="A114" s="149"/>
      <c r="B114" s="460"/>
      <c r="C114" s="460"/>
      <c r="D114" s="460"/>
      <c r="E114" s="460"/>
      <c r="F114" s="460"/>
      <c r="G114" s="460"/>
      <c r="H114" s="147"/>
      <c r="I114" s="147"/>
      <c r="J114" s="148"/>
    </row>
    <row r="115" spans="1:12" x14ac:dyDescent="0.35">
      <c r="A115" s="149"/>
      <c r="B115" s="460"/>
      <c r="C115" s="460"/>
      <c r="D115" s="460"/>
      <c r="E115" s="460"/>
      <c r="F115" s="460"/>
      <c r="G115" s="460"/>
      <c r="H115" s="147"/>
      <c r="I115" s="147"/>
      <c r="J115" s="148"/>
    </row>
    <row r="116" spans="1:12" x14ac:dyDescent="0.35">
      <c r="A116" s="149"/>
      <c r="B116" s="460"/>
      <c r="C116" s="460"/>
      <c r="D116" s="460"/>
      <c r="E116" s="460"/>
      <c r="F116" s="460"/>
      <c r="G116" s="460"/>
      <c r="H116" s="147"/>
      <c r="I116" s="147"/>
      <c r="J116" s="148"/>
    </row>
    <row r="117" spans="1:12" x14ac:dyDescent="0.35">
      <c r="A117" s="149"/>
      <c r="B117" s="460"/>
      <c r="C117" s="460"/>
      <c r="D117" s="460"/>
      <c r="E117" s="460"/>
      <c r="F117" s="460"/>
      <c r="G117" s="460"/>
      <c r="H117" s="147"/>
      <c r="I117" s="147"/>
      <c r="J117" s="148"/>
    </row>
    <row r="118" spans="1:12" x14ac:dyDescent="0.35">
      <c r="A118" s="149"/>
      <c r="B118" s="460"/>
      <c r="C118" s="460"/>
      <c r="D118" s="460"/>
      <c r="E118" s="460"/>
      <c r="F118" s="460"/>
      <c r="G118" s="460"/>
      <c r="H118" s="147"/>
      <c r="I118" s="147"/>
      <c r="J118" s="148"/>
    </row>
    <row r="119" spans="1:12" x14ac:dyDescent="0.35">
      <c r="A119" s="149"/>
      <c r="B119" s="461" t="s">
        <v>153</v>
      </c>
      <c r="C119" s="461"/>
      <c r="D119" s="461"/>
      <c r="E119" s="461"/>
      <c r="F119" s="461"/>
      <c r="G119" s="461"/>
      <c r="H119" s="147"/>
      <c r="I119" s="147"/>
      <c r="J119" s="148"/>
    </row>
    <row r="120" spans="1:12" x14ac:dyDescent="0.35">
      <c r="A120" s="149"/>
      <c r="B120" s="460"/>
      <c r="C120" s="460"/>
      <c r="D120" s="460"/>
      <c r="E120" s="460"/>
      <c r="F120" s="460"/>
      <c r="G120" s="460"/>
      <c r="H120" s="147"/>
      <c r="I120" s="147"/>
      <c r="J120" s="148"/>
    </row>
    <row r="121" spans="1:12" x14ac:dyDescent="0.35">
      <c r="A121" s="149"/>
      <c r="B121" s="150"/>
      <c r="C121" s="151"/>
      <c r="D121" s="152"/>
      <c r="E121" s="153"/>
      <c r="F121" s="153"/>
      <c r="G121" s="153"/>
      <c r="H121" s="154"/>
      <c r="I121" s="154"/>
      <c r="J121" s="155"/>
    </row>
    <row r="122" spans="1:12" x14ac:dyDescent="0.35">
      <c r="A122" s="95" t="s">
        <v>135</v>
      </c>
      <c r="B122" s="156" t="s">
        <v>336</v>
      </c>
      <c r="C122" s="157"/>
      <c r="D122" s="157"/>
      <c r="E122" s="158"/>
      <c r="F122" s="158"/>
      <c r="G122" s="158"/>
      <c r="H122" s="158"/>
      <c r="I122" s="152"/>
      <c r="J122" s="155"/>
    </row>
    <row r="123" spans="1:12" x14ac:dyDescent="0.35">
      <c r="A123" s="141"/>
      <c r="B123" s="467"/>
      <c r="C123" s="467"/>
      <c r="D123" s="467"/>
      <c r="E123" s="467"/>
      <c r="F123" s="467"/>
      <c r="G123" s="467"/>
      <c r="H123" s="467"/>
      <c r="I123" s="467"/>
      <c r="J123" s="468"/>
    </row>
    <row r="124" spans="1:12" x14ac:dyDescent="0.35">
      <c r="A124" s="141"/>
      <c r="B124" s="467"/>
      <c r="C124" s="467"/>
      <c r="D124" s="467"/>
      <c r="E124" s="467"/>
      <c r="F124" s="467"/>
      <c r="G124" s="467"/>
      <c r="H124" s="467"/>
      <c r="I124" s="467"/>
      <c r="J124" s="468"/>
    </row>
    <row r="125" spans="1:12" x14ac:dyDescent="0.35">
      <c r="A125" s="149"/>
      <c r="B125" s="150"/>
      <c r="C125" s="151"/>
      <c r="D125" s="152"/>
      <c r="E125" s="153"/>
      <c r="F125" s="153"/>
      <c r="G125" s="153"/>
      <c r="H125" s="154"/>
      <c r="I125" s="154"/>
      <c r="J125" s="155"/>
    </row>
    <row r="126" spans="1:12" x14ac:dyDescent="0.35">
      <c r="A126" s="122" t="s">
        <v>121</v>
      </c>
      <c r="B126" s="97"/>
      <c r="C126" s="97"/>
      <c r="D126" s="97"/>
      <c r="E126" s="97"/>
      <c r="F126" s="97"/>
      <c r="G126" s="121"/>
      <c r="H126" s="97"/>
      <c r="I126" s="121"/>
      <c r="J126" s="98"/>
    </row>
    <row r="127" spans="1:12" x14ac:dyDescent="0.35">
      <c r="A127" s="123" t="s">
        <v>155</v>
      </c>
      <c r="B127" s="469"/>
      <c r="C127" s="470"/>
      <c r="D127" s="470"/>
      <c r="E127" s="470"/>
      <c r="F127" s="470"/>
      <c r="G127" s="470"/>
      <c r="H127" s="470"/>
      <c r="I127" s="470"/>
      <c r="J127" s="471"/>
    </row>
    <row r="128" spans="1:12" x14ac:dyDescent="0.35">
      <c r="A128" s="123" t="s">
        <v>156</v>
      </c>
      <c r="B128" s="469"/>
      <c r="C128" s="470"/>
      <c r="D128" s="470"/>
      <c r="E128" s="470"/>
      <c r="F128" s="470"/>
      <c r="G128" s="470"/>
      <c r="H128" s="470"/>
      <c r="I128" s="470"/>
      <c r="J128" s="471"/>
    </row>
    <row r="129" spans="1:10" ht="15" customHeight="1" x14ac:dyDescent="0.35">
      <c r="A129" s="123" t="s">
        <v>157</v>
      </c>
      <c r="B129" s="472" t="s">
        <v>154</v>
      </c>
      <c r="C129" s="473"/>
      <c r="D129" s="473"/>
      <c r="E129" s="473"/>
      <c r="F129" s="473"/>
      <c r="G129" s="473"/>
      <c r="H129" s="473"/>
      <c r="I129" s="473"/>
      <c r="J129" s="474"/>
    </row>
    <row r="130" spans="1:10" ht="15" thickBot="1" x14ac:dyDescent="0.4">
      <c r="A130" s="159"/>
      <c r="B130" s="125"/>
      <c r="C130" s="125"/>
      <c r="D130" s="125"/>
      <c r="E130" s="125"/>
      <c r="F130" s="125"/>
      <c r="G130" s="125"/>
      <c r="H130" s="125"/>
      <c r="I130" s="125"/>
      <c r="J130" s="127"/>
    </row>
    <row r="131" spans="1:10" ht="15" thickBot="1" x14ac:dyDescent="0.4"/>
    <row r="132" spans="1:10" ht="16" thickBot="1" x14ac:dyDescent="0.4">
      <c r="A132" s="475" t="s">
        <v>175</v>
      </c>
      <c r="B132" s="476"/>
      <c r="C132" s="476"/>
      <c r="D132" s="476"/>
      <c r="E132" s="476"/>
      <c r="F132" s="476"/>
      <c r="G132" s="476"/>
      <c r="H132" s="476"/>
      <c r="I132" s="476"/>
      <c r="J132" s="477"/>
    </row>
    <row r="133" spans="1:10" x14ac:dyDescent="0.35">
      <c r="A133" s="95" t="s">
        <v>136</v>
      </c>
      <c r="B133" s="97" t="s">
        <v>170</v>
      </c>
      <c r="C133" s="97"/>
      <c r="D133" s="97"/>
      <c r="E133" s="97"/>
      <c r="F133" s="97"/>
      <c r="G133" s="97"/>
      <c r="H133" s="97"/>
      <c r="I133" s="97"/>
      <c r="J133" s="130" t="e">
        <f>I63</f>
        <v>#DIV/0!</v>
      </c>
    </row>
    <row r="134" spans="1:10" x14ac:dyDescent="0.35">
      <c r="A134" s="122"/>
      <c r="B134" s="99" t="s">
        <v>171</v>
      </c>
      <c r="C134" s="97"/>
      <c r="D134" s="97"/>
      <c r="E134" s="97"/>
      <c r="F134" s="97"/>
      <c r="G134" s="97"/>
      <c r="H134" s="97"/>
      <c r="I134" s="97"/>
      <c r="J134" s="131"/>
    </row>
    <row r="135" spans="1:10" x14ac:dyDescent="0.35">
      <c r="A135" s="122"/>
      <c r="B135" s="97"/>
      <c r="C135" s="97"/>
      <c r="D135" s="97"/>
      <c r="E135" s="97"/>
      <c r="F135" s="97"/>
      <c r="G135" s="97"/>
      <c r="H135" s="97"/>
      <c r="I135" s="97"/>
      <c r="J135" s="98"/>
    </row>
    <row r="136" spans="1:10" x14ac:dyDescent="0.35">
      <c r="A136" s="95" t="s">
        <v>145</v>
      </c>
      <c r="B136" s="132" t="s">
        <v>137</v>
      </c>
      <c r="C136" s="132"/>
      <c r="D136" s="132"/>
      <c r="E136" s="132"/>
      <c r="F136" s="132"/>
      <c r="G136" s="132"/>
      <c r="H136" s="132"/>
      <c r="I136" s="132"/>
      <c r="J136" s="130" t="e">
        <f>I64</f>
        <v>#DIV/0!</v>
      </c>
    </row>
    <row r="137" spans="1:10" x14ac:dyDescent="0.35">
      <c r="A137" s="95"/>
      <c r="B137" s="99" t="s">
        <v>166</v>
      </c>
      <c r="C137" s="99"/>
      <c r="D137" s="132"/>
      <c r="E137" s="132"/>
      <c r="F137" s="132"/>
      <c r="G137" s="132"/>
      <c r="H137" s="132"/>
      <c r="I137" s="132"/>
      <c r="J137" s="131"/>
    </row>
    <row r="138" spans="1:10" ht="15" customHeight="1" x14ac:dyDescent="0.35">
      <c r="A138" s="95"/>
      <c r="B138" s="133" t="s">
        <v>130</v>
      </c>
      <c r="C138" s="478" t="s">
        <v>172</v>
      </c>
      <c r="D138" s="478"/>
      <c r="E138" s="478"/>
      <c r="F138" s="478"/>
      <c r="G138" s="478"/>
      <c r="H138" s="478"/>
      <c r="I138" s="132"/>
      <c r="J138" s="131"/>
    </row>
    <row r="139" spans="1:10" x14ac:dyDescent="0.35">
      <c r="A139" s="95"/>
      <c r="B139" s="97"/>
      <c r="C139" s="478"/>
      <c r="D139" s="478"/>
      <c r="E139" s="478"/>
      <c r="F139" s="478"/>
      <c r="G139" s="478"/>
      <c r="H139" s="478"/>
      <c r="I139" s="132"/>
      <c r="J139" s="131"/>
    </row>
    <row r="140" spans="1:10" x14ac:dyDescent="0.35">
      <c r="A140" s="95"/>
      <c r="B140" s="133" t="s">
        <v>131</v>
      </c>
      <c r="C140" s="99" t="s">
        <v>173</v>
      </c>
      <c r="D140" s="132"/>
      <c r="E140" s="132"/>
      <c r="F140" s="132"/>
      <c r="G140" s="132"/>
      <c r="H140" s="132"/>
      <c r="I140" s="132"/>
      <c r="J140" s="134"/>
    </row>
    <row r="141" spans="1:10" x14ac:dyDescent="0.35">
      <c r="A141" s="95"/>
      <c r="B141" s="132"/>
      <c r="C141" s="132"/>
      <c r="D141" s="132"/>
      <c r="E141" s="132"/>
      <c r="F141" s="132"/>
      <c r="G141" s="132"/>
      <c r="H141" s="132"/>
      <c r="I141" s="132"/>
      <c r="J141" s="134"/>
    </row>
    <row r="142" spans="1:10" x14ac:dyDescent="0.35">
      <c r="A142" s="95" t="s">
        <v>146</v>
      </c>
      <c r="B142" s="97" t="s">
        <v>169</v>
      </c>
      <c r="C142" s="97"/>
      <c r="D142" s="97"/>
      <c r="E142" s="97"/>
      <c r="F142" s="97"/>
      <c r="G142" s="97"/>
      <c r="H142" s="97"/>
      <c r="I142" s="97"/>
      <c r="J142" s="98"/>
    </row>
    <row r="143" spans="1:10" x14ac:dyDescent="0.35">
      <c r="A143" s="141"/>
      <c r="B143" s="97"/>
      <c r="C143" s="101"/>
      <c r="D143" s="103"/>
      <c r="E143" s="97"/>
      <c r="F143" s="103"/>
      <c r="H143" s="103" t="s">
        <v>138</v>
      </c>
      <c r="I143" s="103" t="s">
        <v>138</v>
      </c>
      <c r="J143" s="105" t="s">
        <v>139</v>
      </c>
    </row>
    <row r="144" spans="1:10" ht="15" customHeight="1" x14ac:dyDescent="0.35">
      <c r="A144" s="141"/>
      <c r="B144" s="97"/>
      <c r="C144" s="142"/>
      <c r="D144" s="142"/>
      <c r="E144" s="97"/>
      <c r="F144" s="103"/>
      <c r="H144" s="143" t="s">
        <v>58</v>
      </c>
      <c r="I144" s="144" t="s">
        <v>57</v>
      </c>
      <c r="J144" s="105" t="s">
        <v>144</v>
      </c>
    </row>
    <row r="145" spans="1:12" ht="15" customHeight="1" x14ac:dyDescent="0.35">
      <c r="A145" s="141"/>
      <c r="B145" s="145" t="s">
        <v>357</v>
      </c>
      <c r="C145" s="145"/>
      <c r="D145" s="145"/>
      <c r="E145" s="108"/>
      <c r="F145" s="107"/>
      <c r="G145" s="108"/>
      <c r="H145" s="107" t="s">
        <v>129</v>
      </c>
      <c r="I145" s="107" t="s">
        <v>129</v>
      </c>
      <c r="J145" s="146" t="s">
        <v>140</v>
      </c>
    </row>
    <row r="146" spans="1:12" ht="22" customHeight="1" x14ac:dyDescent="0.35">
      <c r="A146" s="462"/>
      <c r="B146" s="113" t="s">
        <v>14</v>
      </c>
      <c r="C146" s="103"/>
      <c r="D146" s="97"/>
      <c r="E146" s="101"/>
      <c r="F146" s="114"/>
      <c r="G146" s="104"/>
      <c r="H146" s="114"/>
      <c r="I146" s="104"/>
      <c r="J146" s="115"/>
      <c r="K146" s="97"/>
      <c r="L146" s="72"/>
    </row>
    <row r="147" spans="1:12" x14ac:dyDescent="0.35">
      <c r="A147" s="462"/>
      <c r="B147" s="460"/>
      <c r="C147" s="460"/>
      <c r="D147" s="460"/>
      <c r="E147" s="460"/>
      <c r="F147" s="460"/>
      <c r="G147" s="460"/>
      <c r="H147" s="147"/>
      <c r="I147" s="147"/>
      <c r="J147" s="148"/>
    </row>
    <row r="148" spans="1:12" x14ac:dyDescent="0.35">
      <c r="A148" s="462"/>
      <c r="B148" s="460"/>
      <c r="C148" s="460"/>
      <c r="D148" s="460"/>
      <c r="E148" s="460"/>
      <c r="F148" s="460"/>
      <c r="G148" s="460"/>
      <c r="H148" s="147"/>
      <c r="I148" s="147"/>
      <c r="J148" s="148"/>
    </row>
    <row r="149" spans="1:12" x14ac:dyDescent="0.35">
      <c r="A149" s="462"/>
      <c r="B149" s="460"/>
      <c r="C149" s="460"/>
      <c r="D149" s="460"/>
      <c r="E149" s="460"/>
      <c r="F149" s="460"/>
      <c r="G149" s="460"/>
      <c r="H149" s="147"/>
      <c r="I149" s="147"/>
      <c r="J149" s="148"/>
    </row>
    <row r="150" spans="1:12" x14ac:dyDescent="0.35">
      <c r="A150" s="462"/>
      <c r="B150" s="460"/>
      <c r="C150" s="460"/>
      <c r="D150" s="460"/>
      <c r="E150" s="460"/>
      <c r="F150" s="460"/>
      <c r="G150" s="460"/>
      <c r="H150" s="147"/>
      <c r="I150" s="147"/>
      <c r="J150" s="148"/>
    </row>
    <row r="151" spans="1:12" x14ac:dyDescent="0.35">
      <c r="A151" s="462"/>
      <c r="B151" s="460"/>
      <c r="C151" s="460"/>
      <c r="D151" s="460"/>
      <c r="E151" s="460"/>
      <c r="F151" s="460"/>
      <c r="G151" s="460"/>
      <c r="H151" s="147"/>
      <c r="I151" s="147"/>
      <c r="J151" s="148"/>
    </row>
    <row r="152" spans="1:12" x14ac:dyDescent="0.35">
      <c r="A152" s="462"/>
      <c r="B152" s="461" t="s">
        <v>153</v>
      </c>
      <c r="C152" s="461"/>
      <c r="D152" s="461"/>
      <c r="E152" s="461"/>
      <c r="F152" s="461"/>
      <c r="G152" s="461"/>
      <c r="H152" s="147"/>
      <c r="I152" s="147"/>
      <c r="J152" s="148"/>
    </row>
    <row r="153" spans="1:12" x14ac:dyDescent="0.35">
      <c r="A153" s="462"/>
      <c r="B153" s="460"/>
      <c r="C153" s="460"/>
      <c r="D153" s="460"/>
      <c r="E153" s="460"/>
      <c r="F153" s="460"/>
      <c r="G153" s="460"/>
      <c r="H153" s="147"/>
      <c r="I153" s="147"/>
      <c r="J153" s="148"/>
    </row>
    <row r="154" spans="1:12" ht="22" customHeight="1" x14ac:dyDescent="0.35">
      <c r="A154" s="462"/>
      <c r="B154" s="113" t="s">
        <v>15</v>
      </c>
      <c r="C154" s="103"/>
      <c r="D154" s="97"/>
      <c r="E154" s="101"/>
      <c r="F154" s="114"/>
      <c r="G154" s="104"/>
      <c r="H154" s="114"/>
      <c r="I154" s="104"/>
      <c r="J154" s="115"/>
      <c r="K154" s="97"/>
      <c r="L154" s="72"/>
    </row>
    <row r="155" spans="1:12" x14ac:dyDescent="0.35">
      <c r="A155" s="462"/>
      <c r="B155" s="460"/>
      <c r="C155" s="460"/>
      <c r="D155" s="460"/>
      <c r="E155" s="460"/>
      <c r="F155" s="460"/>
      <c r="G155" s="460"/>
      <c r="H155" s="147"/>
      <c r="I155" s="147"/>
      <c r="J155" s="148"/>
    </row>
    <row r="156" spans="1:12" x14ac:dyDescent="0.35">
      <c r="A156" s="462"/>
      <c r="B156" s="460"/>
      <c r="C156" s="460"/>
      <c r="D156" s="460"/>
      <c r="E156" s="460"/>
      <c r="F156" s="460"/>
      <c r="G156" s="460"/>
      <c r="H156" s="147"/>
      <c r="I156" s="147"/>
      <c r="J156" s="148"/>
    </row>
    <row r="157" spans="1:12" x14ac:dyDescent="0.35">
      <c r="A157" s="462"/>
      <c r="B157" s="460"/>
      <c r="C157" s="460"/>
      <c r="D157" s="460"/>
      <c r="E157" s="460"/>
      <c r="F157" s="460"/>
      <c r="G157" s="460"/>
      <c r="H157" s="147"/>
      <c r="I157" s="147"/>
      <c r="J157" s="148"/>
    </row>
    <row r="158" spans="1:12" x14ac:dyDescent="0.35">
      <c r="A158" s="462"/>
      <c r="B158" s="460"/>
      <c r="C158" s="460"/>
      <c r="D158" s="460"/>
      <c r="E158" s="460"/>
      <c r="F158" s="460"/>
      <c r="G158" s="460"/>
      <c r="H158" s="147"/>
      <c r="I158" s="147"/>
      <c r="J158" s="148"/>
    </row>
    <row r="159" spans="1:12" x14ac:dyDescent="0.35">
      <c r="A159" s="462"/>
      <c r="B159" s="460"/>
      <c r="C159" s="460"/>
      <c r="D159" s="460"/>
      <c r="E159" s="460"/>
      <c r="F159" s="460"/>
      <c r="G159" s="460"/>
      <c r="H159" s="147"/>
      <c r="I159" s="147"/>
      <c r="J159" s="148"/>
    </row>
    <row r="160" spans="1:12" x14ac:dyDescent="0.35">
      <c r="A160" s="462"/>
      <c r="B160" s="461" t="s">
        <v>153</v>
      </c>
      <c r="C160" s="461"/>
      <c r="D160" s="461"/>
      <c r="E160" s="461"/>
      <c r="F160" s="461"/>
      <c r="G160" s="461"/>
      <c r="H160" s="147"/>
      <c r="I160" s="147"/>
      <c r="J160" s="148"/>
    </row>
    <row r="161" spans="1:12" x14ac:dyDescent="0.35">
      <c r="A161" s="462"/>
      <c r="B161" s="460"/>
      <c r="C161" s="460"/>
      <c r="D161" s="460"/>
      <c r="E161" s="460"/>
      <c r="F161" s="460"/>
      <c r="G161" s="460"/>
      <c r="H161" s="147"/>
      <c r="I161" s="147"/>
      <c r="J161" s="148"/>
    </row>
    <row r="162" spans="1:12" ht="22" customHeight="1" x14ac:dyDescent="0.35">
      <c r="A162" s="462"/>
      <c r="B162" s="113" t="s">
        <v>426</v>
      </c>
      <c r="C162" s="103"/>
      <c r="D162" s="97"/>
      <c r="E162" s="101"/>
      <c r="F162" s="114"/>
      <c r="G162" s="104"/>
      <c r="H162" s="114"/>
      <c r="I162" s="104"/>
      <c r="J162" s="115"/>
      <c r="K162" s="97"/>
      <c r="L162" s="72"/>
    </row>
    <row r="163" spans="1:12" x14ac:dyDescent="0.35">
      <c r="A163" s="462"/>
      <c r="B163" s="460"/>
      <c r="C163" s="460"/>
      <c r="D163" s="460"/>
      <c r="E163" s="460"/>
      <c r="F163" s="460"/>
      <c r="G163" s="460"/>
      <c r="H163" s="147"/>
      <c r="I163" s="147"/>
      <c r="J163" s="148"/>
    </row>
    <row r="164" spans="1:12" x14ac:dyDescent="0.35">
      <c r="A164" s="462"/>
      <c r="B164" s="460"/>
      <c r="C164" s="460"/>
      <c r="D164" s="460"/>
      <c r="E164" s="460"/>
      <c r="F164" s="460"/>
      <c r="G164" s="460"/>
      <c r="H164" s="147"/>
      <c r="I164" s="147"/>
      <c r="J164" s="148"/>
    </row>
    <row r="165" spans="1:12" x14ac:dyDescent="0.35">
      <c r="A165" s="462"/>
      <c r="B165" s="460"/>
      <c r="C165" s="460"/>
      <c r="D165" s="460"/>
      <c r="E165" s="460"/>
      <c r="F165" s="460"/>
      <c r="G165" s="460"/>
      <c r="H165" s="147"/>
      <c r="I165" s="147"/>
      <c r="J165" s="148"/>
    </row>
    <row r="166" spans="1:12" x14ac:dyDescent="0.35">
      <c r="A166" s="462"/>
      <c r="B166" s="460"/>
      <c r="C166" s="460"/>
      <c r="D166" s="460"/>
      <c r="E166" s="460"/>
      <c r="F166" s="460"/>
      <c r="G166" s="460"/>
      <c r="H166" s="147"/>
      <c r="I166" s="147"/>
      <c r="J166" s="148"/>
    </row>
    <row r="167" spans="1:12" x14ac:dyDescent="0.35">
      <c r="A167" s="462"/>
      <c r="B167" s="460"/>
      <c r="C167" s="460"/>
      <c r="D167" s="460"/>
      <c r="E167" s="460"/>
      <c r="F167" s="460"/>
      <c r="G167" s="460"/>
      <c r="H167" s="147"/>
      <c r="I167" s="147"/>
      <c r="J167" s="148"/>
    </row>
    <row r="168" spans="1:12" x14ac:dyDescent="0.35">
      <c r="A168" s="462"/>
      <c r="B168" s="461" t="s">
        <v>153</v>
      </c>
      <c r="C168" s="461"/>
      <c r="D168" s="461"/>
      <c r="E168" s="461"/>
      <c r="F168" s="461"/>
      <c r="G168" s="461"/>
      <c r="H168" s="147"/>
      <c r="I168" s="147"/>
      <c r="J168" s="148"/>
    </row>
    <row r="169" spans="1:12" x14ac:dyDescent="0.35">
      <c r="A169" s="462"/>
      <c r="B169" s="460"/>
      <c r="C169" s="460"/>
      <c r="D169" s="460"/>
      <c r="E169" s="460"/>
      <c r="F169" s="460"/>
      <c r="G169" s="460"/>
      <c r="H169" s="147"/>
      <c r="I169" s="147"/>
      <c r="J169" s="148"/>
    </row>
    <row r="170" spans="1:12" ht="22" customHeight="1" x14ac:dyDescent="0.35">
      <c r="A170" s="462"/>
      <c r="B170" s="113" t="s">
        <v>425</v>
      </c>
      <c r="C170" s="103"/>
      <c r="D170" s="97"/>
      <c r="E170" s="101"/>
      <c r="F170" s="114"/>
      <c r="G170" s="104"/>
      <c r="H170" s="114"/>
      <c r="I170" s="104"/>
      <c r="J170" s="115"/>
      <c r="K170" s="97"/>
      <c r="L170" s="72"/>
    </row>
    <row r="171" spans="1:12" x14ac:dyDescent="0.35">
      <c r="A171" s="149"/>
      <c r="B171" s="460"/>
      <c r="C171" s="460"/>
      <c r="D171" s="460"/>
      <c r="E171" s="460"/>
      <c r="F171" s="460"/>
      <c r="G171" s="460"/>
      <c r="H171" s="147"/>
      <c r="I171" s="147"/>
      <c r="J171" s="148"/>
    </row>
    <row r="172" spans="1:12" x14ac:dyDescent="0.35">
      <c r="A172" s="149"/>
      <c r="B172" s="460"/>
      <c r="C172" s="460"/>
      <c r="D172" s="460"/>
      <c r="E172" s="460"/>
      <c r="F172" s="460"/>
      <c r="G172" s="460"/>
      <c r="H172" s="147"/>
      <c r="I172" s="147"/>
      <c r="J172" s="148"/>
    </row>
    <row r="173" spans="1:12" x14ac:dyDescent="0.35">
      <c r="A173" s="149"/>
      <c r="B173" s="460"/>
      <c r="C173" s="460"/>
      <c r="D173" s="460"/>
      <c r="E173" s="460"/>
      <c r="F173" s="460"/>
      <c r="G173" s="460"/>
      <c r="H173" s="147"/>
      <c r="I173" s="147"/>
      <c r="J173" s="148"/>
    </row>
    <row r="174" spans="1:12" x14ac:dyDescent="0.35">
      <c r="A174" s="149"/>
      <c r="B174" s="460"/>
      <c r="C174" s="460"/>
      <c r="D174" s="460"/>
      <c r="E174" s="460"/>
      <c r="F174" s="460"/>
      <c r="G174" s="460"/>
      <c r="H174" s="147"/>
      <c r="I174" s="147"/>
      <c r="J174" s="148"/>
    </row>
    <row r="175" spans="1:12" x14ac:dyDescent="0.35">
      <c r="A175" s="149"/>
      <c r="B175" s="460"/>
      <c r="C175" s="460"/>
      <c r="D175" s="460"/>
      <c r="E175" s="460"/>
      <c r="F175" s="460"/>
      <c r="G175" s="460"/>
      <c r="H175" s="147"/>
      <c r="I175" s="147"/>
      <c r="J175" s="148"/>
    </row>
    <row r="176" spans="1:12" x14ac:dyDescent="0.35">
      <c r="A176" s="149"/>
      <c r="B176" s="461" t="s">
        <v>153</v>
      </c>
      <c r="C176" s="461"/>
      <c r="D176" s="461"/>
      <c r="E176" s="461"/>
      <c r="F176" s="461"/>
      <c r="G176" s="461"/>
      <c r="H176" s="147"/>
      <c r="I176" s="147"/>
      <c r="J176" s="148"/>
    </row>
    <row r="177" spans="1:10" x14ac:dyDescent="0.35">
      <c r="A177" s="149"/>
      <c r="B177" s="460"/>
      <c r="C177" s="460"/>
      <c r="D177" s="460"/>
      <c r="E177" s="460"/>
      <c r="F177" s="460"/>
      <c r="G177" s="460"/>
      <c r="H177" s="147"/>
      <c r="I177" s="147"/>
      <c r="J177" s="148"/>
    </row>
    <row r="178" spans="1:10" x14ac:dyDescent="0.35">
      <c r="A178" s="149"/>
      <c r="B178" s="150"/>
      <c r="C178" s="151"/>
      <c r="D178" s="152"/>
      <c r="E178" s="153"/>
      <c r="F178" s="153"/>
      <c r="G178" s="153"/>
      <c r="H178" s="154"/>
      <c r="I178" s="154"/>
      <c r="J178" s="155"/>
    </row>
    <row r="179" spans="1:10" x14ac:dyDescent="0.35">
      <c r="A179" s="95" t="s">
        <v>147</v>
      </c>
      <c r="B179" s="156" t="s">
        <v>336</v>
      </c>
      <c r="C179" s="157"/>
      <c r="D179" s="157"/>
      <c r="E179" s="158"/>
      <c r="F179" s="158"/>
      <c r="G179" s="158"/>
      <c r="H179" s="158"/>
      <c r="I179" s="152"/>
      <c r="J179" s="155"/>
    </row>
    <row r="180" spans="1:10" x14ac:dyDescent="0.35">
      <c r="A180" s="141"/>
      <c r="B180" s="467"/>
      <c r="C180" s="467"/>
      <c r="D180" s="467"/>
      <c r="E180" s="467"/>
      <c r="F180" s="467"/>
      <c r="G180" s="467"/>
      <c r="H180" s="467"/>
      <c r="I180" s="467"/>
      <c r="J180" s="468"/>
    </row>
    <row r="181" spans="1:10" x14ac:dyDescent="0.35">
      <c r="A181" s="141"/>
      <c r="B181" s="467"/>
      <c r="C181" s="467"/>
      <c r="D181" s="467"/>
      <c r="E181" s="467"/>
      <c r="F181" s="467"/>
      <c r="G181" s="467"/>
      <c r="H181" s="467"/>
      <c r="I181" s="467"/>
      <c r="J181" s="468"/>
    </row>
    <row r="182" spans="1:10" x14ac:dyDescent="0.35">
      <c r="A182" s="141"/>
      <c r="B182" s="157"/>
      <c r="C182" s="157"/>
      <c r="D182" s="157"/>
      <c r="E182" s="158"/>
      <c r="F182" s="158"/>
      <c r="G182" s="158"/>
      <c r="H182" s="158"/>
      <c r="I182" s="152"/>
      <c r="J182" s="155"/>
    </row>
    <row r="183" spans="1:10" x14ac:dyDescent="0.35">
      <c r="A183" s="122" t="s">
        <v>121</v>
      </c>
      <c r="B183" s="97"/>
      <c r="C183" s="97"/>
      <c r="D183" s="97"/>
      <c r="E183" s="97"/>
      <c r="F183" s="97"/>
      <c r="G183" s="121"/>
      <c r="H183" s="97"/>
      <c r="I183" s="121"/>
      <c r="J183" s="98"/>
    </row>
    <row r="184" spans="1:10" x14ac:dyDescent="0.35">
      <c r="A184" s="123" t="s">
        <v>176</v>
      </c>
      <c r="B184" s="469"/>
      <c r="C184" s="470"/>
      <c r="D184" s="470"/>
      <c r="E184" s="470"/>
      <c r="F184" s="470"/>
      <c r="G184" s="470"/>
      <c r="H184" s="470"/>
      <c r="I184" s="470"/>
      <c r="J184" s="471"/>
    </row>
    <row r="185" spans="1:10" x14ac:dyDescent="0.35">
      <c r="A185" s="123" t="s">
        <v>177</v>
      </c>
      <c r="B185" s="469"/>
      <c r="C185" s="470"/>
      <c r="D185" s="470"/>
      <c r="E185" s="470"/>
      <c r="F185" s="470"/>
      <c r="G185" s="470"/>
      <c r="H185" s="470"/>
      <c r="I185" s="470"/>
      <c r="J185" s="471"/>
    </row>
    <row r="186" spans="1:10" ht="15" customHeight="1" x14ac:dyDescent="0.35">
      <c r="A186" s="123" t="s">
        <v>178</v>
      </c>
      <c r="B186" s="472" t="s">
        <v>154</v>
      </c>
      <c r="C186" s="473"/>
      <c r="D186" s="473"/>
      <c r="E186" s="473"/>
      <c r="F186" s="473"/>
      <c r="G186" s="473"/>
      <c r="H186" s="473"/>
      <c r="I186" s="473"/>
      <c r="J186" s="474"/>
    </row>
    <row r="187" spans="1:10" ht="15" thickBot="1" x14ac:dyDescent="0.4">
      <c r="A187" s="159"/>
      <c r="B187" s="125"/>
      <c r="C187" s="125"/>
      <c r="D187" s="125"/>
      <c r="E187" s="125"/>
      <c r="F187" s="125"/>
      <c r="G187" s="125"/>
      <c r="H187" s="125"/>
      <c r="I187" s="125"/>
      <c r="J187" s="127"/>
    </row>
  </sheetData>
  <sheetProtection algorithmName="SHA-512" hashValue="e+wRo/SXPaTTYvyhgdn70G7mqeNcw1eJQ7NKcN7QZKvo4cgxKMIHy7lOrfvqlVqIlRbC10nXdY73676QMLZQbg==" saltValue="UQyV4uRAaRcR9PAQ7zVw1A==" spinCount="100000" sheet="1" objects="1" scenarios="1" insertRows="0"/>
  <customSheetViews>
    <customSheetView guid="{13810DCC-AA08-45AA-A2EB-614B3F1533B3}">
      <selection activeCell="C101" sqref="C101:C105"/>
      <pageMargins left="0.7" right="0.7" top="0.75" bottom="0.75" header="0.3" footer="0.3"/>
      <pageSetup orientation="portrait" horizontalDpi="1200" verticalDpi="1200" r:id="rId1"/>
    </customSheetView>
  </customSheetViews>
  <mergeCells count="108">
    <mergeCell ref="A16:J16"/>
    <mergeCell ref="A72:J72"/>
    <mergeCell ref="A132:J132"/>
    <mergeCell ref="C78:H79"/>
    <mergeCell ref="C138:H139"/>
    <mergeCell ref="A89:A113"/>
    <mergeCell ref="B67:J67"/>
    <mergeCell ref="B68:J68"/>
    <mergeCell ref="B69:J69"/>
    <mergeCell ref="B127:J127"/>
    <mergeCell ref="B128:J128"/>
    <mergeCell ref="B129:J129"/>
    <mergeCell ref="B123:J124"/>
    <mergeCell ref="B37:D37"/>
    <mergeCell ref="B38:D38"/>
    <mergeCell ref="B39:D39"/>
    <mergeCell ref="F20:J20"/>
    <mergeCell ref="F84:J84"/>
    <mergeCell ref="B26:D26"/>
    <mergeCell ref="B27:D27"/>
    <mergeCell ref="B28:D28"/>
    <mergeCell ref="B29:D29"/>
    <mergeCell ref="B30:D30"/>
    <mergeCell ref="B31:D31"/>
    <mergeCell ref="B33:D33"/>
    <mergeCell ref="B32:D32"/>
    <mergeCell ref="B35:D35"/>
    <mergeCell ref="B36:D36"/>
    <mergeCell ref="B40:D40"/>
    <mergeCell ref="B41:D41"/>
    <mergeCell ref="B42:D42"/>
    <mergeCell ref="B44:D44"/>
    <mergeCell ref="B45:D45"/>
    <mergeCell ref="B180:J181"/>
    <mergeCell ref="B184:J184"/>
    <mergeCell ref="B185:J185"/>
    <mergeCell ref="B186:J186"/>
    <mergeCell ref="B51:D51"/>
    <mergeCell ref="B53:D53"/>
    <mergeCell ref="B54:D54"/>
    <mergeCell ref="B55:D55"/>
    <mergeCell ref="B56:D56"/>
    <mergeCell ref="B92:G92"/>
    <mergeCell ref="B93:G93"/>
    <mergeCell ref="B94:G94"/>
    <mergeCell ref="B96:G96"/>
    <mergeCell ref="B95:G95"/>
    <mergeCell ref="B98:G98"/>
    <mergeCell ref="B99:G99"/>
    <mergeCell ref="B100:G100"/>
    <mergeCell ref="B101:G101"/>
    <mergeCell ref="B102:G102"/>
    <mergeCell ref="B103:G103"/>
    <mergeCell ref="B104:G104"/>
    <mergeCell ref="B106:G106"/>
    <mergeCell ref="B175:G175"/>
    <mergeCell ref="B176:G176"/>
    <mergeCell ref="B46:D46"/>
    <mergeCell ref="B47:D47"/>
    <mergeCell ref="B48:D48"/>
    <mergeCell ref="B49:D49"/>
    <mergeCell ref="B50:D50"/>
    <mergeCell ref="B119:G119"/>
    <mergeCell ref="B120:G120"/>
    <mergeCell ref="B114:G114"/>
    <mergeCell ref="B115:G115"/>
    <mergeCell ref="B116:G116"/>
    <mergeCell ref="B117:G117"/>
    <mergeCell ref="B118:G118"/>
    <mergeCell ref="B112:G112"/>
    <mergeCell ref="B57:D57"/>
    <mergeCell ref="B58:D58"/>
    <mergeCell ref="B59:D59"/>
    <mergeCell ref="B60:D60"/>
    <mergeCell ref="B107:G107"/>
    <mergeCell ref="B108:G108"/>
    <mergeCell ref="B109:G109"/>
    <mergeCell ref="B110:G110"/>
    <mergeCell ref="B111:G111"/>
    <mergeCell ref="B90:G90"/>
    <mergeCell ref="B91:G91"/>
    <mergeCell ref="A146:A170"/>
    <mergeCell ref="B147:G147"/>
    <mergeCell ref="B148:G148"/>
    <mergeCell ref="B149:G149"/>
    <mergeCell ref="B150:G150"/>
    <mergeCell ref="B151:G151"/>
    <mergeCell ref="B152:G152"/>
    <mergeCell ref="B153:G153"/>
    <mergeCell ref="B155:G155"/>
    <mergeCell ref="B156:G156"/>
    <mergeCell ref="B157:G157"/>
    <mergeCell ref="B158:G158"/>
    <mergeCell ref="B159:G159"/>
    <mergeCell ref="B160:G160"/>
    <mergeCell ref="B161:G161"/>
    <mergeCell ref="B163:G163"/>
    <mergeCell ref="B177:G177"/>
    <mergeCell ref="B169:G169"/>
    <mergeCell ref="B171:G171"/>
    <mergeCell ref="B172:G172"/>
    <mergeCell ref="B173:G173"/>
    <mergeCell ref="B174:G174"/>
    <mergeCell ref="B164:G164"/>
    <mergeCell ref="B165:G165"/>
    <mergeCell ref="B166:G166"/>
    <mergeCell ref="B167:G167"/>
    <mergeCell ref="B168:G168"/>
  </mergeCells>
  <conditionalFormatting sqref="F26:G33 F35:G42 F44:G51 F53:G60 G61:G64 A73:J130">
    <cfRule type="expression" dxfId="240" priority="36">
      <formula>$H$11="no"</formula>
    </cfRule>
  </conditionalFormatting>
  <conditionalFormatting sqref="H26:I33 H35:I42 H44:I51 H53:I60 I61:I64 A133:J187">
    <cfRule type="expression" dxfId="239" priority="40">
      <formula>$H$13="no"</formula>
    </cfRule>
  </conditionalFormatting>
  <conditionalFormatting sqref="A16:J183">
    <cfRule type="expression" dxfId="238" priority="1">
      <formula>AND($H$11="no",$H$13="no")</formula>
    </cfRule>
  </conditionalFormatting>
  <hyperlinks>
    <hyperlink ref="J24" location="'Rpt - AL ADL'!A66" display="(see below)" xr:uid="{00000000-0004-0000-0900-00000000000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'Yes or No'!$A:$A</xm:f>
          </x14:formula1>
          <xm:sqref>H11:H13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28"/>
  <sheetViews>
    <sheetView showGridLines="0" tabSelected="1" zoomScaleNormal="100" workbookViewId="0"/>
  </sheetViews>
  <sheetFormatPr defaultColWidth="9.1796875" defaultRowHeight="14.5" x14ac:dyDescent="0.35"/>
  <cols>
    <col min="1" max="1" width="3" style="64" customWidth="1"/>
    <col min="2" max="2" width="13" style="64" customWidth="1"/>
    <col min="3" max="3" width="41" style="64" customWidth="1"/>
    <col min="4" max="4" width="18.7265625" style="64" customWidth="1"/>
    <col min="5" max="8" width="17.54296875" style="64" customWidth="1"/>
    <col min="9" max="9" width="3.1796875" style="64" customWidth="1"/>
    <col min="10" max="16384" width="9.1796875" style="64"/>
  </cols>
  <sheetData>
    <row r="1" spans="1:9" ht="18.75" customHeight="1" x14ac:dyDescent="0.45">
      <c r="A1" s="63" t="str">
        <f>'Cover and Instructions'!A1</f>
        <v>Georgia Families MHPAEA Parity</v>
      </c>
      <c r="H1" s="65" t="s">
        <v>572</v>
      </c>
    </row>
    <row r="2" spans="1:9" ht="26" x14ac:dyDescent="0.6">
      <c r="A2" s="66" t="s">
        <v>16</v>
      </c>
      <c r="E2" s="160"/>
      <c r="F2" s="161"/>
      <c r="G2" s="140"/>
      <c r="H2" s="140"/>
    </row>
    <row r="3" spans="1:9" ht="21" x14ac:dyDescent="0.5">
      <c r="A3" s="68" t="s">
        <v>289</v>
      </c>
      <c r="E3" s="162"/>
      <c r="F3" s="162"/>
      <c r="G3" s="140"/>
      <c r="H3" s="140"/>
    </row>
    <row r="4" spans="1:9" x14ac:dyDescent="0.35">
      <c r="E4" s="163"/>
      <c r="F4" s="164"/>
      <c r="G4" s="140"/>
      <c r="H4" s="140"/>
    </row>
    <row r="5" spans="1:9" x14ac:dyDescent="0.35">
      <c r="A5" s="70" t="s">
        <v>0</v>
      </c>
      <c r="C5" s="71" t="str">
        <f>'Cover and Instructions'!$D$4</f>
        <v>WellCare of Georgia</v>
      </c>
      <c r="D5" s="71"/>
      <c r="E5" s="163"/>
      <c r="F5" s="162"/>
      <c r="G5" s="165"/>
      <c r="H5" s="140"/>
    </row>
    <row r="6" spans="1:9" x14ac:dyDescent="0.35">
      <c r="A6" s="70" t="s">
        <v>515</v>
      </c>
      <c r="C6" s="71" t="str">
        <f>'Cover and Instructions'!D5</f>
        <v>Title XXI</v>
      </c>
      <c r="D6" s="71"/>
      <c r="E6" s="163"/>
      <c r="F6" s="162"/>
      <c r="G6" s="165"/>
      <c r="H6" s="140"/>
    </row>
    <row r="7" spans="1:9" ht="15" thickBot="1" x14ac:dyDescent="0.4"/>
    <row r="8" spans="1:9" x14ac:dyDescent="0.35">
      <c r="A8" s="73" t="s">
        <v>375</v>
      </c>
      <c r="B8" s="74"/>
      <c r="C8" s="74"/>
      <c r="D8" s="74"/>
      <c r="E8" s="74"/>
      <c r="F8" s="74"/>
      <c r="G8" s="74"/>
      <c r="H8" s="75"/>
    </row>
    <row r="9" spans="1:9" ht="15" customHeight="1" x14ac:dyDescent="0.35">
      <c r="A9" s="76" t="s">
        <v>374</v>
      </c>
      <c r="B9" s="166"/>
      <c r="C9" s="166"/>
      <c r="D9" s="166"/>
      <c r="E9" s="166"/>
      <c r="F9" s="166"/>
      <c r="G9" s="166"/>
      <c r="H9" s="167"/>
    </row>
    <row r="10" spans="1:9" x14ac:dyDescent="0.35">
      <c r="A10" s="79"/>
      <c r="B10" s="80"/>
      <c r="C10" s="80"/>
      <c r="D10" s="80"/>
      <c r="E10" s="80"/>
      <c r="F10" s="80"/>
      <c r="G10" s="80"/>
      <c r="H10" s="81"/>
    </row>
    <row r="11" spans="1:9" x14ac:dyDescent="0.35">
      <c r="A11" s="82" t="s">
        <v>370</v>
      </c>
      <c r="B11" s="83" t="s">
        <v>380</v>
      </c>
      <c r="C11" s="80"/>
      <c r="D11" s="80"/>
      <c r="E11" s="80"/>
      <c r="F11" s="168" t="s">
        <v>372</v>
      </c>
      <c r="G11" s="86" t="str">
        <f>IF(F11="yes","  Complete Section 1 and Section 2","")</f>
        <v/>
      </c>
      <c r="H11" s="169"/>
      <c r="I11" s="87"/>
    </row>
    <row r="12" spans="1:9" ht="6" customHeight="1" x14ac:dyDescent="0.35">
      <c r="A12" s="82"/>
      <c r="B12" s="83"/>
      <c r="C12" s="80"/>
      <c r="D12" s="80"/>
      <c r="E12" s="80"/>
      <c r="F12" s="80"/>
      <c r="G12" s="86"/>
      <c r="H12" s="169"/>
    </row>
    <row r="13" spans="1:9" x14ac:dyDescent="0.35">
      <c r="A13" s="82" t="s">
        <v>373</v>
      </c>
      <c r="B13" s="83" t="s">
        <v>381</v>
      </c>
      <c r="C13" s="80"/>
      <c r="D13" s="80"/>
      <c r="E13" s="80"/>
      <c r="F13" s="168" t="s">
        <v>372</v>
      </c>
      <c r="G13" s="86" t="str">
        <f>IF(F13="yes","  Complete Section 1 and Section 2","")</f>
        <v/>
      </c>
      <c r="H13" s="169"/>
    </row>
    <row r="14" spans="1:9" ht="6" customHeight="1" x14ac:dyDescent="0.35">
      <c r="A14" s="82"/>
      <c r="B14" s="83"/>
      <c r="C14" s="80"/>
      <c r="D14" s="80"/>
      <c r="E14" s="80"/>
      <c r="F14" s="80"/>
      <c r="G14" s="86"/>
      <c r="H14" s="169"/>
    </row>
    <row r="15" spans="1:9" x14ac:dyDescent="0.35">
      <c r="A15" s="82" t="s">
        <v>378</v>
      </c>
      <c r="B15" s="83" t="s">
        <v>382</v>
      </c>
      <c r="C15" s="80"/>
      <c r="D15" s="80"/>
      <c r="E15" s="80"/>
      <c r="F15" s="85" t="s">
        <v>371</v>
      </c>
      <c r="G15" s="86" t="str">
        <f>IF(F15="yes","  Complete Section 1 and Section 2","")</f>
        <v xml:space="preserve">  Complete Section 1 and Section 2</v>
      </c>
      <c r="H15" s="169"/>
    </row>
    <row r="16" spans="1:9" ht="6" customHeight="1" x14ac:dyDescent="0.35">
      <c r="A16" s="82"/>
      <c r="B16" s="83"/>
      <c r="C16" s="80"/>
      <c r="D16" s="80"/>
      <c r="E16" s="80"/>
      <c r="F16" s="80"/>
      <c r="G16" s="86"/>
      <c r="H16" s="169"/>
    </row>
    <row r="17" spans="1:10" x14ac:dyDescent="0.35">
      <c r="A17" s="82" t="s">
        <v>379</v>
      </c>
      <c r="B17" s="502" t="s">
        <v>500</v>
      </c>
      <c r="C17" s="502"/>
      <c r="D17" s="502"/>
      <c r="E17" s="502"/>
      <c r="F17" s="168" t="s">
        <v>372</v>
      </c>
      <c r="G17" s="86" t="str">
        <f>IF(F17="yes"," Report each income level in separate tiers in Section 1 and Section 2","")</f>
        <v/>
      </c>
      <c r="H17" s="169"/>
    </row>
    <row r="18" spans="1:10" x14ac:dyDescent="0.35">
      <c r="A18" s="82"/>
      <c r="B18" s="502"/>
      <c r="C18" s="502"/>
      <c r="D18" s="502"/>
      <c r="E18" s="502"/>
      <c r="F18" s="170"/>
      <c r="G18" s="86"/>
      <c r="H18" s="169"/>
    </row>
    <row r="19" spans="1:10" ht="6" customHeight="1" x14ac:dyDescent="0.35">
      <c r="A19" s="82"/>
      <c r="B19" s="83"/>
      <c r="C19" s="80"/>
      <c r="D19" s="80"/>
      <c r="E19" s="80"/>
      <c r="F19" s="80"/>
      <c r="G19" s="86"/>
      <c r="H19" s="169"/>
    </row>
    <row r="20" spans="1:10" x14ac:dyDescent="0.35">
      <c r="A20" s="82" t="s">
        <v>493</v>
      </c>
      <c r="B20" s="83" t="s">
        <v>383</v>
      </c>
      <c r="C20" s="80"/>
      <c r="D20" s="80"/>
      <c r="E20" s="80"/>
      <c r="F20" s="168" t="s">
        <v>372</v>
      </c>
      <c r="G20" s="86" t="str">
        <f>IF(F20="yes","  Complete Section 1 and Section 2","")</f>
        <v/>
      </c>
      <c r="H20" s="169"/>
    </row>
    <row r="21" spans="1:10" ht="6" customHeight="1" x14ac:dyDescent="0.35">
      <c r="A21" s="82"/>
      <c r="B21" s="83"/>
      <c r="C21" s="80"/>
      <c r="D21" s="80"/>
      <c r="E21" s="80"/>
      <c r="F21" s="80"/>
      <c r="G21" s="86"/>
      <c r="H21" s="169"/>
    </row>
    <row r="22" spans="1:10" x14ac:dyDescent="0.35">
      <c r="A22" s="82" t="s">
        <v>466</v>
      </c>
      <c r="B22" s="83"/>
      <c r="C22" s="80"/>
      <c r="D22" s="80"/>
      <c r="E22" s="80"/>
      <c r="F22" s="88"/>
      <c r="G22" s="86"/>
      <c r="H22" s="169"/>
    </row>
    <row r="23" spans="1:10" x14ac:dyDescent="0.35">
      <c r="A23" s="82"/>
      <c r="B23" s="83" t="s">
        <v>467</v>
      </c>
      <c r="C23" s="80"/>
      <c r="D23" s="80"/>
      <c r="E23" s="80"/>
      <c r="F23" s="88"/>
      <c r="G23" s="86"/>
      <c r="H23" s="169"/>
    </row>
    <row r="24" spans="1:10" x14ac:dyDescent="0.35">
      <c r="A24" s="82"/>
      <c r="B24" s="438" t="s">
        <v>585</v>
      </c>
      <c r="C24" s="172"/>
      <c r="D24" s="172"/>
      <c r="E24" s="172"/>
      <c r="F24" s="173"/>
      <c r="G24" s="174"/>
      <c r="H24" s="169"/>
      <c r="J24" s="175"/>
    </row>
    <row r="25" spans="1:10" x14ac:dyDescent="0.35">
      <c r="A25" s="82"/>
      <c r="B25" s="176" t="s">
        <v>586</v>
      </c>
      <c r="C25" s="177"/>
      <c r="D25" s="176" t="s">
        <v>596</v>
      </c>
      <c r="E25" s="177"/>
      <c r="F25" s="178"/>
      <c r="G25" s="179"/>
      <c r="H25" s="169"/>
      <c r="J25" s="180"/>
    </row>
    <row r="26" spans="1:10" ht="15" thickBot="1" x14ac:dyDescent="0.4">
      <c r="A26" s="89"/>
      <c r="B26" s="90"/>
      <c r="C26" s="91"/>
      <c r="D26" s="91"/>
      <c r="E26" s="91"/>
      <c r="F26" s="91"/>
      <c r="G26" s="91"/>
      <c r="H26" s="181"/>
    </row>
    <row r="27" spans="1:10" ht="15" thickBot="1" x14ac:dyDescent="0.4"/>
    <row r="28" spans="1:10" ht="16" thickBot="1" x14ac:dyDescent="0.4">
      <c r="A28" s="475" t="s">
        <v>384</v>
      </c>
      <c r="B28" s="476"/>
      <c r="C28" s="476"/>
      <c r="D28" s="476"/>
      <c r="E28" s="476"/>
      <c r="F28" s="476"/>
      <c r="G28" s="476"/>
      <c r="H28" s="477"/>
    </row>
    <row r="29" spans="1:10" x14ac:dyDescent="0.35">
      <c r="A29" s="95" t="s">
        <v>130</v>
      </c>
      <c r="B29" s="492" t="s">
        <v>368</v>
      </c>
      <c r="C29" s="492"/>
      <c r="D29" s="492"/>
      <c r="E29" s="492"/>
      <c r="F29" s="492"/>
      <c r="G29" s="492"/>
      <c r="H29" s="493"/>
    </row>
    <row r="30" spans="1:10" x14ac:dyDescent="0.35">
      <c r="A30" s="95"/>
      <c r="B30" s="487"/>
      <c r="C30" s="487"/>
      <c r="D30" s="487"/>
      <c r="E30" s="487"/>
      <c r="F30" s="487"/>
      <c r="G30" s="487"/>
      <c r="H30" s="488"/>
    </row>
    <row r="31" spans="1:10" x14ac:dyDescent="0.35">
      <c r="A31" s="95"/>
      <c r="B31" s="99" t="s">
        <v>309</v>
      </c>
      <c r="C31" s="182"/>
      <c r="D31" s="182"/>
      <c r="E31" s="182"/>
      <c r="F31" s="182"/>
      <c r="G31" s="182"/>
      <c r="H31" s="183"/>
    </row>
    <row r="32" spans="1:10" x14ac:dyDescent="0.35">
      <c r="A32" s="95"/>
      <c r="B32" s="97"/>
      <c r="C32" s="182"/>
      <c r="D32" s="182"/>
      <c r="E32" s="182"/>
      <c r="F32" s="182"/>
      <c r="G32" s="182"/>
      <c r="H32" s="183"/>
    </row>
    <row r="33" spans="1:10" x14ac:dyDescent="0.35">
      <c r="A33" s="95"/>
      <c r="B33" s="100" t="s">
        <v>413</v>
      </c>
      <c r="C33" s="97"/>
      <c r="D33" s="479" t="s">
        <v>692</v>
      </c>
      <c r="E33" s="479"/>
      <c r="F33" s="479"/>
      <c r="G33" s="479"/>
      <c r="H33" s="480"/>
    </row>
    <row r="34" spans="1:10" x14ac:dyDescent="0.35">
      <c r="A34" s="95"/>
      <c r="B34" s="100"/>
      <c r="C34" s="97"/>
      <c r="D34" s="505" t="s">
        <v>491</v>
      </c>
      <c r="E34" s="505"/>
      <c r="F34" s="505"/>
      <c r="G34" s="505"/>
      <c r="H34" s="506"/>
    </row>
    <row r="35" spans="1:10" x14ac:dyDescent="0.35">
      <c r="A35" s="95"/>
      <c r="B35" s="100"/>
      <c r="C35" s="97"/>
      <c r="D35" s="505"/>
      <c r="E35" s="505"/>
      <c r="F35" s="505"/>
      <c r="G35" s="505"/>
      <c r="H35" s="506"/>
    </row>
    <row r="36" spans="1:10" x14ac:dyDescent="0.35">
      <c r="A36" s="95"/>
      <c r="B36" s="97"/>
      <c r="C36" s="182"/>
      <c r="D36" s="182"/>
      <c r="E36" s="182"/>
      <c r="F36" s="182"/>
      <c r="G36" s="182"/>
      <c r="H36" s="183"/>
    </row>
    <row r="37" spans="1:10" ht="15" customHeight="1" x14ac:dyDescent="0.35">
      <c r="A37" s="141"/>
      <c r="B37" s="182"/>
      <c r="C37" s="182"/>
      <c r="D37" s="182"/>
      <c r="E37" s="494" t="s">
        <v>290</v>
      </c>
      <c r="F37" s="494"/>
      <c r="G37" s="494"/>
      <c r="H37" s="495"/>
    </row>
    <row r="38" spans="1:10" x14ac:dyDescent="0.35">
      <c r="A38" s="141"/>
      <c r="B38" s="97"/>
      <c r="C38" s="97"/>
      <c r="D38" s="97"/>
      <c r="E38" s="103" t="s">
        <v>158</v>
      </c>
      <c r="F38" s="103" t="s">
        <v>158</v>
      </c>
      <c r="G38" s="103" t="s">
        <v>158</v>
      </c>
      <c r="H38" s="184" t="s">
        <v>158</v>
      </c>
    </row>
    <row r="39" spans="1:10" x14ac:dyDescent="0.35">
      <c r="A39" s="141"/>
      <c r="B39" s="103"/>
      <c r="C39" s="103"/>
      <c r="D39" s="103" t="s">
        <v>159</v>
      </c>
      <c r="E39" s="103" t="s">
        <v>161</v>
      </c>
      <c r="F39" s="103" t="s">
        <v>161</v>
      </c>
      <c r="G39" s="103" t="s">
        <v>161</v>
      </c>
      <c r="H39" s="184" t="s">
        <v>161</v>
      </c>
    </row>
    <row r="40" spans="1:10" x14ac:dyDescent="0.35">
      <c r="A40" s="141"/>
      <c r="B40" s="106" t="s">
        <v>190</v>
      </c>
      <c r="C40" s="107"/>
      <c r="D40" s="107" t="s">
        <v>158</v>
      </c>
      <c r="E40" s="107" t="s">
        <v>350</v>
      </c>
      <c r="F40" s="107" t="s">
        <v>148</v>
      </c>
      <c r="G40" s="107" t="s">
        <v>285</v>
      </c>
      <c r="H40" s="185" t="s">
        <v>286</v>
      </c>
      <c r="J40" s="186"/>
    </row>
    <row r="41" spans="1:10" x14ac:dyDescent="0.35">
      <c r="A41" s="187" t="s">
        <v>462</v>
      </c>
      <c r="B41" s="188"/>
      <c r="C41" s="103"/>
      <c r="D41" s="103"/>
      <c r="E41" s="103"/>
      <c r="F41" s="103"/>
      <c r="G41" s="103"/>
      <c r="H41" s="184"/>
      <c r="J41" s="189"/>
    </row>
    <row r="42" spans="1:10" x14ac:dyDescent="0.35">
      <c r="A42" s="141"/>
      <c r="B42" s="113" t="s">
        <v>287</v>
      </c>
      <c r="C42" s="103"/>
      <c r="D42" s="103"/>
      <c r="E42" s="103"/>
      <c r="F42" s="103"/>
      <c r="G42" s="103"/>
      <c r="H42" s="184"/>
      <c r="J42" s="189"/>
    </row>
    <row r="43" spans="1:10" ht="15" customHeight="1" x14ac:dyDescent="0.35">
      <c r="A43" s="141"/>
      <c r="B43" s="463" t="s">
        <v>576</v>
      </c>
      <c r="C43" s="463"/>
      <c r="D43" s="190">
        <v>3098764.6</v>
      </c>
      <c r="E43" s="191"/>
      <c r="F43" s="191"/>
      <c r="G43" s="192">
        <v>2230491.27</v>
      </c>
      <c r="H43" s="193"/>
      <c r="J43" s="189"/>
    </row>
    <row r="44" spans="1:10" ht="15" customHeight="1" x14ac:dyDescent="0.35">
      <c r="A44" s="141"/>
      <c r="B44" s="503"/>
      <c r="C44" s="504"/>
      <c r="D44" s="190"/>
      <c r="E44" s="191"/>
      <c r="F44" s="191"/>
      <c r="G44" s="192"/>
      <c r="H44" s="193"/>
      <c r="J44" s="189"/>
    </row>
    <row r="45" spans="1:10" ht="15" customHeight="1" x14ac:dyDescent="0.35">
      <c r="A45" s="141"/>
      <c r="B45" s="503"/>
      <c r="C45" s="504"/>
      <c r="D45" s="190"/>
      <c r="E45" s="191"/>
      <c r="F45" s="191"/>
      <c r="G45" s="192"/>
      <c r="H45" s="193"/>
      <c r="J45" s="189"/>
    </row>
    <row r="46" spans="1:10" ht="15" customHeight="1" x14ac:dyDescent="0.35">
      <c r="A46" s="141"/>
      <c r="B46" s="503"/>
      <c r="C46" s="504"/>
      <c r="D46" s="190"/>
      <c r="E46" s="191"/>
      <c r="F46" s="191"/>
      <c r="G46" s="192"/>
      <c r="H46" s="193"/>
      <c r="J46" s="189"/>
    </row>
    <row r="47" spans="1:10" ht="15" customHeight="1" x14ac:dyDescent="0.35">
      <c r="A47" s="141"/>
      <c r="B47" s="503"/>
      <c r="C47" s="504"/>
      <c r="D47" s="190"/>
      <c r="E47" s="191"/>
      <c r="F47" s="191"/>
      <c r="G47" s="192"/>
      <c r="H47" s="193"/>
      <c r="J47" s="189"/>
    </row>
    <row r="48" spans="1:10" ht="15" customHeight="1" x14ac:dyDescent="0.35">
      <c r="A48" s="141"/>
      <c r="B48" s="464" t="s">
        <v>153</v>
      </c>
      <c r="C48" s="466"/>
      <c r="D48" s="190"/>
      <c r="E48" s="191"/>
      <c r="F48" s="191"/>
      <c r="G48" s="192"/>
      <c r="H48" s="193"/>
      <c r="J48" s="189"/>
    </row>
    <row r="49" spans="1:8" x14ac:dyDescent="0.35">
      <c r="A49" s="141"/>
      <c r="B49" s="463"/>
      <c r="C49" s="463"/>
      <c r="D49" s="191"/>
      <c r="E49" s="191"/>
      <c r="F49" s="191"/>
      <c r="G49" s="194"/>
      <c r="H49" s="195"/>
    </row>
    <row r="50" spans="1:8" x14ac:dyDescent="0.35">
      <c r="A50" s="141"/>
      <c r="B50" s="113" t="s">
        <v>288</v>
      </c>
      <c r="C50" s="151"/>
      <c r="D50" s="196"/>
      <c r="E50" s="196"/>
      <c r="F50" s="196"/>
      <c r="G50" s="197"/>
      <c r="H50" s="198"/>
    </row>
    <row r="51" spans="1:8" x14ac:dyDescent="0.35">
      <c r="A51" s="141"/>
      <c r="B51" s="463" t="s">
        <v>576</v>
      </c>
      <c r="C51" s="463"/>
      <c r="D51" s="191">
        <v>35234.1</v>
      </c>
      <c r="E51" s="191"/>
      <c r="F51" s="191"/>
      <c r="G51" s="194">
        <v>35234.1</v>
      </c>
      <c r="H51" s="195"/>
    </row>
    <row r="52" spans="1:8" x14ac:dyDescent="0.35">
      <c r="A52" s="141"/>
      <c r="B52" s="503"/>
      <c r="C52" s="504"/>
      <c r="D52" s="191"/>
      <c r="E52" s="191"/>
      <c r="F52" s="191"/>
      <c r="G52" s="194"/>
      <c r="H52" s="195"/>
    </row>
    <row r="53" spans="1:8" x14ac:dyDescent="0.35">
      <c r="A53" s="141"/>
      <c r="B53" s="503"/>
      <c r="C53" s="504"/>
      <c r="D53" s="191"/>
      <c r="E53" s="191"/>
      <c r="F53" s="191"/>
      <c r="G53" s="194"/>
      <c r="H53" s="195"/>
    </row>
    <row r="54" spans="1:8" x14ac:dyDescent="0.35">
      <c r="A54" s="141"/>
      <c r="B54" s="503"/>
      <c r="C54" s="504"/>
      <c r="D54" s="191"/>
      <c r="E54" s="191"/>
      <c r="F54" s="191"/>
      <c r="G54" s="194"/>
      <c r="H54" s="195"/>
    </row>
    <row r="55" spans="1:8" x14ac:dyDescent="0.35">
      <c r="A55" s="141"/>
      <c r="B55" s="503"/>
      <c r="C55" s="504"/>
      <c r="D55" s="191"/>
      <c r="E55" s="191"/>
      <c r="F55" s="191"/>
      <c r="G55" s="194"/>
      <c r="H55" s="195"/>
    </row>
    <row r="56" spans="1:8" x14ac:dyDescent="0.35">
      <c r="A56" s="141"/>
      <c r="B56" s="464" t="s">
        <v>153</v>
      </c>
      <c r="C56" s="466"/>
      <c r="D56" s="191"/>
      <c r="E56" s="191"/>
      <c r="F56" s="191"/>
      <c r="G56" s="194"/>
      <c r="H56" s="195"/>
    </row>
    <row r="57" spans="1:8" x14ac:dyDescent="0.35">
      <c r="A57" s="141"/>
      <c r="B57" s="463"/>
      <c r="C57" s="463"/>
      <c r="D57" s="191"/>
      <c r="E57" s="191"/>
      <c r="F57" s="191"/>
      <c r="G57" s="194"/>
      <c r="H57" s="195"/>
    </row>
    <row r="58" spans="1:8" x14ac:dyDescent="0.35">
      <c r="A58" s="141"/>
      <c r="B58" s="199"/>
      <c r="C58" s="158"/>
      <c r="D58" s="200">
        <f>SUM(D43:D57)</f>
        <v>3133998.7</v>
      </c>
      <c r="E58" s="201">
        <f>SUM(E43:E57)</f>
        <v>0</v>
      </c>
      <c r="F58" s="201">
        <f>SUM(F43:F57)</f>
        <v>0</v>
      </c>
      <c r="G58" s="200">
        <f>SUM(G43:G57)</f>
        <v>2265725.37</v>
      </c>
      <c r="H58" s="202">
        <f>SUM(H43:H57)</f>
        <v>0</v>
      </c>
    </row>
    <row r="59" spans="1:8" x14ac:dyDescent="0.35">
      <c r="A59" s="95" t="s">
        <v>131</v>
      </c>
      <c r="B59" s="100" t="s">
        <v>297</v>
      </c>
      <c r="C59" s="158"/>
      <c r="D59" s="203"/>
      <c r="E59" s="203"/>
      <c r="F59" s="203"/>
      <c r="G59" s="204"/>
      <c r="H59" s="205"/>
    </row>
    <row r="60" spans="1:8" x14ac:dyDescent="0.35">
      <c r="A60" s="141"/>
      <c r="B60" s="97"/>
      <c r="C60" s="97" t="s">
        <v>283</v>
      </c>
      <c r="D60" s="200">
        <f>D58</f>
        <v>3133998.7</v>
      </c>
      <c r="E60" s="201">
        <f t="shared" ref="E60:H60" si="0">E58</f>
        <v>0</v>
      </c>
      <c r="F60" s="201">
        <f t="shared" si="0"/>
        <v>0</v>
      </c>
      <c r="G60" s="200">
        <f t="shared" si="0"/>
        <v>2265725.37</v>
      </c>
      <c r="H60" s="206">
        <f t="shared" si="0"/>
        <v>0</v>
      </c>
    </row>
    <row r="61" spans="1:8" x14ac:dyDescent="0.35">
      <c r="A61" s="141"/>
      <c r="B61" s="97"/>
      <c r="C61" s="97" t="s">
        <v>284</v>
      </c>
      <c r="D61" s="97"/>
      <c r="E61" s="120">
        <f>E60/D60</f>
        <v>0</v>
      </c>
      <c r="F61" s="120">
        <f>F60/D60</f>
        <v>0</v>
      </c>
      <c r="G61" s="120">
        <f>G60/D60</f>
        <v>0.7229503222193423</v>
      </c>
      <c r="H61" s="207">
        <f>H60/D60</f>
        <v>0</v>
      </c>
    </row>
    <row r="62" spans="1:8" x14ac:dyDescent="0.35">
      <c r="A62" s="141"/>
      <c r="B62" s="97"/>
      <c r="C62" s="208" t="s">
        <v>298</v>
      </c>
      <c r="D62" s="97"/>
      <c r="E62" s="121" t="str">
        <f>IF(E61&gt;=(2/3),"Yes","No")</f>
        <v>No</v>
      </c>
      <c r="F62" s="121" t="str">
        <f>IF(F61&gt;=(2/3),"Yes","No")</f>
        <v>No</v>
      </c>
      <c r="G62" s="121" t="str">
        <f>IF(G61&gt;=(2/3),"Yes","No")</f>
        <v>Yes</v>
      </c>
      <c r="H62" s="209" t="str">
        <f>IF(H61&gt;=(2/3),"Yes","No")</f>
        <v>No</v>
      </c>
    </row>
    <row r="63" spans="1:8" x14ac:dyDescent="0.35">
      <c r="A63" s="141"/>
      <c r="B63" s="108"/>
      <c r="C63" s="108"/>
      <c r="D63" s="108"/>
      <c r="E63" s="210" t="str">
        <f>IF(E62="No", "Note A", "Note B")</f>
        <v>Note A</v>
      </c>
      <c r="F63" s="210" t="str">
        <f>IF(F62="No", "Note A", "Note B")</f>
        <v>Note A</v>
      </c>
      <c r="G63" s="210" t="str">
        <f>IF(G62="No", "Note A", "Note B")</f>
        <v>Note B</v>
      </c>
      <c r="H63" s="211" t="str">
        <f>IF(H62="No", "Note A", "Note B")</f>
        <v>Note A</v>
      </c>
    </row>
    <row r="64" spans="1:8" x14ac:dyDescent="0.35">
      <c r="A64" s="187" t="s">
        <v>463</v>
      </c>
      <c r="B64" s="97"/>
      <c r="C64" s="97"/>
      <c r="D64" s="212"/>
      <c r="E64" s="212"/>
      <c r="F64" s="212"/>
      <c r="G64" s="212"/>
      <c r="H64" s="98"/>
    </row>
    <row r="65" spans="1:10" x14ac:dyDescent="0.35">
      <c r="A65" s="141"/>
      <c r="B65" s="113" t="s">
        <v>287</v>
      </c>
      <c r="C65" s="103"/>
      <c r="D65" s="103"/>
      <c r="E65" s="103"/>
      <c r="F65" s="103"/>
      <c r="G65" s="103"/>
      <c r="H65" s="184"/>
      <c r="J65" s="189"/>
    </row>
    <row r="66" spans="1:10" x14ac:dyDescent="0.35">
      <c r="A66" s="141"/>
      <c r="B66" s="463"/>
      <c r="C66" s="463"/>
      <c r="D66" s="190"/>
      <c r="E66" s="191"/>
      <c r="F66" s="191"/>
      <c r="G66" s="192"/>
      <c r="H66" s="193"/>
      <c r="J66" s="189"/>
    </row>
    <row r="67" spans="1:10" x14ac:dyDescent="0.35">
      <c r="A67" s="141"/>
      <c r="B67" s="481"/>
      <c r="C67" s="482"/>
      <c r="D67" s="190"/>
      <c r="E67" s="191"/>
      <c r="F67" s="191"/>
      <c r="G67" s="192"/>
      <c r="H67" s="193"/>
      <c r="J67" s="189"/>
    </row>
    <row r="68" spans="1:10" x14ac:dyDescent="0.35">
      <c r="A68" s="141"/>
      <c r="B68" s="481"/>
      <c r="C68" s="482"/>
      <c r="D68" s="190"/>
      <c r="E68" s="191"/>
      <c r="F68" s="191"/>
      <c r="G68" s="192"/>
      <c r="H68" s="193"/>
      <c r="J68" s="189"/>
    </row>
    <row r="69" spans="1:10" x14ac:dyDescent="0.35">
      <c r="A69" s="141"/>
      <c r="B69" s="481"/>
      <c r="C69" s="482"/>
      <c r="D69" s="190"/>
      <c r="E69" s="191"/>
      <c r="F69" s="191"/>
      <c r="G69" s="192"/>
      <c r="H69" s="193"/>
      <c r="J69" s="189"/>
    </row>
    <row r="70" spans="1:10" x14ac:dyDescent="0.35">
      <c r="A70" s="141"/>
      <c r="B70" s="464" t="s">
        <v>153</v>
      </c>
      <c r="C70" s="466"/>
      <c r="D70" s="190"/>
      <c r="E70" s="191"/>
      <c r="F70" s="191"/>
      <c r="G70" s="192"/>
      <c r="H70" s="193"/>
      <c r="J70" s="189"/>
    </row>
    <row r="71" spans="1:10" x14ac:dyDescent="0.35">
      <c r="A71" s="141"/>
      <c r="B71" s="463"/>
      <c r="C71" s="463"/>
      <c r="D71" s="191"/>
      <c r="E71" s="191"/>
      <c r="F71" s="191"/>
      <c r="G71" s="194"/>
      <c r="H71" s="195"/>
    </row>
    <row r="72" spans="1:10" x14ac:dyDescent="0.35">
      <c r="A72" s="141"/>
      <c r="B72" s="113" t="s">
        <v>288</v>
      </c>
      <c r="C72" s="151"/>
      <c r="D72" s="196"/>
      <c r="E72" s="196"/>
      <c r="F72" s="196"/>
      <c r="G72" s="197"/>
      <c r="H72" s="198"/>
    </row>
    <row r="73" spans="1:10" x14ac:dyDescent="0.35">
      <c r="A73" s="141"/>
      <c r="B73" s="463"/>
      <c r="C73" s="463"/>
      <c r="D73" s="191"/>
      <c r="E73" s="191"/>
      <c r="F73" s="191"/>
      <c r="G73" s="194"/>
      <c r="H73" s="195"/>
    </row>
    <row r="74" spans="1:10" x14ac:dyDescent="0.35">
      <c r="A74" s="141"/>
      <c r="B74" s="481"/>
      <c r="C74" s="482"/>
      <c r="D74" s="191"/>
      <c r="E74" s="191"/>
      <c r="F74" s="191"/>
      <c r="G74" s="194"/>
      <c r="H74" s="195"/>
    </row>
    <row r="75" spans="1:10" x14ac:dyDescent="0.35">
      <c r="A75" s="141"/>
      <c r="B75" s="481"/>
      <c r="C75" s="482"/>
      <c r="D75" s="191"/>
      <c r="E75" s="191"/>
      <c r="F75" s="191"/>
      <c r="G75" s="194"/>
      <c r="H75" s="195"/>
    </row>
    <row r="76" spans="1:10" x14ac:dyDescent="0.35">
      <c r="A76" s="141"/>
      <c r="B76" s="481"/>
      <c r="C76" s="482"/>
      <c r="D76" s="191"/>
      <c r="E76" s="191"/>
      <c r="F76" s="191"/>
      <c r="G76" s="194"/>
      <c r="H76" s="195"/>
    </row>
    <row r="77" spans="1:10" x14ac:dyDescent="0.35">
      <c r="A77" s="141"/>
      <c r="B77" s="464" t="s">
        <v>153</v>
      </c>
      <c r="C77" s="466"/>
      <c r="D77" s="191"/>
      <c r="E77" s="191"/>
      <c r="F77" s="191"/>
      <c r="G77" s="194"/>
      <c r="H77" s="195"/>
    </row>
    <row r="78" spans="1:10" x14ac:dyDescent="0.35">
      <c r="A78" s="141"/>
      <c r="B78" s="463"/>
      <c r="C78" s="463"/>
      <c r="D78" s="191"/>
      <c r="E78" s="191"/>
      <c r="F78" s="191"/>
      <c r="G78" s="194"/>
      <c r="H78" s="195"/>
    </row>
    <row r="79" spans="1:10" x14ac:dyDescent="0.35">
      <c r="A79" s="141"/>
      <c r="B79" s="199"/>
      <c r="C79" s="158"/>
      <c r="D79" s="200">
        <f>SUM(D66:D78)</f>
        <v>0</v>
      </c>
      <c r="E79" s="201">
        <f>SUM(E66:E78)</f>
        <v>0</v>
      </c>
      <c r="F79" s="201">
        <f>SUM(F66:F78)</f>
        <v>0</v>
      </c>
      <c r="G79" s="200">
        <f>SUM(G66:G78)</f>
        <v>0</v>
      </c>
      <c r="H79" s="202">
        <f>SUM(H66:H78)</f>
        <v>0</v>
      </c>
    </row>
    <row r="80" spans="1:10" x14ac:dyDescent="0.35">
      <c r="A80" s="95" t="s">
        <v>131</v>
      </c>
      <c r="B80" s="100" t="s">
        <v>297</v>
      </c>
      <c r="C80" s="158"/>
      <c r="D80" s="203"/>
      <c r="E80" s="203"/>
      <c r="F80" s="203"/>
      <c r="G80" s="204"/>
      <c r="H80" s="205"/>
    </row>
    <row r="81" spans="1:10" x14ac:dyDescent="0.35">
      <c r="A81" s="141"/>
      <c r="B81" s="97"/>
      <c r="C81" s="97" t="s">
        <v>283</v>
      </c>
      <c r="D81" s="200">
        <f>D79</f>
        <v>0</v>
      </c>
      <c r="E81" s="201">
        <f t="shared" ref="E81:H81" si="1">E79</f>
        <v>0</v>
      </c>
      <c r="F81" s="201">
        <f t="shared" si="1"/>
        <v>0</v>
      </c>
      <c r="G81" s="200">
        <f t="shared" si="1"/>
        <v>0</v>
      </c>
      <c r="H81" s="206">
        <f t="shared" si="1"/>
        <v>0</v>
      </c>
    </row>
    <row r="82" spans="1:10" x14ac:dyDescent="0.35">
      <c r="A82" s="141"/>
      <c r="B82" s="97"/>
      <c r="C82" s="97" t="s">
        <v>284</v>
      </c>
      <c r="D82" s="97"/>
      <c r="E82" s="120" t="e">
        <f>E81/D81</f>
        <v>#DIV/0!</v>
      </c>
      <c r="F82" s="120" t="e">
        <f>F81/D81</f>
        <v>#DIV/0!</v>
      </c>
      <c r="G82" s="120" t="e">
        <f>G81/D81</f>
        <v>#DIV/0!</v>
      </c>
      <c r="H82" s="207" t="e">
        <f>H81/D81</f>
        <v>#DIV/0!</v>
      </c>
    </row>
    <row r="83" spans="1:10" x14ac:dyDescent="0.35">
      <c r="A83" s="141"/>
      <c r="B83" s="97"/>
      <c r="C83" s="208" t="s">
        <v>298</v>
      </c>
      <c r="D83" s="97"/>
      <c r="E83" s="121" t="e">
        <f>IF(E82&gt;=(2/3),"Yes","No")</f>
        <v>#DIV/0!</v>
      </c>
      <c r="F83" s="121" t="e">
        <f>IF(F82&gt;=(2/3),"Yes","No")</f>
        <v>#DIV/0!</v>
      </c>
      <c r="G83" s="121" t="e">
        <f>IF(G82&gt;=(2/3),"Yes","No")</f>
        <v>#DIV/0!</v>
      </c>
      <c r="H83" s="209" t="e">
        <f>IF(H82&gt;=(2/3),"Yes","No")</f>
        <v>#DIV/0!</v>
      </c>
    </row>
    <row r="84" spans="1:10" x14ac:dyDescent="0.35">
      <c r="A84" s="141"/>
      <c r="B84" s="108"/>
      <c r="C84" s="108"/>
      <c r="D84" s="108"/>
      <c r="E84" s="210" t="e">
        <f>IF(E83="No", "Note A", "Note B")</f>
        <v>#DIV/0!</v>
      </c>
      <c r="F84" s="210" t="e">
        <f>IF(F83="No", "Note A", "Note B")</f>
        <v>#DIV/0!</v>
      </c>
      <c r="G84" s="210" t="e">
        <f>IF(G83="No", "Note A", "Note B")</f>
        <v>#DIV/0!</v>
      </c>
      <c r="H84" s="211" t="e">
        <f>IF(H83="No", "Note A", "Note B")</f>
        <v>#DIV/0!</v>
      </c>
    </row>
    <row r="85" spans="1:10" x14ac:dyDescent="0.35">
      <c r="A85" s="187" t="s">
        <v>464</v>
      </c>
      <c r="B85" s="97"/>
      <c r="C85" s="97"/>
      <c r="D85" s="212"/>
      <c r="E85" s="212"/>
      <c r="F85" s="212"/>
      <c r="G85" s="212"/>
      <c r="H85" s="98"/>
    </row>
    <row r="86" spans="1:10" x14ac:dyDescent="0.35">
      <c r="A86" s="141"/>
      <c r="B86" s="113" t="s">
        <v>287</v>
      </c>
      <c r="C86" s="103"/>
      <c r="D86" s="103"/>
      <c r="E86" s="103"/>
      <c r="F86" s="103"/>
      <c r="G86" s="103"/>
      <c r="H86" s="184"/>
    </row>
    <row r="87" spans="1:10" x14ac:dyDescent="0.35">
      <c r="A87" s="141"/>
      <c r="B87" s="463"/>
      <c r="C87" s="463"/>
      <c r="D87" s="190"/>
      <c r="E87" s="191"/>
      <c r="F87" s="191"/>
      <c r="G87" s="192"/>
      <c r="H87" s="193"/>
      <c r="J87" s="189"/>
    </row>
    <row r="88" spans="1:10" x14ac:dyDescent="0.35">
      <c r="A88" s="141"/>
      <c r="B88" s="481"/>
      <c r="C88" s="482"/>
      <c r="D88" s="190"/>
      <c r="E88" s="191"/>
      <c r="F88" s="191"/>
      <c r="G88" s="192"/>
      <c r="H88" s="193"/>
      <c r="J88" s="189"/>
    </row>
    <row r="89" spans="1:10" x14ac:dyDescent="0.35">
      <c r="A89" s="141"/>
      <c r="B89" s="481"/>
      <c r="C89" s="482"/>
      <c r="D89" s="190"/>
      <c r="E89" s="191"/>
      <c r="F89" s="191"/>
      <c r="G89" s="192"/>
      <c r="H89" s="193"/>
      <c r="J89" s="189"/>
    </row>
    <row r="90" spans="1:10" x14ac:dyDescent="0.35">
      <c r="A90" s="141"/>
      <c r="B90" s="481"/>
      <c r="C90" s="482"/>
      <c r="D90" s="190"/>
      <c r="E90" s="191"/>
      <c r="F90" s="191"/>
      <c r="G90" s="192"/>
      <c r="H90" s="193"/>
      <c r="J90" s="189"/>
    </row>
    <row r="91" spans="1:10" x14ac:dyDescent="0.35">
      <c r="A91" s="141"/>
      <c r="B91" s="464" t="s">
        <v>153</v>
      </c>
      <c r="C91" s="466"/>
      <c r="D91" s="190"/>
      <c r="E91" s="191"/>
      <c r="F91" s="191"/>
      <c r="G91" s="192"/>
      <c r="H91" s="193"/>
      <c r="J91" s="189"/>
    </row>
    <row r="92" spans="1:10" x14ac:dyDescent="0.35">
      <c r="A92" s="141"/>
      <c r="B92" s="463"/>
      <c r="C92" s="463"/>
      <c r="D92" s="191"/>
      <c r="E92" s="191"/>
      <c r="F92" s="191"/>
      <c r="G92" s="194"/>
      <c r="H92" s="195"/>
    </row>
    <row r="93" spans="1:10" x14ac:dyDescent="0.35">
      <c r="A93" s="141"/>
      <c r="B93" s="113" t="s">
        <v>288</v>
      </c>
      <c r="C93" s="151"/>
      <c r="D93" s="196"/>
      <c r="E93" s="196"/>
      <c r="F93" s="196"/>
      <c r="G93" s="197"/>
      <c r="H93" s="198"/>
    </row>
    <row r="94" spans="1:10" x14ac:dyDescent="0.35">
      <c r="A94" s="141"/>
      <c r="B94" s="463"/>
      <c r="C94" s="463"/>
      <c r="D94" s="191"/>
      <c r="E94" s="191"/>
      <c r="F94" s="191"/>
      <c r="G94" s="194"/>
      <c r="H94" s="195"/>
    </row>
    <row r="95" spans="1:10" x14ac:dyDescent="0.35">
      <c r="A95" s="141"/>
      <c r="B95" s="481"/>
      <c r="C95" s="482"/>
      <c r="D95" s="191"/>
      <c r="E95" s="191"/>
      <c r="F95" s="191"/>
      <c r="G95" s="194"/>
      <c r="H95" s="195"/>
    </row>
    <row r="96" spans="1:10" x14ac:dyDescent="0.35">
      <c r="A96" s="141"/>
      <c r="B96" s="481"/>
      <c r="C96" s="482"/>
      <c r="D96" s="191"/>
      <c r="E96" s="191"/>
      <c r="F96" s="191"/>
      <c r="G96" s="194"/>
      <c r="H96" s="195"/>
    </row>
    <row r="97" spans="1:10" x14ac:dyDescent="0.35">
      <c r="A97" s="141"/>
      <c r="B97" s="481"/>
      <c r="C97" s="482"/>
      <c r="D97" s="191"/>
      <c r="E97" s="191"/>
      <c r="F97" s="191"/>
      <c r="G97" s="194"/>
      <c r="H97" s="195"/>
    </row>
    <row r="98" spans="1:10" x14ac:dyDescent="0.35">
      <c r="A98" s="141"/>
      <c r="B98" s="464" t="s">
        <v>153</v>
      </c>
      <c r="C98" s="466"/>
      <c r="D98" s="191"/>
      <c r="E98" s="191"/>
      <c r="F98" s="191"/>
      <c r="G98" s="194"/>
      <c r="H98" s="195"/>
    </row>
    <row r="99" spans="1:10" x14ac:dyDescent="0.35">
      <c r="A99" s="141"/>
      <c r="B99" s="463"/>
      <c r="C99" s="463"/>
      <c r="D99" s="191"/>
      <c r="E99" s="191"/>
      <c r="F99" s="191"/>
      <c r="G99" s="194"/>
      <c r="H99" s="195"/>
    </row>
    <row r="100" spans="1:10" x14ac:dyDescent="0.35">
      <c r="A100" s="141"/>
      <c r="B100" s="199"/>
      <c r="C100" s="158"/>
      <c r="D100" s="200">
        <f>SUM(D87:D99)</f>
        <v>0</v>
      </c>
      <c r="E100" s="201">
        <f>SUM(E87:E99)</f>
        <v>0</v>
      </c>
      <c r="F100" s="201">
        <f>SUM(F87:F99)</f>
        <v>0</v>
      </c>
      <c r="G100" s="200">
        <f>SUM(G87:G99)</f>
        <v>0</v>
      </c>
      <c r="H100" s="202">
        <f>SUM(H87:H99)</f>
        <v>0</v>
      </c>
    </row>
    <row r="101" spans="1:10" x14ac:dyDescent="0.35">
      <c r="A101" s="95" t="s">
        <v>131</v>
      </c>
      <c r="B101" s="100" t="s">
        <v>297</v>
      </c>
      <c r="C101" s="158"/>
      <c r="D101" s="203"/>
      <c r="E101" s="203"/>
      <c r="F101" s="203"/>
      <c r="G101" s="204"/>
      <c r="H101" s="205"/>
    </row>
    <row r="102" spans="1:10" x14ac:dyDescent="0.35">
      <c r="A102" s="141"/>
      <c r="B102" s="97"/>
      <c r="C102" s="97" t="s">
        <v>283</v>
      </c>
      <c r="D102" s="200">
        <f>D100</f>
        <v>0</v>
      </c>
      <c r="E102" s="201">
        <f t="shared" ref="E102:H102" si="2">E100</f>
        <v>0</v>
      </c>
      <c r="F102" s="201">
        <f t="shared" si="2"/>
        <v>0</v>
      </c>
      <c r="G102" s="200">
        <f t="shared" si="2"/>
        <v>0</v>
      </c>
      <c r="H102" s="206">
        <f t="shared" si="2"/>
        <v>0</v>
      </c>
    </row>
    <row r="103" spans="1:10" x14ac:dyDescent="0.35">
      <c r="A103" s="141"/>
      <c r="B103" s="97"/>
      <c r="C103" s="97" t="s">
        <v>284</v>
      </c>
      <c r="D103" s="97"/>
      <c r="E103" s="120" t="e">
        <f>E102/D102</f>
        <v>#DIV/0!</v>
      </c>
      <c r="F103" s="120" t="e">
        <f>F102/D102</f>
        <v>#DIV/0!</v>
      </c>
      <c r="G103" s="120" t="e">
        <f>G102/D102</f>
        <v>#DIV/0!</v>
      </c>
      <c r="H103" s="207" t="e">
        <f>H102/D102</f>
        <v>#DIV/0!</v>
      </c>
    </row>
    <row r="104" spans="1:10" x14ac:dyDescent="0.35">
      <c r="A104" s="141"/>
      <c r="B104" s="97"/>
      <c r="C104" s="208" t="s">
        <v>298</v>
      </c>
      <c r="D104" s="97"/>
      <c r="E104" s="121" t="e">
        <f>IF(E103&gt;=(2/3),"Yes","No")</f>
        <v>#DIV/0!</v>
      </c>
      <c r="F104" s="121" t="e">
        <f>IF(F103&gt;=(2/3),"Yes","No")</f>
        <v>#DIV/0!</v>
      </c>
      <c r="G104" s="121" t="e">
        <f>IF(G103&gt;=(2/3),"Yes","No")</f>
        <v>#DIV/0!</v>
      </c>
      <c r="H104" s="209" t="e">
        <f>IF(H103&gt;=(2/3),"Yes","No")</f>
        <v>#DIV/0!</v>
      </c>
    </row>
    <row r="105" spans="1:10" x14ac:dyDescent="0.35">
      <c r="A105" s="141"/>
      <c r="B105" s="108"/>
      <c r="C105" s="108"/>
      <c r="D105" s="108"/>
      <c r="E105" s="210" t="e">
        <f>IF(E104="No", "Note A", "Note B")</f>
        <v>#DIV/0!</v>
      </c>
      <c r="F105" s="210" t="e">
        <f>IF(F104="No", "Note A", "Note B")</f>
        <v>#DIV/0!</v>
      </c>
      <c r="G105" s="210" t="e">
        <f>IF(G104="No", "Note A", "Note B")</f>
        <v>#DIV/0!</v>
      </c>
      <c r="H105" s="211" t="e">
        <f>IF(H104="No", "Note A", "Note B")</f>
        <v>#DIV/0!</v>
      </c>
    </row>
    <row r="106" spans="1:10" x14ac:dyDescent="0.35">
      <c r="A106" s="187" t="s">
        <v>465</v>
      </c>
      <c r="B106" s="97"/>
      <c r="C106" s="97"/>
      <c r="D106" s="212"/>
      <c r="E106" s="212"/>
      <c r="F106" s="212"/>
      <c r="G106" s="212"/>
      <c r="H106" s="98"/>
    </row>
    <row r="107" spans="1:10" x14ac:dyDescent="0.35">
      <c r="A107" s="141"/>
      <c r="B107" s="113" t="s">
        <v>287</v>
      </c>
      <c r="C107" s="103"/>
      <c r="D107" s="103"/>
      <c r="E107" s="103"/>
      <c r="F107" s="103"/>
      <c r="G107" s="103"/>
      <c r="H107" s="184"/>
    </row>
    <row r="108" spans="1:10" x14ac:dyDescent="0.35">
      <c r="A108" s="141"/>
      <c r="B108" s="463"/>
      <c r="C108" s="463"/>
      <c r="D108" s="190"/>
      <c r="E108" s="191"/>
      <c r="F108" s="191"/>
      <c r="G108" s="192"/>
      <c r="H108" s="193"/>
      <c r="J108" s="189"/>
    </row>
    <row r="109" spans="1:10" x14ac:dyDescent="0.35">
      <c r="A109" s="141"/>
      <c r="B109" s="481"/>
      <c r="C109" s="482"/>
      <c r="D109" s="190"/>
      <c r="E109" s="191"/>
      <c r="F109" s="191"/>
      <c r="G109" s="192"/>
      <c r="H109" s="193"/>
      <c r="J109" s="189"/>
    </row>
    <row r="110" spans="1:10" x14ac:dyDescent="0.35">
      <c r="A110" s="141"/>
      <c r="B110" s="481"/>
      <c r="C110" s="482"/>
      <c r="D110" s="190"/>
      <c r="E110" s="191"/>
      <c r="F110" s="191"/>
      <c r="G110" s="192"/>
      <c r="H110" s="193"/>
      <c r="J110" s="189"/>
    </row>
    <row r="111" spans="1:10" x14ac:dyDescent="0.35">
      <c r="A111" s="141"/>
      <c r="B111" s="481"/>
      <c r="C111" s="482"/>
      <c r="D111" s="190"/>
      <c r="E111" s="191"/>
      <c r="F111" s="191"/>
      <c r="G111" s="192"/>
      <c r="H111" s="193"/>
      <c r="J111" s="189"/>
    </row>
    <row r="112" spans="1:10" x14ac:dyDescent="0.35">
      <c r="A112" s="141"/>
      <c r="B112" s="464" t="s">
        <v>153</v>
      </c>
      <c r="C112" s="466"/>
      <c r="D112" s="190"/>
      <c r="E112" s="191"/>
      <c r="F112" s="191"/>
      <c r="G112" s="192"/>
      <c r="H112" s="193"/>
      <c r="J112" s="189"/>
    </row>
    <row r="113" spans="1:8" x14ac:dyDescent="0.35">
      <c r="A113" s="141"/>
      <c r="B113" s="463"/>
      <c r="C113" s="463"/>
      <c r="D113" s="191"/>
      <c r="E113" s="191"/>
      <c r="F113" s="191"/>
      <c r="G113" s="194"/>
      <c r="H113" s="195"/>
    </row>
    <row r="114" spans="1:8" x14ac:dyDescent="0.35">
      <c r="A114" s="141"/>
      <c r="B114" s="113" t="s">
        <v>288</v>
      </c>
      <c r="C114" s="151"/>
      <c r="D114" s="196"/>
      <c r="E114" s="196"/>
      <c r="F114" s="196"/>
      <c r="G114" s="197"/>
      <c r="H114" s="198"/>
    </row>
    <row r="115" spans="1:8" x14ac:dyDescent="0.35">
      <c r="A115" s="141"/>
      <c r="B115" s="463"/>
      <c r="C115" s="463"/>
      <c r="D115" s="191"/>
      <c r="E115" s="191"/>
      <c r="F115" s="191"/>
      <c r="G115" s="194"/>
      <c r="H115" s="195"/>
    </row>
    <row r="116" spans="1:8" x14ac:dyDescent="0.35">
      <c r="A116" s="141"/>
      <c r="B116" s="481"/>
      <c r="C116" s="482"/>
      <c r="D116" s="191"/>
      <c r="E116" s="191"/>
      <c r="F116" s="191"/>
      <c r="G116" s="194"/>
      <c r="H116" s="195"/>
    </row>
    <row r="117" spans="1:8" x14ac:dyDescent="0.35">
      <c r="A117" s="141"/>
      <c r="B117" s="481"/>
      <c r="C117" s="482"/>
      <c r="D117" s="191"/>
      <c r="E117" s="191"/>
      <c r="F117" s="191"/>
      <c r="G117" s="194"/>
      <c r="H117" s="195"/>
    </row>
    <row r="118" spans="1:8" x14ac:dyDescent="0.35">
      <c r="A118" s="141"/>
      <c r="B118" s="481"/>
      <c r="C118" s="482"/>
      <c r="D118" s="191"/>
      <c r="E118" s="191"/>
      <c r="F118" s="191"/>
      <c r="G118" s="194"/>
      <c r="H118" s="195"/>
    </row>
    <row r="119" spans="1:8" x14ac:dyDescent="0.35">
      <c r="A119" s="141"/>
      <c r="B119" s="464" t="s">
        <v>153</v>
      </c>
      <c r="C119" s="466"/>
      <c r="D119" s="191"/>
      <c r="E119" s="191"/>
      <c r="F119" s="191"/>
      <c r="G119" s="194"/>
      <c r="H119" s="195"/>
    </row>
    <row r="120" spans="1:8" x14ac:dyDescent="0.35">
      <c r="A120" s="141"/>
      <c r="B120" s="463"/>
      <c r="C120" s="463"/>
      <c r="D120" s="191"/>
      <c r="E120" s="191"/>
      <c r="F120" s="191"/>
      <c r="G120" s="194"/>
      <c r="H120" s="195"/>
    </row>
    <row r="121" spans="1:8" x14ac:dyDescent="0.35">
      <c r="A121" s="141"/>
      <c r="B121" s="199"/>
      <c r="C121" s="158"/>
      <c r="D121" s="200">
        <f>SUM(D108:D120)</f>
        <v>0</v>
      </c>
      <c r="E121" s="201">
        <f>SUM(E108:E120)</f>
        <v>0</v>
      </c>
      <c r="F121" s="201">
        <f>SUM(F108:F120)</f>
        <v>0</v>
      </c>
      <c r="G121" s="200">
        <f>SUM(G108:G120)</f>
        <v>0</v>
      </c>
      <c r="H121" s="202">
        <f>SUM(H108:H120)</f>
        <v>0</v>
      </c>
    </row>
    <row r="122" spans="1:8" x14ac:dyDescent="0.35">
      <c r="A122" s="95" t="s">
        <v>131</v>
      </c>
      <c r="B122" s="100" t="s">
        <v>297</v>
      </c>
      <c r="C122" s="158"/>
      <c r="D122" s="203"/>
      <c r="E122" s="203"/>
      <c r="F122" s="203"/>
      <c r="G122" s="204"/>
      <c r="H122" s="205"/>
    </row>
    <row r="123" spans="1:8" x14ac:dyDescent="0.35">
      <c r="A123" s="141"/>
      <c r="B123" s="97"/>
      <c r="C123" s="97" t="s">
        <v>283</v>
      </c>
      <c r="D123" s="200">
        <f>D121</f>
        <v>0</v>
      </c>
      <c r="E123" s="201">
        <f t="shared" ref="E123:H123" si="3">E121</f>
        <v>0</v>
      </c>
      <c r="F123" s="201">
        <f t="shared" si="3"/>
        <v>0</v>
      </c>
      <c r="G123" s="200">
        <f t="shared" si="3"/>
        <v>0</v>
      </c>
      <c r="H123" s="206">
        <f t="shared" si="3"/>
        <v>0</v>
      </c>
    </row>
    <row r="124" spans="1:8" x14ac:dyDescent="0.35">
      <c r="A124" s="141"/>
      <c r="B124" s="97"/>
      <c r="C124" s="97" t="s">
        <v>284</v>
      </c>
      <c r="D124" s="97"/>
      <c r="E124" s="120" t="e">
        <f>E123/D123</f>
        <v>#DIV/0!</v>
      </c>
      <c r="F124" s="120" t="e">
        <f>F123/D123</f>
        <v>#DIV/0!</v>
      </c>
      <c r="G124" s="120" t="e">
        <f>G123/D123</f>
        <v>#DIV/0!</v>
      </c>
      <c r="H124" s="207" t="e">
        <f>H123/D123</f>
        <v>#DIV/0!</v>
      </c>
    </row>
    <row r="125" spans="1:8" x14ac:dyDescent="0.35">
      <c r="A125" s="141"/>
      <c r="B125" s="97"/>
      <c r="C125" s="208" t="s">
        <v>298</v>
      </c>
      <c r="D125" s="97"/>
      <c r="E125" s="121" t="e">
        <f>IF(E124&gt;=(2/3),"Yes","No")</f>
        <v>#DIV/0!</v>
      </c>
      <c r="F125" s="121" t="e">
        <f>IF(F124&gt;=(2/3),"Yes","No")</f>
        <v>#DIV/0!</v>
      </c>
      <c r="G125" s="121" t="e">
        <f>IF(G124&gt;=(2/3),"Yes","No")</f>
        <v>#DIV/0!</v>
      </c>
      <c r="H125" s="209" t="e">
        <f>IF(H124&gt;=(2/3),"Yes","No")</f>
        <v>#DIV/0!</v>
      </c>
    </row>
    <row r="126" spans="1:8" x14ac:dyDescent="0.35">
      <c r="A126" s="141"/>
      <c r="B126" s="108"/>
      <c r="C126" s="108"/>
      <c r="D126" s="108"/>
      <c r="E126" s="210" t="e">
        <f>IF(E125="No", "Note A", "Note B")</f>
        <v>#DIV/0!</v>
      </c>
      <c r="F126" s="210" t="e">
        <f>IF(F125="No", "Note A", "Note B")</f>
        <v>#DIV/0!</v>
      </c>
      <c r="G126" s="210" t="e">
        <f>IF(G125="No", "Note A", "Note B")</f>
        <v>#DIV/0!</v>
      </c>
      <c r="H126" s="211" t="e">
        <f>IF(H125="No", "Note A", "Note B")</f>
        <v>#DIV/0!</v>
      </c>
    </row>
    <row r="127" spans="1:8" x14ac:dyDescent="0.35">
      <c r="A127" s="141"/>
      <c r="B127" s="97"/>
      <c r="C127" s="97"/>
      <c r="D127" s="212"/>
      <c r="E127" s="212"/>
      <c r="F127" s="212"/>
      <c r="G127" s="212"/>
      <c r="H127" s="98"/>
    </row>
    <row r="128" spans="1:8" ht="15" customHeight="1" x14ac:dyDescent="0.35">
      <c r="A128" s="141"/>
      <c r="B128" s="213" t="s">
        <v>291</v>
      </c>
      <c r="C128" s="199" t="s">
        <v>317</v>
      </c>
      <c r="D128" s="199"/>
      <c r="E128" s="199"/>
      <c r="F128" s="199"/>
      <c r="G128" s="199"/>
      <c r="H128" s="214"/>
    </row>
    <row r="129" spans="1:8" ht="15" customHeight="1" x14ac:dyDescent="0.35">
      <c r="A129" s="141"/>
      <c r="B129" s="213" t="s">
        <v>292</v>
      </c>
      <c r="C129" s="498" t="s">
        <v>351</v>
      </c>
      <c r="D129" s="498"/>
      <c r="E129" s="498"/>
      <c r="F129" s="498"/>
      <c r="G129" s="498"/>
      <c r="H129" s="499"/>
    </row>
    <row r="130" spans="1:8" x14ac:dyDescent="0.35">
      <c r="A130" s="141"/>
      <c r="B130" s="215"/>
      <c r="C130" s="498"/>
      <c r="D130" s="498"/>
      <c r="E130" s="498"/>
      <c r="F130" s="498"/>
      <c r="G130" s="498"/>
      <c r="H130" s="499"/>
    </row>
    <row r="131" spans="1:8" x14ac:dyDescent="0.35">
      <c r="A131" s="141"/>
      <c r="B131" s="97"/>
      <c r="C131" s="97"/>
      <c r="D131" s="97"/>
      <c r="E131" s="121"/>
      <c r="F131" s="121"/>
      <c r="G131" s="121"/>
      <c r="H131" s="209"/>
    </row>
    <row r="132" spans="1:8" x14ac:dyDescent="0.35">
      <c r="A132" s="95" t="s">
        <v>132</v>
      </c>
      <c r="B132" s="100" t="s">
        <v>293</v>
      </c>
      <c r="C132" s="97"/>
      <c r="D132" s="97"/>
      <c r="E132" s="121"/>
      <c r="F132" s="121"/>
      <c r="G132" s="121"/>
      <c r="H132" s="209"/>
    </row>
    <row r="133" spans="1:8" x14ac:dyDescent="0.35">
      <c r="A133" s="141"/>
      <c r="B133" s="487" t="s">
        <v>301</v>
      </c>
      <c r="C133" s="487"/>
      <c r="D133" s="487"/>
      <c r="E133" s="487"/>
      <c r="F133" s="487"/>
      <c r="G133" s="487"/>
      <c r="H133" s="488"/>
    </row>
    <row r="134" spans="1:8" x14ac:dyDescent="0.35">
      <c r="A134" s="95"/>
      <c r="B134" s="487"/>
      <c r="C134" s="487"/>
      <c r="D134" s="487"/>
      <c r="E134" s="487"/>
      <c r="F134" s="487"/>
      <c r="G134" s="487"/>
      <c r="H134" s="488"/>
    </row>
    <row r="135" spans="1:8" x14ac:dyDescent="0.35">
      <c r="A135" s="95"/>
      <c r="B135" s="487"/>
      <c r="C135" s="487"/>
      <c r="D135" s="487"/>
      <c r="E135" s="487"/>
      <c r="F135" s="487"/>
      <c r="G135" s="487"/>
      <c r="H135" s="488"/>
    </row>
    <row r="136" spans="1:8" x14ac:dyDescent="0.35">
      <c r="A136" s="95"/>
      <c r="B136" s="97"/>
      <c r="C136" s="97"/>
      <c r="D136" s="97"/>
      <c r="E136" s="121"/>
      <c r="F136" s="121"/>
      <c r="G136" s="121"/>
      <c r="H136" s="209"/>
    </row>
    <row r="137" spans="1:8" x14ac:dyDescent="0.35">
      <c r="A137" s="95"/>
      <c r="B137" s="487" t="s">
        <v>334</v>
      </c>
      <c r="C137" s="487"/>
      <c r="D137" s="487"/>
      <c r="E137" s="487"/>
      <c r="F137" s="487"/>
      <c r="G137" s="487"/>
      <c r="H137" s="488"/>
    </row>
    <row r="138" spans="1:8" x14ac:dyDescent="0.35">
      <c r="A138" s="95"/>
      <c r="B138" s="487"/>
      <c r="C138" s="487"/>
      <c r="D138" s="487"/>
      <c r="E138" s="487"/>
      <c r="F138" s="487"/>
      <c r="G138" s="487"/>
      <c r="H138" s="488"/>
    </row>
    <row r="139" spans="1:8" x14ac:dyDescent="0.35">
      <c r="A139" s="95"/>
      <c r="B139" s="487"/>
      <c r="C139" s="487"/>
      <c r="D139" s="487"/>
      <c r="E139" s="487"/>
      <c r="F139" s="487"/>
      <c r="G139" s="487"/>
      <c r="H139" s="488"/>
    </row>
    <row r="140" spans="1:8" x14ac:dyDescent="0.35">
      <c r="A140" s="95"/>
      <c r="B140" s="487"/>
      <c r="C140" s="487"/>
      <c r="D140" s="487"/>
      <c r="E140" s="487"/>
      <c r="F140" s="487"/>
      <c r="G140" s="487"/>
      <c r="H140" s="488"/>
    </row>
    <row r="141" spans="1:8" x14ac:dyDescent="0.35">
      <c r="A141" s="95"/>
      <c r="B141" s="487"/>
      <c r="C141" s="487"/>
      <c r="D141" s="487"/>
      <c r="E141" s="487"/>
      <c r="F141" s="487"/>
      <c r="G141" s="487"/>
      <c r="H141" s="488"/>
    </row>
    <row r="142" spans="1:8" x14ac:dyDescent="0.35">
      <c r="A142" s="95"/>
      <c r="B142" s="97"/>
      <c r="C142" s="97"/>
      <c r="D142" s="97"/>
      <c r="E142" s="121"/>
      <c r="F142" s="121"/>
      <c r="G142" s="121"/>
      <c r="H142" s="209"/>
    </row>
    <row r="143" spans="1:8" x14ac:dyDescent="0.35">
      <c r="A143" s="95"/>
      <c r="B143" s="100" t="s">
        <v>413</v>
      </c>
      <c r="C143" s="97"/>
      <c r="D143" s="489"/>
      <c r="E143" s="489"/>
      <c r="F143" s="489"/>
      <c r="G143" s="489"/>
      <c r="H143" s="490"/>
    </row>
    <row r="144" spans="1:8" x14ac:dyDescent="0.35">
      <c r="A144" s="95"/>
      <c r="B144" s="97"/>
      <c r="C144" s="97"/>
      <c r="D144" s="101"/>
      <c r="E144" s="216"/>
      <c r="F144" s="216"/>
      <c r="G144" s="216"/>
      <c r="H144" s="217"/>
    </row>
    <row r="145" spans="1:8" x14ac:dyDescent="0.35">
      <c r="A145" s="95"/>
      <c r="B145" s="97"/>
      <c r="C145" s="97"/>
      <c r="D145" s="101" t="s">
        <v>302</v>
      </c>
      <c r="E145" s="216" t="s">
        <v>295</v>
      </c>
      <c r="F145" s="216" t="s">
        <v>300</v>
      </c>
      <c r="G145" s="216"/>
      <c r="H145" s="217"/>
    </row>
    <row r="146" spans="1:8" x14ac:dyDescent="0.35">
      <c r="A146" s="95"/>
      <c r="B146" s="218" t="s">
        <v>294</v>
      </c>
      <c r="C146" s="108"/>
      <c r="D146" s="219" t="s">
        <v>303</v>
      </c>
      <c r="E146" s="220" t="s">
        <v>296</v>
      </c>
      <c r="F146" s="220" t="s">
        <v>299</v>
      </c>
      <c r="G146" s="500" t="s">
        <v>304</v>
      </c>
      <c r="H146" s="501"/>
    </row>
    <row r="147" spans="1:8" x14ac:dyDescent="0.35">
      <c r="A147" s="95"/>
      <c r="B147" s="208" t="s">
        <v>494</v>
      </c>
      <c r="C147" s="97" t="s">
        <v>350</v>
      </c>
      <c r="D147" s="97"/>
      <c r="E147" s="121"/>
      <c r="F147" s="97"/>
      <c r="G147" s="121"/>
      <c r="H147" s="209"/>
    </row>
    <row r="148" spans="1:8" x14ac:dyDescent="0.35">
      <c r="A148" s="95"/>
      <c r="B148" s="97"/>
      <c r="C148" s="221" t="str">
        <f>IF(E62="Yes", "Complete Analysis", "N/A - Do Not Complete")</f>
        <v>N/A - Do Not Complete</v>
      </c>
      <c r="D148" s="222"/>
      <c r="E148" s="191"/>
      <c r="F148" s="120" t="e">
        <f>E148/E154</f>
        <v>#DIV/0!</v>
      </c>
      <c r="G148" s="483"/>
      <c r="H148" s="484"/>
    </row>
    <row r="149" spans="1:8" x14ac:dyDescent="0.35">
      <c r="A149" s="95"/>
      <c r="B149" s="97"/>
      <c r="C149" s="97"/>
      <c r="D149" s="222"/>
      <c r="E149" s="191"/>
      <c r="F149" s="120" t="e">
        <f>E149/E154</f>
        <v>#DIV/0!</v>
      </c>
      <c r="G149" s="483"/>
      <c r="H149" s="484"/>
    </row>
    <row r="150" spans="1:8" x14ac:dyDescent="0.35">
      <c r="A150" s="95"/>
      <c r="B150" s="97"/>
      <c r="C150" s="97"/>
      <c r="D150" s="222"/>
      <c r="E150" s="191"/>
      <c r="F150" s="120" t="e">
        <f>E150/E154</f>
        <v>#DIV/0!</v>
      </c>
      <c r="G150" s="483"/>
      <c r="H150" s="484"/>
    </row>
    <row r="151" spans="1:8" x14ac:dyDescent="0.35">
      <c r="A151" s="95"/>
      <c r="B151" s="97"/>
      <c r="C151" s="97"/>
      <c r="D151" s="222"/>
      <c r="E151" s="191"/>
      <c r="F151" s="120" t="e">
        <f>E151/E154</f>
        <v>#DIV/0!</v>
      </c>
      <c r="G151" s="483"/>
      <c r="H151" s="484"/>
    </row>
    <row r="152" spans="1:8" x14ac:dyDescent="0.35">
      <c r="A152" s="95"/>
      <c r="B152" s="97"/>
      <c r="C152" s="97"/>
      <c r="D152" s="222"/>
      <c r="E152" s="191"/>
      <c r="F152" s="120" t="e">
        <f>E152/E154</f>
        <v>#DIV/0!</v>
      </c>
      <c r="G152" s="483"/>
      <c r="H152" s="484"/>
    </row>
    <row r="153" spans="1:8" x14ac:dyDescent="0.35">
      <c r="A153" s="95"/>
      <c r="B153" s="97"/>
      <c r="C153" s="97"/>
      <c r="D153" s="223"/>
      <c r="E153" s="224"/>
      <c r="F153" s="120" t="e">
        <f>E153/E154</f>
        <v>#DIV/0!</v>
      </c>
      <c r="G153" s="485"/>
      <c r="H153" s="486"/>
    </row>
    <row r="154" spans="1:8" x14ac:dyDescent="0.35">
      <c r="A154" s="95"/>
      <c r="B154" s="97"/>
      <c r="C154" s="225"/>
      <c r="D154" s="225" t="s">
        <v>352</v>
      </c>
      <c r="E154" s="226">
        <f>SUM(E148:E153)</f>
        <v>0</v>
      </c>
      <c r="F154" s="121"/>
      <c r="G154" s="227" t="s">
        <v>305</v>
      </c>
      <c r="H154" s="228"/>
    </row>
    <row r="155" spans="1:8" x14ac:dyDescent="0.35">
      <c r="A155" s="95"/>
      <c r="B155" s="97"/>
      <c r="C155" s="97"/>
      <c r="D155" s="97"/>
      <c r="E155" s="121"/>
      <c r="F155" s="121"/>
      <c r="G155" s="121"/>
      <c r="H155" s="209"/>
    </row>
    <row r="156" spans="1:8" x14ac:dyDescent="0.35">
      <c r="A156" s="95"/>
      <c r="B156" s="97" t="s">
        <v>494</v>
      </c>
      <c r="C156" s="97" t="s">
        <v>148</v>
      </c>
      <c r="D156" s="97"/>
      <c r="E156" s="121"/>
      <c r="F156" s="121"/>
      <c r="G156" s="121"/>
      <c r="H156" s="209"/>
    </row>
    <row r="157" spans="1:8" x14ac:dyDescent="0.35">
      <c r="A157" s="95"/>
      <c r="B157" s="97"/>
      <c r="C157" s="221" t="str">
        <f>IF(F62="Yes", "Complete Analysis", "N/A - Do Not Complete")</f>
        <v>N/A - Do Not Complete</v>
      </c>
      <c r="D157" s="222"/>
      <c r="E157" s="191"/>
      <c r="F157" s="120" t="e">
        <f>E157/E163</f>
        <v>#DIV/0!</v>
      </c>
      <c r="G157" s="483"/>
      <c r="H157" s="484"/>
    </row>
    <row r="158" spans="1:8" x14ac:dyDescent="0.35">
      <c r="A158" s="95"/>
      <c r="B158" s="97"/>
      <c r="C158" s="97"/>
      <c r="D158" s="222"/>
      <c r="E158" s="191"/>
      <c r="F158" s="120" t="e">
        <f>E158/E163</f>
        <v>#DIV/0!</v>
      </c>
      <c r="G158" s="483"/>
      <c r="H158" s="484"/>
    </row>
    <row r="159" spans="1:8" x14ac:dyDescent="0.35">
      <c r="A159" s="95"/>
      <c r="B159" s="97"/>
      <c r="C159" s="97"/>
      <c r="D159" s="222"/>
      <c r="E159" s="191"/>
      <c r="F159" s="120" t="e">
        <f>E159/E163</f>
        <v>#DIV/0!</v>
      </c>
      <c r="G159" s="483"/>
      <c r="H159" s="484"/>
    </row>
    <row r="160" spans="1:8" x14ac:dyDescent="0.35">
      <c r="A160" s="95"/>
      <c r="B160" s="97"/>
      <c r="C160" s="97"/>
      <c r="D160" s="222"/>
      <c r="E160" s="191"/>
      <c r="F160" s="120" t="e">
        <f>E160/E163</f>
        <v>#DIV/0!</v>
      </c>
      <c r="G160" s="483"/>
      <c r="H160" s="484"/>
    </row>
    <row r="161" spans="1:10" x14ac:dyDescent="0.35">
      <c r="A161" s="95"/>
      <c r="B161" s="97"/>
      <c r="C161" s="97"/>
      <c r="D161" s="222"/>
      <c r="E161" s="191"/>
      <c r="F161" s="120" t="e">
        <f>E161/E163</f>
        <v>#DIV/0!</v>
      </c>
      <c r="G161" s="483"/>
      <c r="H161" s="484"/>
    </row>
    <row r="162" spans="1:10" x14ac:dyDescent="0.35">
      <c r="A162" s="95"/>
      <c r="B162" s="97"/>
      <c r="C162" s="97"/>
      <c r="D162" s="223"/>
      <c r="E162" s="224"/>
      <c r="F162" s="120" t="e">
        <f>E162/E163</f>
        <v>#DIV/0!</v>
      </c>
      <c r="G162" s="485"/>
      <c r="H162" s="486"/>
    </row>
    <row r="163" spans="1:10" x14ac:dyDescent="0.35">
      <c r="A163" s="95"/>
      <c r="B163" s="97"/>
      <c r="C163" s="97"/>
      <c r="D163" s="225" t="s">
        <v>306</v>
      </c>
      <c r="E163" s="226">
        <f>SUM(E157:E162)</f>
        <v>0</v>
      </c>
      <c r="F163" s="121"/>
      <c r="G163" s="227" t="s">
        <v>305</v>
      </c>
      <c r="H163" s="229"/>
    </row>
    <row r="164" spans="1:10" x14ac:dyDescent="0.35">
      <c r="A164" s="95"/>
      <c r="B164" s="97"/>
      <c r="C164" s="97"/>
      <c r="D164" s="225"/>
      <c r="E164" s="196"/>
      <c r="F164" s="121"/>
      <c r="G164" s="227"/>
      <c r="H164" s="230"/>
    </row>
    <row r="165" spans="1:10" x14ac:dyDescent="0.35">
      <c r="A165" s="141"/>
      <c r="B165" s="97" t="s">
        <v>494</v>
      </c>
      <c r="C165" s="97" t="s">
        <v>495</v>
      </c>
      <c r="D165" s="97"/>
      <c r="E165" s="121"/>
      <c r="F165" s="121"/>
      <c r="G165" s="121"/>
      <c r="H165" s="209"/>
      <c r="J165" s="189"/>
    </row>
    <row r="166" spans="1:10" x14ac:dyDescent="0.35">
      <c r="A166" s="141"/>
      <c r="B166" s="97"/>
      <c r="C166" s="221" t="str">
        <f>IF(G62="Yes", "Complete Analysis", "N/A - Do Not Complete")</f>
        <v>Complete Analysis</v>
      </c>
      <c r="D166" s="222" t="s">
        <v>598</v>
      </c>
      <c r="E166" s="190">
        <v>2265724.9500000002</v>
      </c>
      <c r="F166" s="120">
        <f>E166/$E$170</f>
        <v>1</v>
      </c>
      <c r="G166" s="483"/>
      <c r="H166" s="484"/>
      <c r="J166" s="189"/>
    </row>
    <row r="167" spans="1:10" x14ac:dyDescent="0.35">
      <c r="A167" s="141"/>
      <c r="B167" s="97"/>
      <c r="C167" s="97"/>
      <c r="D167" s="222"/>
      <c r="E167" s="190"/>
      <c r="F167" s="120">
        <f>E167/$E$170</f>
        <v>0</v>
      </c>
      <c r="G167" s="483"/>
      <c r="H167" s="484"/>
      <c r="J167" s="189"/>
    </row>
    <row r="168" spans="1:10" x14ac:dyDescent="0.35">
      <c r="A168" s="141"/>
      <c r="B168" s="97"/>
      <c r="C168" s="97"/>
      <c r="D168" s="231"/>
      <c r="E168" s="232"/>
      <c r="F168" s="120">
        <f>E168/$E$170</f>
        <v>0</v>
      </c>
      <c r="G168" s="233"/>
      <c r="H168" s="234"/>
    </row>
    <row r="169" spans="1:10" x14ac:dyDescent="0.35">
      <c r="A169" s="141"/>
      <c r="B169" s="97"/>
      <c r="C169" s="97"/>
      <c r="D169" s="223"/>
      <c r="E169" s="232"/>
      <c r="F169" s="120">
        <f>E169/$E$170</f>
        <v>0</v>
      </c>
      <c r="G169" s="235"/>
      <c r="H169" s="234"/>
    </row>
    <row r="170" spans="1:10" x14ac:dyDescent="0.35">
      <c r="A170" s="141"/>
      <c r="B170" s="97"/>
      <c r="C170" s="97"/>
      <c r="D170" s="225" t="s">
        <v>307</v>
      </c>
      <c r="E170" s="236">
        <f>SUM(E166:E169)</f>
        <v>2265724.9500000002</v>
      </c>
      <c r="F170" s="121"/>
      <c r="G170" s="227" t="s">
        <v>305</v>
      </c>
      <c r="H170" s="229" t="s">
        <v>598</v>
      </c>
    </row>
    <row r="171" spans="1:10" x14ac:dyDescent="0.35">
      <c r="A171" s="141"/>
      <c r="B171" s="97"/>
      <c r="C171" s="97"/>
      <c r="D171" s="97"/>
      <c r="E171" s="121"/>
      <c r="F171" s="121"/>
      <c r="G171" s="121"/>
      <c r="H171" s="209"/>
    </row>
    <row r="172" spans="1:10" x14ac:dyDescent="0.35">
      <c r="A172" s="141"/>
      <c r="B172" s="97" t="s">
        <v>494</v>
      </c>
      <c r="C172" s="97" t="s">
        <v>516</v>
      </c>
      <c r="D172" s="97"/>
      <c r="E172" s="121"/>
      <c r="F172" s="121"/>
      <c r="G172" s="121"/>
      <c r="H172" s="209"/>
      <c r="J172" s="189"/>
    </row>
    <row r="173" spans="1:10" x14ac:dyDescent="0.35">
      <c r="A173" s="141"/>
      <c r="B173" s="97"/>
      <c r="C173" s="221" t="e">
        <f>IF(G83="Yes", "Complete Analysis", "N/A - Do Not Complete")</f>
        <v>#DIV/0!</v>
      </c>
      <c r="D173" s="222"/>
      <c r="E173" s="190"/>
      <c r="F173" s="120" t="e">
        <f>E173/$E$177</f>
        <v>#DIV/0!</v>
      </c>
      <c r="G173" s="483"/>
      <c r="H173" s="484"/>
      <c r="J173" s="189"/>
    </row>
    <row r="174" spans="1:10" x14ac:dyDescent="0.35">
      <c r="A174" s="141"/>
      <c r="B174" s="97"/>
      <c r="C174" s="97"/>
      <c r="D174" s="222"/>
      <c r="E174" s="190"/>
      <c r="F174" s="120" t="e">
        <f>E174/$E$177</f>
        <v>#DIV/0!</v>
      </c>
      <c r="G174" s="483"/>
      <c r="H174" s="484"/>
      <c r="J174" s="189"/>
    </row>
    <row r="175" spans="1:10" x14ac:dyDescent="0.35">
      <c r="A175" s="141"/>
      <c r="B175" s="97"/>
      <c r="C175" s="97"/>
      <c r="D175" s="231"/>
      <c r="E175" s="232"/>
      <c r="F175" s="120" t="e">
        <f>E175/$E$177</f>
        <v>#DIV/0!</v>
      </c>
      <c r="G175" s="233"/>
      <c r="H175" s="234"/>
      <c r="J175" s="189"/>
    </row>
    <row r="176" spans="1:10" x14ac:dyDescent="0.35">
      <c r="A176" s="141"/>
      <c r="B176" s="97"/>
      <c r="C176" s="97"/>
      <c r="D176" s="223"/>
      <c r="E176" s="232"/>
      <c r="F176" s="120" t="e">
        <f>E176/$E$177</f>
        <v>#DIV/0!</v>
      </c>
      <c r="G176" s="235"/>
      <c r="H176" s="234"/>
      <c r="J176" s="189"/>
    </row>
    <row r="177" spans="1:10" x14ac:dyDescent="0.35">
      <c r="A177" s="141"/>
      <c r="B177" s="97"/>
      <c r="C177" s="97"/>
      <c r="D177" s="225" t="s">
        <v>307</v>
      </c>
      <c r="E177" s="236">
        <f>SUM(E173:E176)</f>
        <v>0</v>
      </c>
      <c r="F177" s="121"/>
      <c r="G177" s="227" t="s">
        <v>305</v>
      </c>
      <c r="H177" s="229"/>
      <c r="J177" s="189"/>
    </row>
    <row r="178" spans="1:10" x14ac:dyDescent="0.35">
      <c r="A178" s="141"/>
      <c r="B178" s="97"/>
      <c r="C178" s="97"/>
      <c r="D178" s="97"/>
      <c r="E178" s="121"/>
      <c r="F178" s="121"/>
      <c r="G178" s="121"/>
      <c r="H178" s="209"/>
      <c r="J178" s="189"/>
    </row>
    <row r="179" spans="1:10" x14ac:dyDescent="0.35">
      <c r="A179" s="141"/>
      <c r="B179" s="97" t="s">
        <v>494</v>
      </c>
      <c r="C179" s="97" t="s">
        <v>517</v>
      </c>
      <c r="D179" s="97"/>
      <c r="E179" s="121"/>
      <c r="F179" s="121"/>
      <c r="G179" s="121"/>
      <c r="H179" s="209"/>
      <c r="J179" s="189"/>
    </row>
    <row r="180" spans="1:10" x14ac:dyDescent="0.35">
      <c r="A180" s="141"/>
      <c r="B180" s="97"/>
      <c r="C180" s="221" t="e">
        <f>IF(G104="Yes", "Complete Analysis", "N/A - Do Not Complete")</f>
        <v>#DIV/0!</v>
      </c>
      <c r="D180" s="222"/>
      <c r="E180" s="190"/>
      <c r="F180" s="120" t="e">
        <f>E180/$E$184</f>
        <v>#DIV/0!</v>
      </c>
      <c r="G180" s="483"/>
      <c r="H180" s="484"/>
      <c r="J180" s="189"/>
    </row>
    <row r="181" spans="1:10" x14ac:dyDescent="0.35">
      <c r="A181" s="141"/>
      <c r="B181" s="97"/>
      <c r="C181" s="97"/>
      <c r="D181" s="222"/>
      <c r="E181" s="190"/>
      <c r="F181" s="120" t="e">
        <f>E181/$E$184</f>
        <v>#DIV/0!</v>
      </c>
      <c r="G181" s="483"/>
      <c r="H181" s="484"/>
      <c r="J181" s="189"/>
    </row>
    <row r="182" spans="1:10" x14ac:dyDescent="0.35">
      <c r="A182" s="141"/>
      <c r="B182" s="97"/>
      <c r="C182" s="97"/>
      <c r="D182" s="222"/>
      <c r="E182" s="190"/>
      <c r="F182" s="120" t="e">
        <f>E182/$E$184</f>
        <v>#DIV/0!</v>
      </c>
      <c r="G182" s="483"/>
      <c r="H182" s="484"/>
      <c r="J182" s="189"/>
    </row>
    <row r="183" spans="1:10" x14ac:dyDescent="0.35">
      <c r="A183" s="141"/>
      <c r="B183" s="97"/>
      <c r="C183" s="97"/>
      <c r="D183" s="223"/>
      <c r="E183" s="232"/>
      <c r="F183" s="120" t="e">
        <f>E183/$E$184</f>
        <v>#DIV/0!</v>
      </c>
      <c r="G183" s="235"/>
      <c r="H183" s="234"/>
      <c r="J183" s="189"/>
    </row>
    <row r="184" spans="1:10" x14ac:dyDescent="0.35">
      <c r="A184" s="141"/>
      <c r="B184" s="97"/>
      <c r="C184" s="97"/>
      <c r="D184" s="225" t="s">
        <v>307</v>
      </c>
      <c r="E184" s="236">
        <f>SUM(E180:E183)</f>
        <v>0</v>
      </c>
      <c r="F184" s="121"/>
      <c r="G184" s="227" t="s">
        <v>305</v>
      </c>
      <c r="H184" s="229"/>
      <c r="J184" s="189"/>
    </row>
    <row r="185" spans="1:10" x14ac:dyDescent="0.35">
      <c r="A185" s="141"/>
      <c r="B185" s="97"/>
      <c r="C185" s="97"/>
      <c r="D185" s="97"/>
      <c r="E185" s="121"/>
      <c r="F185" s="121"/>
      <c r="G185" s="121"/>
      <c r="H185" s="209"/>
      <c r="J185" s="189"/>
    </row>
    <row r="186" spans="1:10" x14ac:dyDescent="0.35">
      <c r="A186" s="141"/>
      <c r="B186" s="97" t="s">
        <v>494</v>
      </c>
      <c r="C186" s="97" t="s">
        <v>518</v>
      </c>
      <c r="D186" s="97"/>
      <c r="E186" s="121"/>
      <c r="F186" s="121"/>
      <c r="G186" s="121"/>
      <c r="H186" s="209"/>
      <c r="J186" s="189"/>
    </row>
    <row r="187" spans="1:10" x14ac:dyDescent="0.35">
      <c r="A187" s="141"/>
      <c r="B187" s="97"/>
      <c r="C187" s="221" t="e">
        <f>IF(G125="Yes", "Complete Analysis", "N/A - Do Not Complete")</f>
        <v>#DIV/0!</v>
      </c>
      <c r="D187" s="222"/>
      <c r="E187" s="190"/>
      <c r="F187" s="120" t="e">
        <f>E187/$E$192</f>
        <v>#DIV/0!</v>
      </c>
      <c r="G187" s="483"/>
      <c r="H187" s="484"/>
      <c r="J187" s="189"/>
    </row>
    <row r="188" spans="1:10" x14ac:dyDescent="0.35">
      <c r="A188" s="141"/>
      <c r="B188" s="97"/>
      <c r="C188" s="97"/>
      <c r="D188" s="222"/>
      <c r="E188" s="190"/>
      <c r="F188" s="120" t="e">
        <f>E188/$E$192</f>
        <v>#DIV/0!</v>
      </c>
      <c r="G188" s="483"/>
      <c r="H188" s="484"/>
    </row>
    <row r="189" spans="1:10" x14ac:dyDescent="0.35">
      <c r="A189" s="141"/>
      <c r="B189" s="97"/>
      <c r="C189" s="97"/>
      <c r="D189" s="222"/>
      <c r="E189" s="190"/>
      <c r="F189" s="120" t="e">
        <f>E189/$E$192</f>
        <v>#DIV/0!</v>
      </c>
      <c r="G189" s="483"/>
      <c r="H189" s="484"/>
    </row>
    <row r="190" spans="1:10" x14ac:dyDescent="0.35">
      <c r="A190" s="141"/>
      <c r="B190" s="97"/>
      <c r="C190" s="97"/>
      <c r="D190" s="231"/>
      <c r="E190" s="232"/>
      <c r="F190" s="120" t="e">
        <f>E190/$E$192</f>
        <v>#DIV/0!</v>
      </c>
      <c r="G190" s="233"/>
      <c r="H190" s="234"/>
    </row>
    <row r="191" spans="1:10" x14ac:dyDescent="0.35">
      <c r="A191" s="141"/>
      <c r="B191" s="97"/>
      <c r="C191" s="97"/>
      <c r="D191" s="223"/>
      <c r="E191" s="232"/>
      <c r="F191" s="120" t="e">
        <f>E191/$E$192</f>
        <v>#DIV/0!</v>
      </c>
      <c r="G191" s="235"/>
      <c r="H191" s="234"/>
    </row>
    <row r="192" spans="1:10" x14ac:dyDescent="0.35">
      <c r="A192" s="141"/>
      <c r="B192" s="97"/>
      <c r="C192" s="97"/>
      <c r="D192" s="225" t="s">
        <v>307</v>
      </c>
      <c r="E192" s="236">
        <f>SUM(E187:E191)</f>
        <v>0</v>
      </c>
      <c r="F192" s="121"/>
      <c r="G192" s="227" t="s">
        <v>305</v>
      </c>
      <c r="H192" s="229"/>
    </row>
    <row r="193" spans="1:9" x14ac:dyDescent="0.35">
      <c r="A193" s="141"/>
      <c r="B193" s="97"/>
      <c r="C193" s="97"/>
      <c r="D193" s="97"/>
      <c r="E193" s="121"/>
      <c r="F193" s="121"/>
      <c r="G193" s="121"/>
      <c r="H193" s="209"/>
    </row>
    <row r="194" spans="1:9" x14ac:dyDescent="0.35">
      <c r="A194" s="141"/>
      <c r="B194" s="97" t="s">
        <v>494</v>
      </c>
      <c r="C194" s="97" t="s">
        <v>496</v>
      </c>
      <c r="D194" s="97"/>
      <c r="E194" s="121"/>
      <c r="F194" s="121"/>
      <c r="G194" s="121"/>
      <c r="H194" s="209"/>
    </row>
    <row r="195" spans="1:9" x14ac:dyDescent="0.35">
      <c r="A195" s="141"/>
      <c r="B195" s="97"/>
      <c r="C195" s="221" t="str">
        <f>IF(H62="Yes", "Complete Analysis", "N/A - Do Not Complete")</f>
        <v>N/A - Do Not Complete</v>
      </c>
      <c r="D195" s="237"/>
      <c r="E195" s="190"/>
      <c r="F195" s="120" t="e">
        <f>E195/E197</f>
        <v>#DIV/0!</v>
      </c>
      <c r="G195" s="483"/>
      <c r="H195" s="484"/>
    </row>
    <row r="196" spans="1:9" x14ac:dyDescent="0.35">
      <c r="A196" s="141"/>
      <c r="B196" s="97"/>
      <c r="C196" s="221"/>
      <c r="D196" s="223"/>
      <c r="E196" s="232"/>
      <c r="F196" s="120" t="e">
        <f>E196/E197</f>
        <v>#DIV/0!</v>
      </c>
      <c r="G196" s="485"/>
      <c r="H196" s="486"/>
    </row>
    <row r="197" spans="1:9" x14ac:dyDescent="0.35">
      <c r="A197" s="141"/>
      <c r="B197" s="97"/>
      <c r="C197" s="221"/>
      <c r="D197" s="225" t="s">
        <v>308</v>
      </c>
      <c r="E197" s="236">
        <f>SUM(E195:E196)</f>
        <v>0</v>
      </c>
      <c r="F197" s="120"/>
      <c r="G197" s="227" t="s">
        <v>305</v>
      </c>
      <c r="H197" s="238"/>
    </row>
    <row r="198" spans="1:9" ht="15" thickBot="1" x14ac:dyDescent="0.4">
      <c r="A198" s="159"/>
      <c r="B198" s="125"/>
      <c r="C198" s="239"/>
      <c r="D198" s="240"/>
      <c r="E198" s="240"/>
      <c r="F198" s="241"/>
      <c r="G198" s="126"/>
      <c r="H198" s="242"/>
    </row>
    <row r="199" spans="1:9" ht="15" thickBot="1" x14ac:dyDescent="0.4">
      <c r="A199" s="97"/>
      <c r="B199" s="97"/>
      <c r="C199" s="221"/>
      <c r="D199" s="97"/>
      <c r="E199" s="196"/>
      <c r="F199" s="121"/>
      <c r="G199" s="121"/>
      <c r="H199" s="121"/>
      <c r="I199" s="97"/>
    </row>
    <row r="200" spans="1:9" ht="16" thickBot="1" x14ac:dyDescent="0.4">
      <c r="A200" s="475" t="s">
        <v>385</v>
      </c>
      <c r="B200" s="476"/>
      <c r="C200" s="476"/>
      <c r="D200" s="476"/>
      <c r="E200" s="476"/>
      <c r="F200" s="476"/>
      <c r="G200" s="476"/>
      <c r="H200" s="477"/>
    </row>
    <row r="201" spans="1:9" x14ac:dyDescent="0.35">
      <c r="A201" s="95" t="s">
        <v>134</v>
      </c>
      <c r="B201" s="492" t="s">
        <v>335</v>
      </c>
      <c r="C201" s="492"/>
      <c r="D201" s="492"/>
      <c r="E201" s="492"/>
      <c r="F201" s="492"/>
      <c r="G201" s="492"/>
      <c r="H201" s="493"/>
    </row>
    <row r="202" spans="1:9" x14ac:dyDescent="0.35">
      <c r="A202" s="95"/>
      <c r="B202" s="487"/>
      <c r="C202" s="487"/>
      <c r="D202" s="487"/>
      <c r="E202" s="487"/>
      <c r="F202" s="487"/>
      <c r="G202" s="487"/>
      <c r="H202" s="488"/>
    </row>
    <row r="203" spans="1:9" x14ac:dyDescent="0.35">
      <c r="A203" s="141"/>
      <c r="B203" s="97"/>
      <c r="C203" s="97"/>
      <c r="D203" s="97"/>
      <c r="E203" s="97"/>
      <c r="F203" s="97"/>
      <c r="G203" s="97"/>
      <c r="H203" s="98"/>
    </row>
    <row r="204" spans="1:9" x14ac:dyDescent="0.35">
      <c r="A204" s="95"/>
      <c r="B204" s="100" t="s">
        <v>413</v>
      </c>
      <c r="C204" s="97"/>
      <c r="D204" s="479" t="s">
        <v>693</v>
      </c>
      <c r="E204" s="479"/>
      <c r="F204" s="479"/>
      <c r="G204" s="479"/>
      <c r="H204" s="480"/>
    </row>
    <row r="205" spans="1:9" x14ac:dyDescent="0.35">
      <c r="A205" s="95"/>
      <c r="B205" s="97"/>
      <c r="C205" s="182"/>
      <c r="D205" s="182"/>
      <c r="E205" s="182"/>
      <c r="F205" s="182"/>
      <c r="G205" s="182"/>
      <c r="H205" s="183"/>
    </row>
    <row r="206" spans="1:9" x14ac:dyDescent="0.35">
      <c r="A206" s="141"/>
      <c r="B206" s="97"/>
      <c r="C206" s="97"/>
      <c r="D206" s="97"/>
      <c r="E206" s="494" t="s">
        <v>290</v>
      </c>
      <c r="F206" s="494"/>
      <c r="G206" s="494"/>
      <c r="H206" s="495"/>
    </row>
    <row r="207" spans="1:9" x14ac:dyDescent="0.35">
      <c r="A207" s="141"/>
      <c r="B207" s="97"/>
      <c r="C207" s="97"/>
      <c r="D207" s="97"/>
      <c r="E207" s="103" t="s">
        <v>138</v>
      </c>
      <c r="F207" s="103" t="s">
        <v>138</v>
      </c>
      <c r="G207" s="103" t="s">
        <v>138</v>
      </c>
      <c r="H207" s="184" t="s">
        <v>138</v>
      </c>
    </row>
    <row r="208" spans="1:9" x14ac:dyDescent="0.35">
      <c r="A208" s="141"/>
      <c r="B208" s="106" t="s">
        <v>194</v>
      </c>
      <c r="C208" s="107"/>
      <c r="D208" s="108"/>
      <c r="E208" s="107" t="s">
        <v>350</v>
      </c>
      <c r="F208" s="107" t="s">
        <v>148</v>
      </c>
      <c r="G208" s="107" t="s">
        <v>285</v>
      </c>
      <c r="H208" s="185" t="s">
        <v>286</v>
      </c>
    </row>
    <row r="209" spans="1:10" ht="22" customHeight="1" x14ac:dyDescent="0.35">
      <c r="A209" s="141"/>
      <c r="B209" s="113" t="s">
        <v>287</v>
      </c>
      <c r="C209" s="103"/>
      <c r="D209" s="103"/>
      <c r="E209" s="103"/>
      <c r="F209" s="103"/>
      <c r="G209" s="103"/>
      <c r="H209" s="184"/>
    </row>
    <row r="210" spans="1:10" x14ac:dyDescent="0.35">
      <c r="A210" s="141"/>
      <c r="B210" s="496" t="s">
        <v>576</v>
      </c>
      <c r="C210" s="496"/>
      <c r="D210" s="496"/>
      <c r="E210" s="243"/>
      <c r="F210" s="243"/>
      <c r="G210" s="244">
        <v>12.5</v>
      </c>
      <c r="H210" s="245"/>
    </row>
    <row r="211" spans="1:10" x14ac:dyDescent="0.35">
      <c r="A211" s="141"/>
      <c r="B211" s="463"/>
      <c r="C211" s="463"/>
      <c r="D211" s="463"/>
      <c r="E211" s="246"/>
      <c r="F211" s="246"/>
      <c r="G211" s="244"/>
      <c r="H211" s="245"/>
    </row>
    <row r="212" spans="1:10" x14ac:dyDescent="0.35">
      <c r="A212" s="141"/>
      <c r="B212" s="463"/>
      <c r="C212" s="463"/>
      <c r="D212" s="463"/>
      <c r="E212" s="246"/>
      <c r="F212" s="246"/>
      <c r="G212" s="244"/>
      <c r="H212" s="245"/>
    </row>
    <row r="213" spans="1:10" x14ac:dyDescent="0.35">
      <c r="A213" s="141"/>
      <c r="B213" s="491" t="s">
        <v>153</v>
      </c>
      <c r="C213" s="491"/>
      <c r="D213" s="491"/>
      <c r="E213" s="246"/>
      <c r="F213" s="246"/>
      <c r="G213" s="244"/>
      <c r="H213" s="245"/>
    </row>
    <row r="214" spans="1:10" x14ac:dyDescent="0.35">
      <c r="A214" s="141"/>
      <c r="B214" s="463"/>
      <c r="C214" s="463"/>
      <c r="D214" s="463"/>
      <c r="E214" s="246"/>
      <c r="F214" s="246"/>
      <c r="G214" s="246"/>
      <c r="H214" s="247"/>
    </row>
    <row r="215" spans="1:10" ht="22" customHeight="1" x14ac:dyDescent="0.35">
      <c r="A215" s="141"/>
      <c r="B215" s="113" t="s">
        <v>288</v>
      </c>
      <c r="C215" s="151"/>
      <c r="D215" s="196"/>
      <c r="E215" s="196"/>
      <c r="F215" s="196"/>
      <c r="G215" s="197"/>
      <c r="H215" s="198"/>
    </row>
    <row r="216" spans="1:10" x14ac:dyDescent="0.35">
      <c r="A216" s="141"/>
      <c r="B216" s="463" t="s">
        <v>576</v>
      </c>
      <c r="C216" s="463"/>
      <c r="D216" s="463"/>
      <c r="E216" s="246"/>
      <c r="F216" s="246"/>
      <c r="G216" s="246">
        <v>12.5</v>
      </c>
      <c r="H216" s="247"/>
    </row>
    <row r="217" spans="1:10" x14ac:dyDescent="0.35">
      <c r="A217" s="141"/>
      <c r="B217" s="481"/>
      <c r="C217" s="497"/>
      <c r="D217" s="482"/>
      <c r="E217" s="246"/>
      <c r="F217" s="246"/>
      <c r="G217" s="246"/>
      <c r="H217" s="247"/>
    </row>
    <row r="218" spans="1:10" x14ac:dyDescent="0.35">
      <c r="A218" s="141"/>
      <c r="B218" s="481"/>
      <c r="C218" s="497"/>
      <c r="D218" s="482"/>
      <c r="E218" s="246"/>
      <c r="F218" s="246"/>
      <c r="G218" s="246"/>
      <c r="H218" s="247"/>
    </row>
    <row r="219" spans="1:10" x14ac:dyDescent="0.35">
      <c r="A219" s="141"/>
      <c r="B219" s="481"/>
      <c r="C219" s="497"/>
      <c r="D219" s="482"/>
      <c r="E219" s="246"/>
      <c r="F219" s="246"/>
      <c r="G219" s="246"/>
      <c r="H219" s="247"/>
    </row>
    <row r="220" spans="1:10" x14ac:dyDescent="0.35">
      <c r="A220" s="141"/>
      <c r="B220" s="464" t="s">
        <v>153</v>
      </c>
      <c r="C220" s="465"/>
      <c r="D220" s="466"/>
      <c r="E220" s="246"/>
      <c r="F220" s="246"/>
      <c r="G220" s="246"/>
      <c r="H220" s="247"/>
    </row>
    <row r="221" spans="1:10" x14ac:dyDescent="0.35">
      <c r="A221" s="141"/>
      <c r="B221" s="463"/>
      <c r="C221" s="463"/>
      <c r="D221" s="463"/>
      <c r="E221" s="246"/>
      <c r="F221" s="246"/>
      <c r="G221" s="246"/>
      <c r="H221" s="247"/>
    </row>
    <row r="222" spans="1:10" x14ac:dyDescent="0.35">
      <c r="A222" s="141"/>
      <c r="B222" s="157"/>
      <c r="C222" s="157"/>
      <c r="D222" s="157"/>
      <c r="E222" s="158"/>
      <c r="F222" s="158"/>
      <c r="G222" s="158"/>
      <c r="H222" s="248"/>
    </row>
    <row r="223" spans="1:10" x14ac:dyDescent="0.35">
      <c r="A223" s="95" t="s">
        <v>135</v>
      </c>
      <c r="B223" s="156" t="s">
        <v>336</v>
      </c>
      <c r="C223" s="157"/>
      <c r="D223" s="157"/>
      <c r="E223" s="158"/>
      <c r="F223" s="158"/>
      <c r="G223" s="158"/>
      <c r="H223" s="248"/>
      <c r="J223" s="249"/>
    </row>
    <row r="224" spans="1:10" x14ac:dyDescent="0.35">
      <c r="A224" s="141"/>
      <c r="B224" s="467"/>
      <c r="C224" s="467"/>
      <c r="D224" s="467"/>
      <c r="E224" s="467"/>
      <c r="F224" s="467"/>
      <c r="G224" s="467"/>
      <c r="H224" s="468"/>
      <c r="J224" s="189"/>
    </row>
    <row r="225" spans="1:10" x14ac:dyDescent="0.35">
      <c r="A225" s="141"/>
      <c r="B225" s="467"/>
      <c r="C225" s="467"/>
      <c r="D225" s="467"/>
      <c r="E225" s="467"/>
      <c r="F225" s="467"/>
      <c r="G225" s="467"/>
      <c r="H225" s="468"/>
      <c r="J225" s="189"/>
    </row>
    <row r="226" spans="1:10" ht="15" thickBot="1" x14ac:dyDescent="0.4">
      <c r="A226" s="159"/>
      <c r="B226" s="250"/>
      <c r="C226" s="251"/>
      <c r="D226" s="251"/>
      <c r="E226" s="251"/>
      <c r="F226" s="251"/>
      <c r="G226" s="251"/>
      <c r="H226" s="252"/>
    </row>
    <row r="227" spans="1:10" x14ac:dyDescent="0.35">
      <c r="A227" s="97"/>
      <c r="B227" s="188"/>
      <c r="C227" s="158"/>
      <c r="D227" s="158"/>
      <c r="E227" s="158"/>
      <c r="F227" s="158"/>
      <c r="G227" s="158"/>
      <c r="H227" s="152"/>
    </row>
    <row r="228" spans="1:10" x14ac:dyDescent="0.35">
      <c r="H228" s="140"/>
    </row>
  </sheetData>
  <sheetProtection algorithmName="SHA-512" hashValue="sigpZN68lwANERQhU8sYK5MLthVK5Kvz1HK90+2rxyPyZI+zjNuCTWPCGF1icKMPAAGF2S5rGlBIHdAsM0W24Q==" saltValue="tUPqQYLZhtm43ViuSfPBOw==" spinCount="100000" sheet="1" objects="1" scenarios="1" insertRows="0"/>
  <mergeCells count="101">
    <mergeCell ref="B17:E18"/>
    <mergeCell ref="B56:C56"/>
    <mergeCell ref="B55:C55"/>
    <mergeCell ref="B54:C54"/>
    <mergeCell ref="B53:C53"/>
    <mergeCell ref="B52:C52"/>
    <mergeCell ref="B49:C49"/>
    <mergeCell ref="A28:H28"/>
    <mergeCell ref="B29:H30"/>
    <mergeCell ref="D33:H33"/>
    <mergeCell ref="E37:H37"/>
    <mergeCell ref="B43:C43"/>
    <mergeCell ref="D34:H35"/>
    <mergeCell ref="B48:C48"/>
    <mergeCell ref="B47:C47"/>
    <mergeCell ref="B46:C46"/>
    <mergeCell ref="B45:C45"/>
    <mergeCell ref="B44:C44"/>
    <mergeCell ref="B51:C51"/>
    <mergeCell ref="B57:C57"/>
    <mergeCell ref="C129:H130"/>
    <mergeCell ref="B133:H135"/>
    <mergeCell ref="G149:H149"/>
    <mergeCell ref="B115:C115"/>
    <mergeCell ref="G159:H159"/>
    <mergeCell ref="G160:H160"/>
    <mergeCell ref="G161:H161"/>
    <mergeCell ref="G151:H151"/>
    <mergeCell ref="G152:H152"/>
    <mergeCell ref="G153:H153"/>
    <mergeCell ref="G157:H157"/>
    <mergeCell ref="G146:H146"/>
    <mergeCell ref="G148:H148"/>
    <mergeCell ref="B66:C66"/>
    <mergeCell ref="B71:C71"/>
    <mergeCell ref="B117:C117"/>
    <mergeCell ref="B95:C95"/>
    <mergeCell ref="B96:C96"/>
    <mergeCell ref="B97:C97"/>
    <mergeCell ref="B98:C98"/>
    <mergeCell ref="B67:C67"/>
    <mergeCell ref="B68:C68"/>
    <mergeCell ref="B69:C69"/>
    <mergeCell ref="B224:H225"/>
    <mergeCell ref="G173:H173"/>
    <mergeCell ref="G174:H174"/>
    <mergeCell ref="G180:H180"/>
    <mergeCell ref="G181:H181"/>
    <mergeCell ref="B216:D216"/>
    <mergeCell ref="B212:D212"/>
    <mergeCell ref="B213:D213"/>
    <mergeCell ref="B214:D214"/>
    <mergeCell ref="A200:H200"/>
    <mergeCell ref="B201:H202"/>
    <mergeCell ref="D204:H204"/>
    <mergeCell ref="E206:H206"/>
    <mergeCell ref="B210:D210"/>
    <mergeCell ref="B211:D211"/>
    <mergeCell ref="G195:H195"/>
    <mergeCell ref="G196:H196"/>
    <mergeCell ref="B220:D220"/>
    <mergeCell ref="B219:D219"/>
    <mergeCell ref="G189:H189"/>
    <mergeCell ref="B221:D221"/>
    <mergeCell ref="B218:D218"/>
    <mergeCell ref="B217:D217"/>
    <mergeCell ref="G182:H182"/>
    <mergeCell ref="G187:H187"/>
    <mergeCell ref="G188:H188"/>
    <mergeCell ref="G158:H158"/>
    <mergeCell ref="G167:H167"/>
    <mergeCell ref="G162:H162"/>
    <mergeCell ref="B74:C74"/>
    <mergeCell ref="G166:H166"/>
    <mergeCell ref="B137:H141"/>
    <mergeCell ref="D143:H143"/>
    <mergeCell ref="B78:C78"/>
    <mergeCell ref="B87:C87"/>
    <mergeCell ref="B92:C92"/>
    <mergeCell ref="B120:C120"/>
    <mergeCell ref="B109:C109"/>
    <mergeCell ref="B110:C110"/>
    <mergeCell ref="B111:C111"/>
    <mergeCell ref="B112:C112"/>
    <mergeCell ref="B116:C116"/>
    <mergeCell ref="G150:H150"/>
    <mergeCell ref="B70:C70"/>
    <mergeCell ref="B118:C118"/>
    <mergeCell ref="B119:C119"/>
    <mergeCell ref="B77:C77"/>
    <mergeCell ref="B76:C76"/>
    <mergeCell ref="B75:C75"/>
    <mergeCell ref="B108:C108"/>
    <mergeCell ref="B113:C113"/>
    <mergeCell ref="B88:C88"/>
    <mergeCell ref="B89:C89"/>
    <mergeCell ref="B90:C90"/>
    <mergeCell ref="B94:C94"/>
    <mergeCell ref="B99:C99"/>
    <mergeCell ref="B91:C91"/>
    <mergeCell ref="B73:C73"/>
  </mergeCells>
  <conditionalFormatting sqref="E43:E49 E60:E63 B147:H154 E211:E214 E51:E58 E216:E221 E81:E84 E73:E79 E102:E105 E94:E100 E123:E126 E115:E121">
    <cfRule type="expression" dxfId="237" priority="32">
      <formula>$F$11="no"</formula>
    </cfRule>
  </conditionalFormatting>
  <conditionalFormatting sqref="F43:F49 F60:F63 B156:H163 F211:F214 F51:F58 F216:F221 F81:F84 F73:F79 F102:F105 F94:F100 F123:F126 F115:F121">
    <cfRule type="expression" dxfId="236" priority="31">
      <formula>$F$13="no"</formula>
    </cfRule>
  </conditionalFormatting>
  <conditionalFormatting sqref="G43:G49 G60:G63 G211:G214 G51:G58 C165:H165 G216:G221 B166:H170 B173:H177 B179:H184 B186:H192 G81:G84 G73:G79 G102:G105 G94:G100 G123:G126 G115:G121">
    <cfRule type="expression" dxfId="235" priority="30">
      <formula>$F$15="no"</formula>
    </cfRule>
  </conditionalFormatting>
  <conditionalFormatting sqref="H43:H49 H60:H63 H214 H51:H58 B194:H197 H216:H221 H81:H84 H73:H79 H102:H105 H94:H100 H123:H126 H115:H121">
    <cfRule type="expression" dxfId="234" priority="29">
      <formula>$F$20="no"</formula>
    </cfRule>
  </conditionalFormatting>
  <conditionalFormatting sqref="E210">
    <cfRule type="expression" dxfId="233" priority="28">
      <formula>$F$11="no"</formula>
    </cfRule>
  </conditionalFormatting>
  <conditionalFormatting sqref="F210">
    <cfRule type="expression" dxfId="232" priority="27">
      <formula>$F$13="no"</formula>
    </cfRule>
  </conditionalFormatting>
  <conditionalFormatting sqref="G210">
    <cfRule type="expression" dxfId="231" priority="26">
      <formula>$F$15="no"</formula>
    </cfRule>
  </conditionalFormatting>
  <conditionalFormatting sqref="H210:H213">
    <cfRule type="expression" dxfId="230" priority="25">
      <formula>$F$20="no"</formula>
    </cfRule>
  </conditionalFormatting>
  <conditionalFormatting sqref="C172:H172">
    <cfRule type="expression" dxfId="229" priority="24">
      <formula>$F$15="no"</formula>
    </cfRule>
  </conditionalFormatting>
  <conditionalFormatting sqref="B165">
    <cfRule type="expression" dxfId="228" priority="21">
      <formula>$F$15="no"</formula>
    </cfRule>
  </conditionalFormatting>
  <conditionalFormatting sqref="B172">
    <cfRule type="expression" dxfId="227" priority="20">
      <formula>$F$15="no"</formula>
    </cfRule>
  </conditionalFormatting>
  <conditionalFormatting sqref="E66:E71">
    <cfRule type="expression" dxfId="226" priority="19">
      <formula>$F$11="no"</formula>
    </cfRule>
  </conditionalFormatting>
  <conditionalFormatting sqref="F66:F71">
    <cfRule type="expression" dxfId="225" priority="18">
      <formula>$F$13="no"</formula>
    </cfRule>
  </conditionalFormatting>
  <conditionalFormatting sqref="G66:G71">
    <cfRule type="expression" dxfId="224" priority="17">
      <formula>$F$15="no"</formula>
    </cfRule>
  </conditionalFormatting>
  <conditionalFormatting sqref="H66:H71">
    <cfRule type="expression" dxfId="223" priority="16">
      <formula>$F$20="no"</formula>
    </cfRule>
  </conditionalFormatting>
  <conditionalFormatting sqref="E87:E92">
    <cfRule type="expression" dxfId="222" priority="15">
      <formula>$F$11="no"</formula>
    </cfRule>
  </conditionalFormatting>
  <conditionalFormatting sqref="F87:F92">
    <cfRule type="expression" dxfId="221" priority="14">
      <formula>$F$13="no"</formula>
    </cfRule>
  </conditionalFormatting>
  <conditionalFormatting sqref="G87:G92">
    <cfRule type="expression" dxfId="220" priority="13">
      <formula>$F$15="no"</formula>
    </cfRule>
  </conditionalFormatting>
  <conditionalFormatting sqref="H87:H92">
    <cfRule type="expression" dxfId="219" priority="12">
      <formula>$F$20="no"</formula>
    </cfRule>
  </conditionalFormatting>
  <conditionalFormatting sqref="E108:E113">
    <cfRule type="expression" dxfId="218" priority="11">
      <formula>$F$11="no"</formula>
    </cfRule>
  </conditionalFormatting>
  <conditionalFormatting sqref="F108:F113">
    <cfRule type="expression" dxfId="217" priority="10">
      <formula>$F$13="no"</formula>
    </cfRule>
  </conditionalFormatting>
  <conditionalFormatting sqref="G108:G113">
    <cfRule type="expression" dxfId="216" priority="9">
      <formula>$F$15="no"</formula>
    </cfRule>
  </conditionalFormatting>
  <conditionalFormatting sqref="H108:H113">
    <cfRule type="expression" dxfId="215" priority="8">
      <formula>$F$20="no"</formula>
    </cfRule>
  </conditionalFormatting>
  <conditionalFormatting sqref="A64:H126 A172:H192">
    <cfRule type="expression" dxfId="214" priority="7">
      <formula>$F$17="no"</formula>
    </cfRule>
  </conditionalFormatting>
  <conditionalFormatting sqref="C165">
    <cfRule type="expression" dxfId="213" priority="5">
      <formula>$F$17="no"</formula>
    </cfRule>
  </conditionalFormatting>
  <conditionalFormatting sqref="A28:H226">
    <cfRule type="expression" dxfId="212" priority="3">
      <formula>AND($F$11="no",$F$13="no",$F$15="no",$F$20="no")</formula>
    </cfRule>
  </conditionalFormatting>
  <conditionalFormatting sqref="C194">
    <cfRule type="expression" dxfId="211" priority="2">
      <formula>$F$17="no"</formula>
    </cfRule>
  </conditionalFormatting>
  <conditionalFormatting sqref="A41">
    <cfRule type="expression" dxfId="210" priority="1">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'Yes or No'!$A:$A</xm:f>
          </x14:formula1>
          <xm:sqref>F11 F13 F15 F20 F17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K232"/>
  <sheetViews>
    <sheetView showGridLines="0" zoomScaleNormal="100" workbookViewId="0"/>
  </sheetViews>
  <sheetFormatPr defaultColWidth="9.1796875" defaultRowHeight="14.5" x14ac:dyDescent="0.35"/>
  <cols>
    <col min="1" max="1" width="3" style="64" customWidth="1"/>
    <col min="2" max="2" width="14.1796875" style="64" customWidth="1"/>
    <col min="3" max="3" width="42.453125" style="64" customWidth="1"/>
    <col min="4" max="7" width="17.26953125" style="64" customWidth="1"/>
    <col min="8" max="8" width="22.54296875" style="64" customWidth="1"/>
    <col min="9" max="9" width="2.54296875" style="64" customWidth="1"/>
    <col min="10" max="16384" width="9.1796875" style="64"/>
  </cols>
  <sheetData>
    <row r="1" spans="1:8" ht="18.75" customHeight="1" x14ac:dyDescent="0.45">
      <c r="A1" s="63" t="str">
        <f>'Cover and Instructions'!A1</f>
        <v>Georgia Families MHPAEA Parity</v>
      </c>
      <c r="H1" s="65" t="s">
        <v>572</v>
      </c>
    </row>
    <row r="2" spans="1:8" ht="26" x14ac:dyDescent="0.6">
      <c r="A2" s="66" t="s">
        <v>16</v>
      </c>
    </row>
    <row r="3" spans="1:8" ht="21" x14ac:dyDescent="0.5">
      <c r="A3" s="68" t="s">
        <v>468</v>
      </c>
    </row>
    <row r="5" spans="1:8" x14ac:dyDescent="0.35">
      <c r="A5" s="70" t="s">
        <v>0</v>
      </c>
      <c r="C5" s="71" t="str">
        <f>'Cover and Instructions'!$D$4</f>
        <v>WellCare of Georgia</v>
      </c>
      <c r="D5" s="71"/>
      <c r="E5" s="71"/>
      <c r="F5" s="71"/>
      <c r="G5" s="71"/>
    </row>
    <row r="6" spans="1:8" x14ac:dyDescent="0.35">
      <c r="A6" s="70" t="s">
        <v>515</v>
      </c>
      <c r="C6" s="71" t="str">
        <f>'Cover and Instructions'!D5</f>
        <v>Title XXI</v>
      </c>
      <c r="D6" s="71"/>
      <c r="E6" s="71"/>
      <c r="F6" s="71"/>
      <c r="G6" s="71"/>
    </row>
    <row r="7" spans="1:8" ht="15" thickBot="1" x14ac:dyDescent="0.4"/>
    <row r="8" spans="1:8" x14ac:dyDescent="0.35">
      <c r="A8" s="73" t="s">
        <v>375</v>
      </c>
      <c r="B8" s="74"/>
      <c r="C8" s="74"/>
      <c r="D8" s="74"/>
      <c r="E8" s="74"/>
      <c r="F8" s="74"/>
      <c r="G8" s="74"/>
      <c r="H8" s="75"/>
    </row>
    <row r="9" spans="1:8" ht="15" customHeight="1" x14ac:dyDescent="0.35">
      <c r="A9" s="76" t="s">
        <v>374</v>
      </c>
      <c r="B9" s="166"/>
      <c r="C9" s="166"/>
      <c r="D9" s="166"/>
      <c r="E9" s="166"/>
      <c r="F9" s="166"/>
      <c r="G9" s="166"/>
      <c r="H9" s="167"/>
    </row>
    <row r="10" spans="1:8" x14ac:dyDescent="0.35">
      <c r="A10" s="79"/>
      <c r="B10" s="80"/>
      <c r="C10" s="80"/>
      <c r="D10" s="80"/>
      <c r="E10" s="80"/>
      <c r="F10" s="80"/>
      <c r="G10" s="80"/>
      <c r="H10" s="81"/>
    </row>
    <row r="11" spans="1:8" x14ac:dyDescent="0.35">
      <c r="A11" s="82" t="s">
        <v>370</v>
      </c>
      <c r="B11" s="83" t="s">
        <v>386</v>
      </c>
      <c r="C11" s="80"/>
      <c r="D11" s="80"/>
      <c r="E11" s="80"/>
      <c r="F11" s="168" t="s">
        <v>372</v>
      </c>
      <c r="G11" s="86" t="str">
        <f>IF(F11="yes","  Complete Section 1 and Section 2","")</f>
        <v/>
      </c>
      <c r="H11" s="81"/>
    </row>
    <row r="12" spans="1:8" ht="6" customHeight="1" x14ac:dyDescent="0.35">
      <c r="A12" s="82"/>
      <c r="B12" s="83"/>
      <c r="C12" s="80"/>
      <c r="D12" s="80"/>
      <c r="E12" s="80"/>
      <c r="F12" s="80"/>
      <c r="G12" s="86"/>
      <c r="H12" s="81"/>
    </row>
    <row r="13" spans="1:8" x14ac:dyDescent="0.35">
      <c r="A13" s="82" t="s">
        <v>373</v>
      </c>
      <c r="B13" s="83" t="s">
        <v>387</v>
      </c>
      <c r="C13" s="80"/>
      <c r="D13" s="80"/>
      <c r="E13" s="80"/>
      <c r="F13" s="168" t="s">
        <v>372</v>
      </c>
      <c r="G13" s="86" t="str">
        <f>IF(F13="yes","  Complete Section 1 and Section 2","")</f>
        <v/>
      </c>
      <c r="H13" s="81"/>
    </row>
    <row r="14" spans="1:8" ht="6" customHeight="1" x14ac:dyDescent="0.35">
      <c r="A14" s="82"/>
      <c r="B14" s="83"/>
      <c r="C14" s="80"/>
      <c r="D14" s="80"/>
      <c r="E14" s="80"/>
      <c r="F14" s="80"/>
      <c r="G14" s="86"/>
      <c r="H14" s="81"/>
    </row>
    <row r="15" spans="1:8" x14ac:dyDescent="0.35">
      <c r="A15" s="82" t="s">
        <v>378</v>
      </c>
      <c r="B15" s="83" t="s">
        <v>388</v>
      </c>
      <c r="C15" s="80"/>
      <c r="D15" s="80"/>
      <c r="E15" s="80"/>
      <c r="F15" s="85" t="s">
        <v>372</v>
      </c>
      <c r="G15" s="86" t="str">
        <f>IF(F15="yes","  Complete Section 1 and Section 2","")</f>
        <v/>
      </c>
      <c r="H15" s="81"/>
    </row>
    <row r="16" spans="1:8" ht="6" customHeight="1" x14ac:dyDescent="0.35">
      <c r="A16" s="82"/>
      <c r="B16" s="83"/>
      <c r="C16" s="80"/>
      <c r="D16" s="80"/>
      <c r="E16" s="80"/>
      <c r="F16" s="80"/>
      <c r="G16" s="86"/>
      <c r="H16" s="81"/>
    </row>
    <row r="17" spans="1:10" x14ac:dyDescent="0.35">
      <c r="A17" s="82" t="s">
        <v>379</v>
      </c>
      <c r="B17" s="502" t="s">
        <v>501</v>
      </c>
      <c r="C17" s="502"/>
      <c r="D17" s="502"/>
      <c r="E17" s="502"/>
      <c r="F17" s="168" t="s">
        <v>372</v>
      </c>
      <c r="G17" s="86" t="str">
        <f>IF(F17="yes","  Report each income level in separate tiers in Section 1 and Section 2","")</f>
        <v/>
      </c>
      <c r="H17" s="81"/>
    </row>
    <row r="18" spans="1:10" x14ac:dyDescent="0.35">
      <c r="A18" s="82"/>
      <c r="B18" s="502"/>
      <c r="C18" s="502"/>
      <c r="D18" s="502"/>
      <c r="E18" s="502"/>
      <c r="F18" s="170"/>
      <c r="G18" s="86"/>
      <c r="H18" s="81"/>
    </row>
    <row r="19" spans="1:10" ht="6" customHeight="1" x14ac:dyDescent="0.35">
      <c r="A19" s="82"/>
      <c r="B19" s="83"/>
      <c r="C19" s="80"/>
      <c r="D19" s="80"/>
      <c r="E19" s="80"/>
      <c r="F19" s="80"/>
      <c r="G19" s="86"/>
      <c r="H19" s="81"/>
    </row>
    <row r="20" spans="1:10" x14ac:dyDescent="0.35">
      <c r="A20" s="82" t="s">
        <v>493</v>
      </c>
      <c r="B20" s="83" t="s">
        <v>389</v>
      </c>
      <c r="C20" s="80"/>
      <c r="D20" s="80"/>
      <c r="E20" s="80"/>
      <c r="F20" s="168" t="s">
        <v>372</v>
      </c>
      <c r="G20" s="86" t="str">
        <f>IF(F20="yes","  Complete Section 1 and Section 2","")</f>
        <v/>
      </c>
      <c r="H20" s="81"/>
    </row>
    <row r="21" spans="1:10" ht="6" customHeight="1" x14ac:dyDescent="0.35">
      <c r="A21" s="82"/>
      <c r="B21" s="83"/>
      <c r="C21" s="80"/>
      <c r="D21" s="80"/>
      <c r="E21" s="80"/>
      <c r="F21" s="80"/>
      <c r="G21" s="86"/>
      <c r="H21" s="169"/>
    </row>
    <row r="22" spans="1:10" x14ac:dyDescent="0.35">
      <c r="A22" s="82" t="s">
        <v>466</v>
      </c>
      <c r="B22" s="83"/>
      <c r="C22" s="80"/>
      <c r="D22" s="80"/>
      <c r="E22" s="80"/>
      <c r="F22" s="88"/>
      <c r="G22" s="86"/>
      <c r="H22" s="169"/>
    </row>
    <row r="23" spans="1:10" x14ac:dyDescent="0.35">
      <c r="A23" s="82"/>
      <c r="B23" s="83" t="s">
        <v>467</v>
      </c>
      <c r="C23" s="80"/>
      <c r="D23" s="80"/>
      <c r="E23" s="80"/>
      <c r="F23" s="88"/>
      <c r="G23" s="86"/>
      <c r="H23" s="169"/>
    </row>
    <row r="24" spans="1:10" x14ac:dyDescent="0.35">
      <c r="A24" s="82"/>
      <c r="B24" s="171"/>
      <c r="C24" s="172"/>
      <c r="D24" s="172"/>
      <c r="E24" s="172"/>
      <c r="F24" s="173"/>
      <c r="G24" s="174"/>
      <c r="H24" s="169"/>
      <c r="J24" s="175"/>
    </row>
    <row r="25" spans="1:10" x14ac:dyDescent="0.35">
      <c r="A25" s="82"/>
      <c r="B25" s="176"/>
      <c r="C25" s="177"/>
      <c r="D25" s="177"/>
      <c r="E25" s="177"/>
      <c r="F25" s="178"/>
      <c r="G25" s="179"/>
      <c r="H25" s="169"/>
      <c r="J25" s="180"/>
    </row>
    <row r="26" spans="1:10" ht="15" thickBot="1" x14ac:dyDescent="0.4">
      <c r="A26" s="89"/>
      <c r="B26" s="90"/>
      <c r="C26" s="91"/>
      <c r="D26" s="91"/>
      <c r="E26" s="91"/>
      <c r="F26" s="91"/>
      <c r="G26" s="91"/>
      <c r="H26" s="181"/>
    </row>
    <row r="27" spans="1:10" ht="15" thickBot="1" x14ac:dyDescent="0.4"/>
    <row r="28" spans="1:10" ht="16" thickBot="1" x14ac:dyDescent="0.4">
      <c r="A28" s="475" t="s">
        <v>391</v>
      </c>
      <c r="B28" s="476"/>
      <c r="C28" s="476"/>
      <c r="D28" s="476"/>
      <c r="E28" s="476"/>
      <c r="F28" s="476"/>
      <c r="G28" s="476"/>
      <c r="H28" s="477"/>
    </row>
    <row r="29" spans="1:10" x14ac:dyDescent="0.35">
      <c r="A29" s="95" t="s">
        <v>130</v>
      </c>
      <c r="B29" s="492" t="s">
        <v>368</v>
      </c>
      <c r="C29" s="492"/>
      <c r="D29" s="492"/>
      <c r="E29" s="492"/>
      <c r="F29" s="492"/>
      <c r="G29" s="492"/>
      <c r="H29" s="493"/>
    </row>
    <row r="30" spans="1:10" x14ac:dyDescent="0.35">
      <c r="A30" s="95"/>
      <c r="B30" s="487"/>
      <c r="C30" s="487"/>
      <c r="D30" s="487"/>
      <c r="E30" s="487"/>
      <c r="F30" s="487"/>
      <c r="G30" s="487"/>
      <c r="H30" s="488"/>
    </row>
    <row r="31" spans="1:10" x14ac:dyDescent="0.35">
      <c r="A31" s="95"/>
      <c r="B31" s="99" t="s">
        <v>309</v>
      </c>
      <c r="C31" s="182"/>
      <c r="D31" s="182"/>
      <c r="E31" s="182"/>
      <c r="F31" s="182"/>
      <c r="G31" s="182"/>
      <c r="H31" s="183"/>
    </row>
    <row r="32" spans="1:10" x14ac:dyDescent="0.35">
      <c r="A32" s="95"/>
      <c r="B32" s="97"/>
      <c r="C32" s="182"/>
      <c r="D32" s="182"/>
      <c r="E32" s="182"/>
      <c r="F32" s="182"/>
      <c r="G32" s="182"/>
      <c r="H32" s="183"/>
    </row>
    <row r="33" spans="1:10" x14ac:dyDescent="0.35">
      <c r="A33" s="95"/>
      <c r="B33" s="100" t="s">
        <v>413</v>
      </c>
      <c r="C33" s="97"/>
      <c r="D33" s="479"/>
      <c r="E33" s="479"/>
      <c r="F33" s="479"/>
      <c r="G33" s="479"/>
      <c r="H33" s="480"/>
    </row>
    <row r="34" spans="1:10" x14ac:dyDescent="0.35">
      <c r="A34" s="95"/>
      <c r="B34" s="100"/>
      <c r="C34" s="97"/>
      <c r="D34" s="505" t="s">
        <v>491</v>
      </c>
      <c r="E34" s="505"/>
      <c r="F34" s="505"/>
      <c r="G34" s="505"/>
      <c r="H34" s="506"/>
    </row>
    <row r="35" spans="1:10" x14ac:dyDescent="0.35">
      <c r="A35" s="95"/>
      <c r="B35" s="100"/>
      <c r="C35" s="97"/>
      <c r="D35" s="505"/>
      <c r="E35" s="505"/>
      <c r="F35" s="505"/>
      <c r="G35" s="505"/>
      <c r="H35" s="506"/>
    </row>
    <row r="36" spans="1:10" x14ac:dyDescent="0.35">
      <c r="A36" s="95"/>
      <c r="B36" s="97"/>
      <c r="C36" s="182"/>
      <c r="D36" s="182"/>
      <c r="E36" s="182"/>
      <c r="F36" s="182"/>
      <c r="G36" s="182"/>
      <c r="H36" s="183"/>
    </row>
    <row r="37" spans="1:10" ht="15" customHeight="1" x14ac:dyDescent="0.35">
      <c r="A37" s="141"/>
      <c r="B37" s="182"/>
      <c r="C37" s="182"/>
      <c r="D37" s="182"/>
      <c r="E37" s="494" t="s">
        <v>290</v>
      </c>
      <c r="F37" s="494"/>
      <c r="G37" s="494"/>
      <c r="H37" s="495"/>
    </row>
    <row r="38" spans="1:10" x14ac:dyDescent="0.35">
      <c r="A38" s="141"/>
      <c r="B38" s="97"/>
      <c r="C38" s="97"/>
      <c r="D38" s="97"/>
      <c r="E38" s="103" t="s">
        <v>158</v>
      </c>
      <c r="F38" s="103" t="s">
        <v>158</v>
      </c>
      <c r="G38" s="103" t="s">
        <v>158</v>
      </c>
      <c r="H38" s="184" t="s">
        <v>158</v>
      </c>
    </row>
    <row r="39" spans="1:10" x14ac:dyDescent="0.35">
      <c r="A39" s="141"/>
      <c r="B39" s="103"/>
      <c r="C39" s="103"/>
      <c r="D39" s="103" t="s">
        <v>164</v>
      </c>
      <c r="E39" s="103" t="s">
        <v>161</v>
      </c>
      <c r="F39" s="103" t="s">
        <v>161</v>
      </c>
      <c r="G39" s="103" t="s">
        <v>161</v>
      </c>
      <c r="H39" s="184" t="s">
        <v>161</v>
      </c>
      <c r="J39" s="253"/>
    </row>
    <row r="40" spans="1:10" x14ac:dyDescent="0.35">
      <c r="A40" s="141"/>
      <c r="B40" s="106" t="s">
        <v>191</v>
      </c>
      <c r="C40" s="107"/>
      <c r="D40" s="107" t="s">
        <v>158</v>
      </c>
      <c r="E40" s="107" t="s">
        <v>350</v>
      </c>
      <c r="F40" s="107" t="s">
        <v>148</v>
      </c>
      <c r="G40" s="107" t="s">
        <v>285</v>
      </c>
      <c r="H40" s="185" t="s">
        <v>286</v>
      </c>
      <c r="J40" s="254"/>
    </row>
    <row r="41" spans="1:10" x14ac:dyDescent="0.35">
      <c r="A41" s="187" t="s">
        <v>462</v>
      </c>
      <c r="B41" s="188"/>
      <c r="C41" s="103"/>
      <c r="D41" s="103"/>
      <c r="E41" s="103"/>
      <c r="F41" s="103"/>
      <c r="G41" s="103"/>
      <c r="H41" s="184"/>
      <c r="J41" s="254"/>
    </row>
    <row r="42" spans="1:10" ht="22" customHeight="1" x14ac:dyDescent="0.35">
      <c r="A42" s="141"/>
      <c r="B42" s="113" t="s">
        <v>287</v>
      </c>
      <c r="C42" s="103"/>
      <c r="D42" s="103"/>
      <c r="E42" s="103"/>
      <c r="F42" s="103"/>
      <c r="G42" s="103"/>
      <c r="H42" s="184"/>
    </row>
    <row r="43" spans="1:10" ht="15" customHeight="1" x14ac:dyDescent="0.35">
      <c r="A43" s="141"/>
      <c r="B43" s="463"/>
      <c r="C43" s="463"/>
      <c r="D43" s="190"/>
      <c r="E43" s="191"/>
      <c r="F43" s="191"/>
      <c r="G43" s="192"/>
      <c r="H43" s="193"/>
    </row>
    <row r="44" spans="1:10" ht="15" customHeight="1" x14ac:dyDescent="0.35">
      <c r="A44" s="141"/>
      <c r="B44" s="481"/>
      <c r="C44" s="482"/>
      <c r="D44" s="190"/>
      <c r="E44" s="191"/>
      <c r="F44" s="191"/>
      <c r="G44" s="192"/>
      <c r="H44" s="193"/>
    </row>
    <row r="45" spans="1:10" ht="15" customHeight="1" x14ac:dyDescent="0.35">
      <c r="A45" s="141"/>
      <c r="B45" s="481"/>
      <c r="C45" s="482"/>
      <c r="D45" s="190"/>
      <c r="E45" s="191"/>
      <c r="F45" s="191"/>
      <c r="G45" s="192"/>
      <c r="H45" s="193"/>
    </row>
    <row r="46" spans="1:10" ht="15" customHeight="1" x14ac:dyDescent="0.35">
      <c r="A46" s="141"/>
      <c r="B46" s="481"/>
      <c r="C46" s="482"/>
      <c r="D46" s="190"/>
      <c r="E46" s="191"/>
      <c r="F46" s="191"/>
      <c r="G46" s="192"/>
      <c r="H46" s="193"/>
    </row>
    <row r="47" spans="1:10" ht="15" customHeight="1" x14ac:dyDescent="0.35">
      <c r="A47" s="141"/>
      <c r="B47" s="464" t="s">
        <v>153</v>
      </c>
      <c r="C47" s="466"/>
      <c r="D47" s="190"/>
      <c r="E47" s="191"/>
      <c r="F47" s="191"/>
      <c r="G47" s="192"/>
      <c r="H47" s="193"/>
    </row>
    <row r="48" spans="1:10" x14ac:dyDescent="0.35">
      <c r="A48" s="141"/>
      <c r="B48" s="463"/>
      <c r="C48" s="463"/>
      <c r="D48" s="191"/>
      <c r="E48" s="191"/>
      <c r="F48" s="191"/>
      <c r="G48" s="194"/>
      <c r="H48" s="195"/>
    </row>
    <row r="49" spans="1:10" ht="22" customHeight="1" x14ac:dyDescent="0.35">
      <c r="A49" s="141"/>
      <c r="B49" s="113" t="s">
        <v>288</v>
      </c>
      <c r="C49" s="151"/>
      <c r="D49" s="196"/>
      <c r="E49" s="196"/>
      <c r="F49" s="196"/>
      <c r="G49" s="197"/>
      <c r="H49" s="198"/>
      <c r="J49" s="254"/>
    </row>
    <row r="50" spans="1:10" x14ac:dyDescent="0.35">
      <c r="A50" s="141"/>
      <c r="B50" s="463"/>
      <c r="C50" s="463"/>
      <c r="D50" s="191"/>
      <c r="E50" s="191"/>
      <c r="F50" s="191"/>
      <c r="G50" s="194"/>
      <c r="H50" s="195"/>
    </row>
    <row r="51" spans="1:10" x14ac:dyDescent="0.35">
      <c r="A51" s="141"/>
      <c r="B51" s="481"/>
      <c r="C51" s="482"/>
      <c r="D51" s="191"/>
      <c r="E51" s="191"/>
      <c r="F51" s="191"/>
      <c r="G51" s="194"/>
      <c r="H51" s="195"/>
    </row>
    <row r="52" spans="1:10" x14ac:dyDescent="0.35">
      <c r="A52" s="141"/>
      <c r="B52" s="481"/>
      <c r="C52" s="482"/>
      <c r="D52" s="191"/>
      <c r="E52" s="191"/>
      <c r="F52" s="191"/>
      <c r="G52" s="194"/>
      <c r="H52" s="195"/>
    </row>
    <row r="53" spans="1:10" x14ac:dyDescent="0.35">
      <c r="A53" s="141"/>
      <c r="B53" s="481"/>
      <c r="C53" s="482"/>
      <c r="D53" s="191"/>
      <c r="E53" s="191"/>
      <c r="F53" s="191"/>
      <c r="G53" s="194"/>
      <c r="H53" s="195"/>
    </row>
    <row r="54" spans="1:10" x14ac:dyDescent="0.35">
      <c r="A54" s="141"/>
      <c r="B54" s="464" t="s">
        <v>153</v>
      </c>
      <c r="C54" s="466"/>
      <c r="D54" s="191"/>
      <c r="E54" s="191"/>
      <c r="F54" s="191"/>
      <c r="G54" s="194"/>
      <c r="H54" s="195"/>
    </row>
    <row r="55" spans="1:10" x14ac:dyDescent="0.35">
      <c r="A55" s="141"/>
      <c r="B55" s="463"/>
      <c r="C55" s="463"/>
      <c r="D55" s="191"/>
      <c r="E55" s="191"/>
      <c r="F55" s="191"/>
      <c r="G55" s="194"/>
      <c r="H55" s="195"/>
    </row>
    <row r="56" spans="1:10" x14ac:dyDescent="0.35">
      <c r="A56" s="141"/>
      <c r="B56" s="199"/>
      <c r="C56" s="158"/>
      <c r="D56" s="200">
        <f>SUM(D43:D55)</f>
        <v>0</v>
      </c>
      <c r="E56" s="201">
        <f>SUM(E43:E55)</f>
        <v>0</v>
      </c>
      <c r="F56" s="201">
        <f>SUM(F43:F55)</f>
        <v>0</v>
      </c>
      <c r="G56" s="200">
        <f>SUM(G43:G55)</f>
        <v>0</v>
      </c>
      <c r="H56" s="202">
        <f>SUM(H43:H55)</f>
        <v>0</v>
      </c>
    </row>
    <row r="57" spans="1:10" x14ac:dyDescent="0.35">
      <c r="A57" s="95" t="s">
        <v>131</v>
      </c>
      <c r="B57" s="100" t="s">
        <v>297</v>
      </c>
      <c r="C57" s="158"/>
      <c r="D57" s="203"/>
      <c r="E57" s="203"/>
      <c r="F57" s="203"/>
      <c r="G57" s="197"/>
      <c r="H57" s="198"/>
    </row>
    <row r="58" spans="1:10" x14ac:dyDescent="0.35">
      <c r="A58" s="141"/>
      <c r="B58" s="97"/>
      <c r="C58" s="97" t="s">
        <v>283</v>
      </c>
      <c r="D58" s="200">
        <f>D56</f>
        <v>0</v>
      </c>
      <c r="E58" s="201">
        <f t="shared" ref="E58:H58" si="0">E56</f>
        <v>0</v>
      </c>
      <c r="F58" s="201">
        <f t="shared" si="0"/>
        <v>0</v>
      </c>
      <c r="G58" s="200">
        <f t="shared" si="0"/>
        <v>0</v>
      </c>
      <c r="H58" s="206">
        <f t="shared" si="0"/>
        <v>0</v>
      </c>
    </row>
    <row r="59" spans="1:10" x14ac:dyDescent="0.35">
      <c r="A59" s="141"/>
      <c r="B59" s="97"/>
      <c r="C59" s="97" t="s">
        <v>284</v>
      </c>
      <c r="D59" s="97"/>
      <c r="E59" s="120" t="e">
        <f>E58/D58</f>
        <v>#DIV/0!</v>
      </c>
      <c r="F59" s="120" t="e">
        <f>F58/D58</f>
        <v>#DIV/0!</v>
      </c>
      <c r="G59" s="120" t="e">
        <f>G58/D58</f>
        <v>#DIV/0!</v>
      </c>
      <c r="H59" s="207" t="e">
        <f>H58/D58</f>
        <v>#DIV/0!</v>
      </c>
    </row>
    <row r="60" spans="1:10" x14ac:dyDescent="0.35">
      <c r="A60" s="141"/>
      <c r="B60" s="97"/>
      <c r="C60" s="208" t="s">
        <v>298</v>
      </c>
      <c r="D60" s="97"/>
      <c r="E60" s="121" t="e">
        <f>IF(E59&gt;=(2/3),"Yes","No")</f>
        <v>#DIV/0!</v>
      </c>
      <c r="F60" s="121" t="e">
        <f>IF(F59&gt;=(2/3),"Yes","No")</f>
        <v>#DIV/0!</v>
      </c>
      <c r="G60" s="121" t="e">
        <f>IF(G59&gt;=(2/3),"Yes","No")</f>
        <v>#DIV/0!</v>
      </c>
      <c r="H60" s="209" t="e">
        <f>IF(H59&gt;=(2/3),"Yes","No")</f>
        <v>#DIV/0!</v>
      </c>
    </row>
    <row r="61" spans="1:10" x14ac:dyDescent="0.35">
      <c r="A61" s="141"/>
      <c r="B61" s="108"/>
      <c r="C61" s="108"/>
      <c r="D61" s="108"/>
      <c r="E61" s="210" t="e">
        <f>IF(E60="No", "Note A", "Note B")</f>
        <v>#DIV/0!</v>
      </c>
      <c r="F61" s="210" t="e">
        <f>IF(F60="No", "Note A", "Note B")</f>
        <v>#DIV/0!</v>
      </c>
      <c r="G61" s="210" t="e">
        <f>IF(G60="No", "Note A", "Note B")</f>
        <v>#DIV/0!</v>
      </c>
      <c r="H61" s="211" t="e">
        <f>IF(H60="No", "Note A", "Note B")</f>
        <v>#DIV/0!</v>
      </c>
    </row>
    <row r="62" spans="1:10" x14ac:dyDescent="0.35">
      <c r="A62" s="187" t="s">
        <v>463</v>
      </c>
      <c r="B62" s="97"/>
      <c r="C62" s="97"/>
      <c r="D62" s="212"/>
      <c r="E62" s="212"/>
      <c r="F62" s="212"/>
      <c r="G62" s="212"/>
      <c r="H62" s="98"/>
    </row>
    <row r="63" spans="1:10" x14ac:dyDescent="0.35">
      <c r="A63" s="141"/>
      <c r="B63" s="113" t="s">
        <v>287</v>
      </c>
      <c r="C63" s="103"/>
      <c r="D63" s="103"/>
      <c r="E63" s="103"/>
      <c r="F63" s="103"/>
      <c r="G63" s="103"/>
      <c r="H63" s="184"/>
      <c r="J63" s="189"/>
    </row>
    <row r="64" spans="1:10" x14ac:dyDescent="0.35">
      <c r="A64" s="141"/>
      <c r="B64" s="463"/>
      <c r="C64" s="463"/>
      <c r="D64" s="190"/>
      <c r="E64" s="191"/>
      <c r="F64" s="191"/>
      <c r="G64" s="192"/>
      <c r="H64" s="193"/>
      <c r="J64" s="175"/>
    </row>
    <row r="65" spans="1:10" x14ac:dyDescent="0.35">
      <c r="A65" s="141"/>
      <c r="B65" s="481"/>
      <c r="C65" s="482"/>
      <c r="D65" s="190"/>
      <c r="E65" s="191"/>
      <c r="F65" s="191"/>
      <c r="G65" s="192"/>
      <c r="H65" s="193"/>
      <c r="J65" s="175"/>
    </row>
    <row r="66" spans="1:10" x14ac:dyDescent="0.35">
      <c r="A66" s="141"/>
      <c r="B66" s="481"/>
      <c r="C66" s="482"/>
      <c r="D66" s="190"/>
      <c r="E66" s="191"/>
      <c r="F66" s="191"/>
      <c r="G66" s="192"/>
      <c r="H66" s="193"/>
      <c r="J66" s="175"/>
    </row>
    <row r="67" spans="1:10" x14ac:dyDescent="0.35">
      <c r="A67" s="141"/>
      <c r="B67" s="481"/>
      <c r="C67" s="482"/>
      <c r="D67" s="190"/>
      <c r="E67" s="191"/>
      <c r="F67" s="191"/>
      <c r="G67" s="192"/>
      <c r="H67" s="193"/>
      <c r="J67" s="175"/>
    </row>
    <row r="68" spans="1:10" x14ac:dyDescent="0.35">
      <c r="A68" s="141"/>
      <c r="B68" s="464" t="s">
        <v>153</v>
      </c>
      <c r="C68" s="466"/>
      <c r="D68" s="190"/>
      <c r="E68" s="191"/>
      <c r="F68" s="191"/>
      <c r="G68" s="192"/>
      <c r="H68" s="193"/>
      <c r="J68" s="175"/>
    </row>
    <row r="69" spans="1:10" x14ac:dyDescent="0.35">
      <c r="A69" s="141"/>
      <c r="B69" s="463"/>
      <c r="C69" s="463"/>
      <c r="D69" s="191"/>
      <c r="E69" s="191"/>
      <c r="F69" s="191"/>
      <c r="G69" s="194"/>
      <c r="H69" s="195"/>
    </row>
    <row r="70" spans="1:10" x14ac:dyDescent="0.35">
      <c r="A70" s="141"/>
      <c r="B70" s="113" t="s">
        <v>288</v>
      </c>
      <c r="C70" s="151"/>
      <c r="D70" s="196"/>
      <c r="E70" s="196"/>
      <c r="F70" s="196"/>
      <c r="G70" s="197"/>
      <c r="H70" s="198"/>
    </row>
    <row r="71" spans="1:10" x14ac:dyDescent="0.35">
      <c r="A71" s="141"/>
      <c r="B71" s="463"/>
      <c r="C71" s="463"/>
      <c r="D71" s="191"/>
      <c r="E71" s="191"/>
      <c r="F71" s="191"/>
      <c r="G71" s="194"/>
      <c r="H71" s="195"/>
    </row>
    <row r="72" spans="1:10" x14ac:dyDescent="0.35">
      <c r="A72" s="141"/>
      <c r="B72" s="481"/>
      <c r="C72" s="482"/>
      <c r="D72" s="191"/>
      <c r="E72" s="191"/>
      <c r="F72" s="191"/>
      <c r="G72" s="194"/>
      <c r="H72" s="195"/>
    </row>
    <row r="73" spans="1:10" x14ac:dyDescent="0.35">
      <c r="A73" s="141"/>
      <c r="B73" s="481"/>
      <c r="C73" s="482"/>
      <c r="D73" s="191"/>
      <c r="E73" s="191"/>
      <c r="F73" s="191"/>
      <c r="G73" s="194"/>
      <c r="H73" s="195"/>
    </row>
    <row r="74" spans="1:10" x14ac:dyDescent="0.35">
      <c r="A74" s="141"/>
      <c r="B74" s="481"/>
      <c r="C74" s="482"/>
      <c r="D74" s="191"/>
      <c r="E74" s="191"/>
      <c r="F74" s="191"/>
      <c r="G74" s="194"/>
      <c r="H74" s="195"/>
    </row>
    <row r="75" spans="1:10" x14ac:dyDescent="0.35">
      <c r="A75" s="141"/>
      <c r="B75" s="464" t="s">
        <v>153</v>
      </c>
      <c r="C75" s="466"/>
      <c r="D75" s="191"/>
      <c r="E75" s="191"/>
      <c r="F75" s="191"/>
      <c r="G75" s="194"/>
      <c r="H75" s="195"/>
    </row>
    <row r="76" spans="1:10" x14ac:dyDescent="0.35">
      <c r="A76" s="141"/>
      <c r="B76" s="463"/>
      <c r="C76" s="463"/>
      <c r="D76" s="191"/>
      <c r="E76" s="191"/>
      <c r="F76" s="191"/>
      <c r="G76" s="194"/>
      <c r="H76" s="195"/>
    </row>
    <row r="77" spans="1:10" x14ac:dyDescent="0.35">
      <c r="A77" s="141"/>
      <c r="B77" s="199"/>
      <c r="C77" s="158"/>
      <c r="D77" s="200">
        <f>SUM(D64:D76)</f>
        <v>0</v>
      </c>
      <c r="E77" s="201">
        <f>SUM(E64:E76)</f>
        <v>0</v>
      </c>
      <c r="F77" s="201">
        <f>SUM(F64:F76)</f>
        <v>0</v>
      </c>
      <c r="G77" s="200">
        <f>SUM(G64:G76)</f>
        <v>0</v>
      </c>
      <c r="H77" s="202">
        <f>SUM(H64:H76)</f>
        <v>0</v>
      </c>
    </row>
    <row r="78" spans="1:10" x14ac:dyDescent="0.35">
      <c r="A78" s="95" t="s">
        <v>131</v>
      </c>
      <c r="B78" s="100" t="s">
        <v>297</v>
      </c>
      <c r="C78" s="158"/>
      <c r="D78" s="203"/>
      <c r="E78" s="203"/>
      <c r="F78" s="203"/>
      <c r="G78" s="197"/>
      <c r="H78" s="198"/>
    </row>
    <row r="79" spans="1:10" x14ac:dyDescent="0.35">
      <c r="A79" s="141"/>
      <c r="B79" s="97"/>
      <c r="C79" s="97" t="s">
        <v>283</v>
      </c>
      <c r="D79" s="200">
        <f>D77</f>
        <v>0</v>
      </c>
      <c r="E79" s="201">
        <f t="shared" ref="E79:H79" si="1">E77</f>
        <v>0</v>
      </c>
      <c r="F79" s="201">
        <f t="shared" si="1"/>
        <v>0</v>
      </c>
      <c r="G79" s="200">
        <f t="shared" si="1"/>
        <v>0</v>
      </c>
      <c r="H79" s="206">
        <f t="shared" si="1"/>
        <v>0</v>
      </c>
    </row>
    <row r="80" spans="1:10" x14ac:dyDescent="0.35">
      <c r="A80" s="141"/>
      <c r="B80" s="97"/>
      <c r="C80" s="97" t="s">
        <v>284</v>
      </c>
      <c r="D80" s="97"/>
      <c r="E80" s="120" t="e">
        <f>E79/D79</f>
        <v>#DIV/0!</v>
      </c>
      <c r="F80" s="120" t="e">
        <f>F79/D79</f>
        <v>#DIV/0!</v>
      </c>
      <c r="G80" s="120" t="e">
        <f>G79/D79</f>
        <v>#DIV/0!</v>
      </c>
      <c r="H80" s="207" t="e">
        <f>H79/D79</f>
        <v>#DIV/0!</v>
      </c>
    </row>
    <row r="81" spans="1:10" x14ac:dyDescent="0.35">
      <c r="A81" s="141"/>
      <c r="B81" s="97"/>
      <c r="C81" s="208" t="s">
        <v>298</v>
      </c>
      <c r="D81" s="97"/>
      <c r="E81" s="121" t="e">
        <f>IF(E80&gt;=(2/3),"Yes","No")</f>
        <v>#DIV/0!</v>
      </c>
      <c r="F81" s="121" t="e">
        <f>IF(F80&gt;=(2/3),"Yes","No")</f>
        <v>#DIV/0!</v>
      </c>
      <c r="G81" s="121" t="e">
        <f>IF(G80&gt;=(2/3),"Yes","No")</f>
        <v>#DIV/0!</v>
      </c>
      <c r="H81" s="209" t="e">
        <f>IF(H80&gt;=(2/3),"Yes","No")</f>
        <v>#DIV/0!</v>
      </c>
    </row>
    <row r="82" spans="1:10" x14ac:dyDescent="0.35">
      <c r="A82" s="141"/>
      <c r="B82" s="108"/>
      <c r="C82" s="108"/>
      <c r="D82" s="108"/>
      <c r="E82" s="210" t="e">
        <f>IF(E81="No", "Note A", "Note B")</f>
        <v>#DIV/0!</v>
      </c>
      <c r="F82" s="210" t="e">
        <f>IF(F81="No", "Note A", "Note B")</f>
        <v>#DIV/0!</v>
      </c>
      <c r="G82" s="210" t="e">
        <f>IF(G81="No", "Note A", "Note B")</f>
        <v>#DIV/0!</v>
      </c>
      <c r="H82" s="211" t="e">
        <f>IF(H81="No", "Note A", "Note B")</f>
        <v>#DIV/0!</v>
      </c>
    </row>
    <row r="83" spans="1:10" x14ac:dyDescent="0.35">
      <c r="A83" s="187" t="s">
        <v>464</v>
      </c>
      <c r="B83" s="97"/>
      <c r="C83" s="97"/>
      <c r="D83" s="212"/>
      <c r="E83" s="212"/>
      <c r="F83" s="212"/>
      <c r="G83" s="212"/>
      <c r="H83" s="98"/>
    </row>
    <row r="84" spans="1:10" x14ac:dyDescent="0.35">
      <c r="A84" s="141"/>
      <c r="B84" s="113" t="s">
        <v>287</v>
      </c>
      <c r="C84" s="103"/>
      <c r="D84" s="103"/>
      <c r="E84" s="103"/>
      <c r="F84" s="103"/>
      <c r="G84" s="103"/>
      <c r="H84" s="184"/>
    </row>
    <row r="85" spans="1:10" x14ac:dyDescent="0.35">
      <c r="A85" s="141"/>
      <c r="B85" s="463"/>
      <c r="C85" s="463"/>
      <c r="D85" s="190"/>
      <c r="E85" s="191"/>
      <c r="F85" s="191"/>
      <c r="G85" s="192"/>
      <c r="H85" s="193"/>
      <c r="J85" s="189"/>
    </row>
    <row r="86" spans="1:10" x14ac:dyDescent="0.35">
      <c r="A86" s="141"/>
      <c r="B86" s="481"/>
      <c r="C86" s="482"/>
      <c r="D86" s="190"/>
      <c r="E86" s="191"/>
      <c r="F86" s="191"/>
      <c r="G86" s="192"/>
      <c r="H86" s="193"/>
      <c r="J86" s="189"/>
    </row>
    <row r="87" spans="1:10" x14ac:dyDescent="0.35">
      <c r="A87" s="141"/>
      <c r="B87" s="481"/>
      <c r="C87" s="482"/>
      <c r="D87" s="190"/>
      <c r="E87" s="191"/>
      <c r="F87" s="191"/>
      <c r="G87" s="192"/>
      <c r="H87" s="193"/>
      <c r="J87" s="189"/>
    </row>
    <row r="88" spans="1:10" x14ac:dyDescent="0.35">
      <c r="A88" s="141"/>
      <c r="B88" s="481"/>
      <c r="C88" s="482"/>
      <c r="D88" s="190"/>
      <c r="E88" s="191"/>
      <c r="F88" s="191"/>
      <c r="G88" s="192"/>
      <c r="H88" s="193"/>
      <c r="J88" s="189"/>
    </row>
    <row r="89" spans="1:10" x14ac:dyDescent="0.35">
      <c r="A89" s="141"/>
      <c r="B89" s="464" t="s">
        <v>153</v>
      </c>
      <c r="C89" s="466"/>
      <c r="D89" s="190"/>
      <c r="E89" s="191"/>
      <c r="F89" s="191"/>
      <c r="G89" s="192"/>
      <c r="H89" s="193"/>
      <c r="J89" s="189"/>
    </row>
    <row r="90" spans="1:10" x14ac:dyDescent="0.35">
      <c r="A90" s="141"/>
      <c r="B90" s="463"/>
      <c r="C90" s="463"/>
      <c r="D90" s="191"/>
      <c r="E90" s="191"/>
      <c r="F90" s="191"/>
      <c r="G90" s="194"/>
      <c r="H90" s="195"/>
    </row>
    <row r="91" spans="1:10" x14ac:dyDescent="0.35">
      <c r="A91" s="141"/>
      <c r="B91" s="113" t="s">
        <v>288</v>
      </c>
      <c r="C91" s="151"/>
      <c r="D91" s="196"/>
      <c r="E91" s="196"/>
      <c r="F91" s="196"/>
      <c r="G91" s="197"/>
      <c r="H91" s="198"/>
    </row>
    <row r="92" spans="1:10" x14ac:dyDescent="0.35">
      <c r="A92" s="141"/>
      <c r="B92" s="463"/>
      <c r="C92" s="463"/>
      <c r="D92" s="191"/>
      <c r="E92" s="191"/>
      <c r="F92" s="191"/>
      <c r="G92" s="194"/>
      <c r="H92" s="195"/>
    </row>
    <row r="93" spans="1:10" x14ac:dyDescent="0.35">
      <c r="A93" s="141"/>
      <c r="B93" s="481"/>
      <c r="C93" s="482"/>
      <c r="D93" s="191"/>
      <c r="E93" s="191"/>
      <c r="F93" s="191"/>
      <c r="G93" s="194"/>
      <c r="H93" s="195"/>
    </row>
    <row r="94" spans="1:10" x14ac:dyDescent="0.35">
      <c r="A94" s="141"/>
      <c r="B94" s="481"/>
      <c r="C94" s="482"/>
      <c r="D94" s="191"/>
      <c r="E94" s="191"/>
      <c r="F94" s="191"/>
      <c r="G94" s="194"/>
      <c r="H94" s="195"/>
    </row>
    <row r="95" spans="1:10" x14ac:dyDescent="0.35">
      <c r="A95" s="141"/>
      <c r="B95" s="481"/>
      <c r="C95" s="482"/>
      <c r="D95" s="191"/>
      <c r="E95" s="191"/>
      <c r="F95" s="191"/>
      <c r="G95" s="194"/>
      <c r="H95" s="195"/>
    </row>
    <row r="96" spans="1:10" x14ac:dyDescent="0.35">
      <c r="A96" s="141"/>
      <c r="B96" s="464" t="s">
        <v>153</v>
      </c>
      <c r="C96" s="466"/>
      <c r="D96" s="191"/>
      <c r="E96" s="191"/>
      <c r="F96" s="191"/>
      <c r="G96" s="194"/>
      <c r="H96" s="195"/>
    </row>
    <row r="97" spans="1:10" x14ac:dyDescent="0.35">
      <c r="A97" s="141"/>
      <c r="B97" s="463"/>
      <c r="C97" s="463"/>
      <c r="D97" s="191"/>
      <c r="E97" s="191"/>
      <c r="F97" s="191"/>
      <c r="G97" s="194"/>
      <c r="H97" s="195"/>
    </row>
    <row r="98" spans="1:10" x14ac:dyDescent="0.35">
      <c r="A98" s="141"/>
      <c r="B98" s="199"/>
      <c r="C98" s="158"/>
      <c r="D98" s="200">
        <f>SUM(D85:D97)</f>
        <v>0</v>
      </c>
      <c r="E98" s="201">
        <f>SUM(E85:E97)</f>
        <v>0</v>
      </c>
      <c r="F98" s="201">
        <f>SUM(F85:F97)</f>
        <v>0</v>
      </c>
      <c r="G98" s="200">
        <f>SUM(G85:G97)</f>
        <v>0</v>
      </c>
      <c r="H98" s="202">
        <f>SUM(H85:H97)</f>
        <v>0</v>
      </c>
    </row>
    <row r="99" spans="1:10" x14ac:dyDescent="0.35">
      <c r="A99" s="95" t="s">
        <v>131</v>
      </c>
      <c r="B99" s="100" t="s">
        <v>297</v>
      </c>
      <c r="C99" s="158"/>
      <c r="D99" s="203"/>
      <c r="E99" s="203"/>
      <c r="F99" s="203"/>
      <c r="G99" s="197"/>
      <c r="H99" s="198"/>
    </row>
    <row r="100" spans="1:10" x14ac:dyDescent="0.35">
      <c r="A100" s="141"/>
      <c r="B100" s="97"/>
      <c r="C100" s="97" t="s">
        <v>283</v>
      </c>
      <c r="D100" s="200">
        <f>D98</f>
        <v>0</v>
      </c>
      <c r="E100" s="201">
        <f t="shared" ref="E100:H100" si="2">E98</f>
        <v>0</v>
      </c>
      <c r="F100" s="201">
        <f t="shared" si="2"/>
        <v>0</v>
      </c>
      <c r="G100" s="200">
        <f t="shared" si="2"/>
        <v>0</v>
      </c>
      <c r="H100" s="206">
        <f t="shared" si="2"/>
        <v>0</v>
      </c>
    </row>
    <row r="101" spans="1:10" x14ac:dyDescent="0.35">
      <c r="A101" s="141"/>
      <c r="B101" s="97"/>
      <c r="C101" s="97" t="s">
        <v>284</v>
      </c>
      <c r="D101" s="97"/>
      <c r="E101" s="120" t="e">
        <f>E100/D100</f>
        <v>#DIV/0!</v>
      </c>
      <c r="F101" s="120" t="e">
        <f>F100/D100</f>
        <v>#DIV/0!</v>
      </c>
      <c r="G101" s="120" t="e">
        <f>G100/D100</f>
        <v>#DIV/0!</v>
      </c>
      <c r="H101" s="207" t="e">
        <f>H100/D100</f>
        <v>#DIV/0!</v>
      </c>
    </row>
    <row r="102" spans="1:10" x14ac:dyDescent="0.35">
      <c r="A102" s="141"/>
      <c r="B102" s="97"/>
      <c r="C102" s="208" t="s">
        <v>298</v>
      </c>
      <c r="D102" s="97"/>
      <c r="E102" s="121" t="e">
        <f>IF(E101&gt;=(2/3),"Yes","No")</f>
        <v>#DIV/0!</v>
      </c>
      <c r="F102" s="121" t="e">
        <f>IF(F101&gt;=(2/3),"Yes","No")</f>
        <v>#DIV/0!</v>
      </c>
      <c r="G102" s="121" t="e">
        <f>IF(G101&gt;=(2/3),"Yes","No")</f>
        <v>#DIV/0!</v>
      </c>
      <c r="H102" s="209" t="e">
        <f>IF(H101&gt;=(2/3),"Yes","No")</f>
        <v>#DIV/0!</v>
      </c>
    </row>
    <row r="103" spans="1:10" x14ac:dyDescent="0.35">
      <c r="A103" s="141"/>
      <c r="B103" s="108"/>
      <c r="C103" s="108"/>
      <c r="D103" s="108"/>
      <c r="E103" s="210" t="e">
        <f>IF(E102="No", "Note A", "Note B")</f>
        <v>#DIV/0!</v>
      </c>
      <c r="F103" s="210" t="e">
        <f>IF(F102="No", "Note A", "Note B")</f>
        <v>#DIV/0!</v>
      </c>
      <c r="G103" s="210" t="e">
        <f>IF(G102="No", "Note A", "Note B")</f>
        <v>#DIV/0!</v>
      </c>
      <c r="H103" s="211" t="e">
        <f>IF(H102="No", "Note A", "Note B")</f>
        <v>#DIV/0!</v>
      </c>
    </row>
    <row r="104" spans="1:10" x14ac:dyDescent="0.35">
      <c r="A104" s="187" t="s">
        <v>465</v>
      </c>
      <c r="B104" s="97"/>
      <c r="C104" s="97"/>
      <c r="D104" s="212"/>
      <c r="E104" s="212"/>
      <c r="F104" s="212"/>
      <c r="G104" s="212"/>
      <c r="H104" s="98"/>
    </row>
    <row r="105" spans="1:10" x14ac:dyDescent="0.35">
      <c r="A105" s="141"/>
      <c r="B105" s="113" t="s">
        <v>287</v>
      </c>
      <c r="C105" s="103"/>
      <c r="D105" s="103"/>
      <c r="E105" s="103"/>
      <c r="F105" s="103"/>
      <c r="G105" s="103"/>
      <c r="H105" s="184"/>
    </row>
    <row r="106" spans="1:10" x14ac:dyDescent="0.35">
      <c r="A106" s="141"/>
      <c r="B106" s="463"/>
      <c r="C106" s="463"/>
      <c r="D106" s="190"/>
      <c r="E106" s="191"/>
      <c r="F106" s="191"/>
      <c r="G106" s="192"/>
      <c r="H106" s="193"/>
      <c r="J106" s="189"/>
    </row>
    <row r="107" spans="1:10" x14ac:dyDescent="0.35">
      <c r="A107" s="141"/>
      <c r="B107" s="481"/>
      <c r="C107" s="482"/>
      <c r="D107" s="190"/>
      <c r="E107" s="191"/>
      <c r="F107" s="191"/>
      <c r="G107" s="192"/>
      <c r="H107" s="193"/>
      <c r="J107" s="189"/>
    </row>
    <row r="108" spans="1:10" x14ac:dyDescent="0.35">
      <c r="A108" s="141"/>
      <c r="B108" s="481"/>
      <c r="C108" s="482"/>
      <c r="D108" s="190"/>
      <c r="E108" s="191"/>
      <c r="F108" s="191"/>
      <c r="G108" s="192"/>
      <c r="H108" s="193"/>
      <c r="J108" s="189"/>
    </row>
    <row r="109" spans="1:10" x14ac:dyDescent="0.35">
      <c r="A109" s="141"/>
      <c r="B109" s="481"/>
      <c r="C109" s="482"/>
      <c r="D109" s="190"/>
      <c r="E109" s="191"/>
      <c r="F109" s="191"/>
      <c r="G109" s="192"/>
      <c r="H109" s="193"/>
      <c r="J109" s="189"/>
    </row>
    <row r="110" spans="1:10" x14ac:dyDescent="0.35">
      <c r="A110" s="141"/>
      <c r="B110" s="464" t="s">
        <v>153</v>
      </c>
      <c r="C110" s="466"/>
      <c r="D110" s="190"/>
      <c r="E110" s="191"/>
      <c r="F110" s="191"/>
      <c r="G110" s="192"/>
      <c r="H110" s="193"/>
      <c r="J110" s="189"/>
    </row>
    <row r="111" spans="1:10" x14ac:dyDescent="0.35">
      <c r="A111" s="141"/>
      <c r="B111" s="463"/>
      <c r="C111" s="463"/>
      <c r="D111" s="191"/>
      <c r="E111" s="191"/>
      <c r="F111" s="191"/>
      <c r="G111" s="194"/>
      <c r="H111" s="195"/>
    </row>
    <row r="112" spans="1:10" x14ac:dyDescent="0.35">
      <c r="A112" s="141"/>
      <c r="B112" s="113" t="s">
        <v>288</v>
      </c>
      <c r="C112" s="151"/>
      <c r="D112" s="196"/>
      <c r="E112" s="196"/>
      <c r="F112" s="196"/>
      <c r="G112" s="197"/>
      <c r="H112" s="198"/>
    </row>
    <row r="113" spans="1:8" x14ac:dyDescent="0.35">
      <c r="A113" s="141"/>
      <c r="B113" s="463"/>
      <c r="C113" s="463"/>
      <c r="D113" s="191"/>
      <c r="E113" s="191"/>
      <c r="F113" s="191"/>
      <c r="G113" s="194"/>
      <c r="H113" s="195"/>
    </row>
    <row r="114" spans="1:8" x14ac:dyDescent="0.35">
      <c r="A114" s="141"/>
      <c r="B114" s="481"/>
      <c r="C114" s="482"/>
      <c r="D114" s="191"/>
      <c r="E114" s="191"/>
      <c r="F114" s="191"/>
      <c r="G114" s="194"/>
      <c r="H114" s="195"/>
    </row>
    <row r="115" spans="1:8" x14ac:dyDescent="0.35">
      <c r="A115" s="141"/>
      <c r="B115" s="481"/>
      <c r="C115" s="482"/>
      <c r="D115" s="191"/>
      <c r="E115" s="191"/>
      <c r="F115" s="191"/>
      <c r="G115" s="194"/>
      <c r="H115" s="195"/>
    </row>
    <row r="116" spans="1:8" x14ac:dyDescent="0.35">
      <c r="A116" s="141"/>
      <c r="B116" s="481"/>
      <c r="C116" s="482"/>
      <c r="D116" s="191"/>
      <c r="E116" s="191"/>
      <c r="F116" s="191"/>
      <c r="G116" s="194"/>
      <c r="H116" s="195"/>
    </row>
    <row r="117" spans="1:8" x14ac:dyDescent="0.35">
      <c r="A117" s="141"/>
      <c r="B117" s="464" t="s">
        <v>153</v>
      </c>
      <c r="C117" s="466"/>
      <c r="D117" s="191"/>
      <c r="E117" s="191"/>
      <c r="F117" s="191"/>
      <c r="G117" s="194"/>
      <c r="H117" s="195"/>
    </row>
    <row r="118" spans="1:8" x14ac:dyDescent="0.35">
      <c r="A118" s="141"/>
      <c r="B118" s="463"/>
      <c r="C118" s="463"/>
      <c r="D118" s="191"/>
      <c r="E118" s="191"/>
      <c r="F118" s="191"/>
      <c r="G118" s="194"/>
      <c r="H118" s="195"/>
    </row>
    <row r="119" spans="1:8" x14ac:dyDescent="0.35">
      <c r="A119" s="141"/>
      <c r="B119" s="199"/>
      <c r="C119" s="158"/>
      <c r="D119" s="200">
        <f>SUM(D106:D118)</f>
        <v>0</v>
      </c>
      <c r="E119" s="201">
        <f>SUM(E106:E118)</f>
        <v>0</v>
      </c>
      <c r="F119" s="201">
        <f>SUM(F106:F118)</f>
        <v>0</v>
      </c>
      <c r="G119" s="200">
        <f>SUM(G106:G118)</f>
        <v>0</v>
      </c>
      <c r="H119" s="202">
        <f>SUM(H106:H118)</f>
        <v>0</v>
      </c>
    </row>
    <row r="120" spans="1:8" x14ac:dyDescent="0.35">
      <c r="A120" s="95" t="s">
        <v>131</v>
      </c>
      <c r="B120" s="100" t="s">
        <v>297</v>
      </c>
      <c r="C120" s="158"/>
      <c r="D120" s="203"/>
      <c r="E120" s="203"/>
      <c r="F120" s="203"/>
      <c r="G120" s="197"/>
      <c r="H120" s="198"/>
    </row>
    <row r="121" spans="1:8" x14ac:dyDescent="0.35">
      <c r="A121" s="141"/>
      <c r="B121" s="97"/>
      <c r="C121" s="97" t="s">
        <v>283</v>
      </c>
      <c r="D121" s="200">
        <f>D119</f>
        <v>0</v>
      </c>
      <c r="E121" s="201">
        <f t="shared" ref="E121:H121" si="3">E119</f>
        <v>0</v>
      </c>
      <c r="F121" s="201">
        <f t="shared" si="3"/>
        <v>0</v>
      </c>
      <c r="G121" s="200">
        <f t="shared" si="3"/>
        <v>0</v>
      </c>
      <c r="H121" s="206">
        <f t="shared" si="3"/>
        <v>0</v>
      </c>
    </row>
    <row r="122" spans="1:8" x14ac:dyDescent="0.35">
      <c r="A122" s="141"/>
      <c r="B122" s="97"/>
      <c r="C122" s="97" t="s">
        <v>284</v>
      </c>
      <c r="D122" s="97"/>
      <c r="E122" s="120" t="e">
        <f>E121/D121</f>
        <v>#DIV/0!</v>
      </c>
      <c r="F122" s="120" t="e">
        <f>F121/D121</f>
        <v>#DIV/0!</v>
      </c>
      <c r="G122" s="255" t="e">
        <f>G121/D121</f>
        <v>#DIV/0!</v>
      </c>
      <c r="H122" s="207" t="e">
        <f>H121/D121</f>
        <v>#DIV/0!</v>
      </c>
    </row>
    <row r="123" spans="1:8" x14ac:dyDescent="0.35">
      <c r="A123" s="141"/>
      <c r="B123" s="97"/>
      <c r="C123" s="208" t="s">
        <v>298</v>
      </c>
      <c r="D123" s="97"/>
      <c r="E123" s="121" t="e">
        <f>IF(E122&gt;=(2/3),"Yes","No")</f>
        <v>#DIV/0!</v>
      </c>
      <c r="F123" s="121" t="e">
        <f>IF(F122&gt;=(2/3),"Yes","No")</f>
        <v>#DIV/0!</v>
      </c>
      <c r="G123" s="121" t="e">
        <f>IF(G122&gt;=(2/3),"Yes","No")</f>
        <v>#DIV/0!</v>
      </c>
      <c r="H123" s="209" t="e">
        <f>IF(H122&gt;=(2/3),"Yes","No")</f>
        <v>#DIV/0!</v>
      </c>
    </row>
    <row r="124" spans="1:8" x14ac:dyDescent="0.35">
      <c r="A124" s="141"/>
      <c r="B124" s="108"/>
      <c r="C124" s="108"/>
      <c r="D124" s="108"/>
      <c r="E124" s="210" t="e">
        <f>IF(E123="No", "Note A", "Note B")</f>
        <v>#DIV/0!</v>
      </c>
      <c r="F124" s="210" t="e">
        <f>IF(F123="No", "Note A", "Note B")</f>
        <v>#DIV/0!</v>
      </c>
      <c r="G124" s="210" t="e">
        <f>IF(G123="No", "Note A", "Note B")</f>
        <v>#DIV/0!</v>
      </c>
      <c r="H124" s="211" t="e">
        <f>IF(H123="No", "Note A", "Note B")</f>
        <v>#DIV/0!</v>
      </c>
    </row>
    <row r="125" spans="1:8" x14ac:dyDescent="0.35">
      <c r="A125" s="141"/>
      <c r="B125" s="97"/>
      <c r="C125" s="97"/>
      <c r="D125" s="212"/>
      <c r="E125" s="212"/>
      <c r="F125" s="212"/>
      <c r="G125" s="212"/>
      <c r="H125" s="98"/>
    </row>
    <row r="126" spans="1:8" ht="15" customHeight="1" x14ac:dyDescent="0.35">
      <c r="A126" s="141"/>
      <c r="B126" s="213" t="s">
        <v>291</v>
      </c>
      <c r="C126" s="199" t="s">
        <v>317</v>
      </c>
      <c r="D126" s="199"/>
      <c r="E126" s="199"/>
      <c r="F126" s="199"/>
      <c r="G126" s="199"/>
      <c r="H126" s="214"/>
    </row>
    <row r="127" spans="1:8" ht="15" customHeight="1" x14ac:dyDescent="0.35">
      <c r="A127" s="141"/>
      <c r="B127" s="213" t="s">
        <v>292</v>
      </c>
      <c r="C127" s="498" t="s">
        <v>351</v>
      </c>
      <c r="D127" s="498"/>
      <c r="E127" s="498"/>
      <c r="F127" s="498"/>
      <c r="G127" s="498"/>
      <c r="H127" s="499"/>
    </row>
    <row r="128" spans="1:8" x14ac:dyDescent="0.35">
      <c r="A128" s="141"/>
      <c r="B128" s="215"/>
      <c r="C128" s="498"/>
      <c r="D128" s="498"/>
      <c r="E128" s="498"/>
      <c r="F128" s="498"/>
      <c r="G128" s="498"/>
      <c r="H128" s="499"/>
    </row>
    <row r="129" spans="1:8" x14ac:dyDescent="0.35">
      <c r="A129" s="141"/>
      <c r="B129" s="97"/>
      <c r="C129" s="97"/>
      <c r="D129" s="97"/>
      <c r="E129" s="121"/>
      <c r="F129" s="121"/>
      <c r="G129" s="121"/>
      <c r="H129" s="209"/>
    </row>
    <row r="130" spans="1:8" x14ac:dyDescent="0.35">
      <c r="A130" s="95" t="s">
        <v>132</v>
      </c>
      <c r="B130" s="100" t="s">
        <v>293</v>
      </c>
      <c r="C130" s="97"/>
      <c r="D130" s="97"/>
      <c r="E130" s="121"/>
      <c r="F130" s="121"/>
      <c r="G130" s="121"/>
      <c r="H130" s="209"/>
    </row>
    <row r="131" spans="1:8" x14ac:dyDescent="0.35">
      <c r="A131" s="141"/>
      <c r="B131" s="487" t="s">
        <v>301</v>
      </c>
      <c r="C131" s="487"/>
      <c r="D131" s="487"/>
      <c r="E131" s="487"/>
      <c r="F131" s="487"/>
      <c r="G131" s="487"/>
      <c r="H131" s="488"/>
    </row>
    <row r="132" spans="1:8" x14ac:dyDescent="0.35">
      <c r="A132" s="95"/>
      <c r="B132" s="487"/>
      <c r="C132" s="487"/>
      <c r="D132" s="487"/>
      <c r="E132" s="487"/>
      <c r="F132" s="487"/>
      <c r="G132" s="487"/>
      <c r="H132" s="488"/>
    </row>
    <row r="133" spans="1:8" x14ac:dyDescent="0.35">
      <c r="A133" s="95"/>
      <c r="B133" s="487"/>
      <c r="C133" s="487"/>
      <c r="D133" s="487"/>
      <c r="E133" s="487"/>
      <c r="F133" s="487"/>
      <c r="G133" s="487"/>
      <c r="H133" s="488"/>
    </row>
    <row r="134" spans="1:8" x14ac:dyDescent="0.35">
      <c r="A134" s="95"/>
      <c r="B134" s="97"/>
      <c r="C134" s="97"/>
      <c r="D134" s="97"/>
      <c r="E134" s="121"/>
      <c r="F134" s="121"/>
      <c r="G134" s="121"/>
      <c r="H134" s="209"/>
    </row>
    <row r="135" spans="1:8" x14ac:dyDescent="0.35">
      <c r="A135" s="95"/>
      <c r="B135" s="487" t="s">
        <v>334</v>
      </c>
      <c r="C135" s="487"/>
      <c r="D135" s="487"/>
      <c r="E135" s="487"/>
      <c r="F135" s="487"/>
      <c r="G135" s="487"/>
      <c r="H135" s="488"/>
    </row>
    <row r="136" spans="1:8" x14ac:dyDescent="0.35">
      <c r="A136" s="95"/>
      <c r="B136" s="487"/>
      <c r="C136" s="487"/>
      <c r="D136" s="487"/>
      <c r="E136" s="487"/>
      <c r="F136" s="487"/>
      <c r="G136" s="487"/>
      <c r="H136" s="488"/>
    </row>
    <row r="137" spans="1:8" x14ac:dyDescent="0.35">
      <c r="A137" s="95"/>
      <c r="B137" s="487"/>
      <c r="C137" s="487"/>
      <c r="D137" s="487"/>
      <c r="E137" s="487"/>
      <c r="F137" s="487"/>
      <c r="G137" s="487"/>
      <c r="H137" s="488"/>
    </row>
    <row r="138" spans="1:8" x14ac:dyDescent="0.35">
      <c r="A138" s="95"/>
      <c r="B138" s="487"/>
      <c r="C138" s="487"/>
      <c r="D138" s="487"/>
      <c r="E138" s="487"/>
      <c r="F138" s="487"/>
      <c r="G138" s="487"/>
      <c r="H138" s="488"/>
    </row>
    <row r="139" spans="1:8" x14ac:dyDescent="0.35">
      <c r="A139" s="95"/>
      <c r="B139" s="487"/>
      <c r="C139" s="487"/>
      <c r="D139" s="487"/>
      <c r="E139" s="487"/>
      <c r="F139" s="487"/>
      <c r="G139" s="487"/>
      <c r="H139" s="488"/>
    </row>
    <row r="140" spans="1:8" x14ac:dyDescent="0.35">
      <c r="A140" s="95"/>
      <c r="B140" s="97"/>
      <c r="C140" s="97"/>
      <c r="D140" s="97"/>
      <c r="E140" s="121"/>
      <c r="F140" s="121"/>
      <c r="G140" s="121"/>
      <c r="H140" s="209"/>
    </row>
    <row r="141" spans="1:8" x14ac:dyDescent="0.35">
      <c r="A141" s="95"/>
      <c r="B141" s="100" t="s">
        <v>413</v>
      </c>
      <c r="C141" s="97"/>
      <c r="D141" s="479"/>
      <c r="E141" s="479"/>
      <c r="F141" s="479"/>
      <c r="G141" s="479"/>
      <c r="H141" s="480"/>
    </row>
    <row r="142" spans="1:8" x14ac:dyDescent="0.35">
      <c r="A142" s="95"/>
      <c r="B142" s="97"/>
      <c r="C142" s="97"/>
      <c r="D142" s="101"/>
      <c r="E142" s="216"/>
      <c r="F142" s="216"/>
      <c r="G142" s="216"/>
      <c r="H142" s="217"/>
    </row>
    <row r="143" spans="1:8" x14ac:dyDescent="0.35">
      <c r="A143" s="95"/>
      <c r="B143" s="97"/>
      <c r="C143" s="97"/>
      <c r="D143" s="101" t="s">
        <v>302</v>
      </c>
      <c r="E143" s="216" t="s">
        <v>295</v>
      </c>
      <c r="F143" s="216" t="s">
        <v>300</v>
      </c>
      <c r="G143" s="216"/>
      <c r="H143" s="217"/>
    </row>
    <row r="144" spans="1:8" x14ac:dyDescent="0.35">
      <c r="A144" s="95"/>
      <c r="B144" s="218" t="s">
        <v>294</v>
      </c>
      <c r="C144" s="108"/>
      <c r="D144" s="219" t="s">
        <v>303</v>
      </c>
      <c r="E144" s="220" t="s">
        <v>296</v>
      </c>
      <c r="F144" s="220" t="s">
        <v>299</v>
      </c>
      <c r="G144" s="500" t="s">
        <v>304</v>
      </c>
      <c r="H144" s="501"/>
    </row>
    <row r="145" spans="1:8" x14ac:dyDescent="0.35">
      <c r="A145" s="95"/>
      <c r="B145" s="208" t="s">
        <v>494</v>
      </c>
      <c r="C145" s="97" t="s">
        <v>350</v>
      </c>
      <c r="D145" s="97"/>
      <c r="E145" s="121"/>
      <c r="F145" s="97"/>
      <c r="G145" s="121"/>
      <c r="H145" s="209"/>
    </row>
    <row r="146" spans="1:8" x14ac:dyDescent="0.35">
      <c r="A146" s="95"/>
      <c r="B146" s="97"/>
      <c r="C146" s="221" t="e">
        <f>IF(E60="Yes", "Complete Analysis", "N/A - Do Not Complete")</f>
        <v>#DIV/0!</v>
      </c>
      <c r="D146" s="222"/>
      <c r="E146" s="191"/>
      <c r="F146" s="120" t="e">
        <f>E146/E152</f>
        <v>#DIV/0!</v>
      </c>
      <c r="G146" s="483"/>
      <c r="H146" s="484"/>
    </row>
    <row r="147" spans="1:8" x14ac:dyDescent="0.35">
      <c r="A147" s="95"/>
      <c r="B147" s="97"/>
      <c r="C147" s="97"/>
      <c r="D147" s="222"/>
      <c r="E147" s="191"/>
      <c r="F147" s="120" t="e">
        <f>E147/E152</f>
        <v>#DIV/0!</v>
      </c>
      <c r="G147" s="483"/>
      <c r="H147" s="484"/>
    </row>
    <row r="148" spans="1:8" x14ac:dyDescent="0.35">
      <c r="A148" s="95"/>
      <c r="B148" s="97"/>
      <c r="C148" s="97"/>
      <c r="D148" s="222"/>
      <c r="E148" s="191"/>
      <c r="F148" s="120" t="e">
        <f>E148/E152</f>
        <v>#DIV/0!</v>
      </c>
      <c r="G148" s="483"/>
      <c r="H148" s="484"/>
    </row>
    <row r="149" spans="1:8" x14ac:dyDescent="0.35">
      <c r="A149" s="95"/>
      <c r="B149" s="97"/>
      <c r="C149" s="97"/>
      <c r="D149" s="222"/>
      <c r="E149" s="191"/>
      <c r="F149" s="120" t="e">
        <f>E149/E152</f>
        <v>#DIV/0!</v>
      </c>
      <c r="G149" s="483"/>
      <c r="H149" s="484"/>
    </row>
    <row r="150" spans="1:8" x14ac:dyDescent="0.35">
      <c r="A150" s="95"/>
      <c r="B150" s="97"/>
      <c r="C150" s="97"/>
      <c r="D150" s="222"/>
      <c r="E150" s="191"/>
      <c r="F150" s="120" t="e">
        <f>E150/E152</f>
        <v>#DIV/0!</v>
      </c>
      <c r="G150" s="483"/>
      <c r="H150" s="484"/>
    </row>
    <row r="151" spans="1:8" x14ac:dyDescent="0.35">
      <c r="A151" s="95"/>
      <c r="B151" s="97"/>
      <c r="C151" s="97"/>
      <c r="D151" s="223"/>
      <c r="E151" s="224"/>
      <c r="F151" s="120" t="e">
        <f>E151/E152</f>
        <v>#DIV/0!</v>
      </c>
      <c r="G151" s="485"/>
      <c r="H151" s="486"/>
    </row>
    <row r="152" spans="1:8" x14ac:dyDescent="0.35">
      <c r="A152" s="95"/>
      <c r="B152" s="97"/>
      <c r="C152" s="225"/>
      <c r="D152" s="225" t="s">
        <v>352</v>
      </c>
      <c r="E152" s="226">
        <f>SUM(E146:E151)</f>
        <v>0</v>
      </c>
      <c r="F152" s="121"/>
      <c r="G152" s="227" t="s">
        <v>305</v>
      </c>
      <c r="H152" s="228"/>
    </row>
    <row r="153" spans="1:8" x14ac:dyDescent="0.35">
      <c r="A153" s="95"/>
      <c r="B153" s="97"/>
      <c r="C153" s="97"/>
      <c r="D153" s="97"/>
      <c r="E153" s="121"/>
      <c r="F153" s="121"/>
      <c r="G153" s="121"/>
      <c r="H153" s="209"/>
    </row>
    <row r="154" spans="1:8" x14ac:dyDescent="0.35">
      <c r="A154" s="95"/>
      <c r="B154" s="97" t="s">
        <v>494</v>
      </c>
      <c r="C154" s="97" t="s">
        <v>148</v>
      </c>
      <c r="D154" s="97"/>
      <c r="E154" s="121"/>
      <c r="F154" s="121"/>
      <c r="G154" s="121"/>
      <c r="H154" s="209"/>
    </row>
    <row r="155" spans="1:8" x14ac:dyDescent="0.35">
      <c r="A155" s="95"/>
      <c r="B155" s="97"/>
      <c r="C155" s="221" t="e">
        <f>IF(F60="Yes", "Complete Analysis", "N/A - Do Not Complete")</f>
        <v>#DIV/0!</v>
      </c>
      <c r="D155" s="222"/>
      <c r="E155" s="191"/>
      <c r="F155" s="120" t="e">
        <f>E155/E161</f>
        <v>#DIV/0!</v>
      </c>
      <c r="G155" s="483"/>
      <c r="H155" s="484"/>
    </row>
    <row r="156" spans="1:8" x14ac:dyDescent="0.35">
      <c r="A156" s="95"/>
      <c r="B156" s="97"/>
      <c r="C156" s="97"/>
      <c r="D156" s="222"/>
      <c r="E156" s="191"/>
      <c r="F156" s="120" t="e">
        <f>E156/E161</f>
        <v>#DIV/0!</v>
      </c>
      <c r="G156" s="483"/>
      <c r="H156" s="484"/>
    </row>
    <row r="157" spans="1:8" x14ac:dyDescent="0.35">
      <c r="A157" s="95"/>
      <c r="B157" s="97"/>
      <c r="C157" s="97"/>
      <c r="D157" s="222"/>
      <c r="E157" s="191"/>
      <c r="F157" s="120" t="e">
        <f>E157/E161</f>
        <v>#DIV/0!</v>
      </c>
      <c r="G157" s="483"/>
      <c r="H157" s="484"/>
    </row>
    <row r="158" spans="1:8" x14ac:dyDescent="0.35">
      <c r="A158" s="95"/>
      <c r="B158" s="97"/>
      <c r="C158" s="97"/>
      <c r="D158" s="222"/>
      <c r="E158" s="191"/>
      <c r="F158" s="120" t="e">
        <f>E158/E161</f>
        <v>#DIV/0!</v>
      </c>
      <c r="G158" s="483"/>
      <c r="H158" s="484"/>
    </row>
    <row r="159" spans="1:8" x14ac:dyDescent="0.35">
      <c r="A159" s="95"/>
      <c r="B159" s="97"/>
      <c r="C159" s="97"/>
      <c r="D159" s="222"/>
      <c r="E159" s="191"/>
      <c r="F159" s="120" t="e">
        <f>E159/E161</f>
        <v>#DIV/0!</v>
      </c>
      <c r="G159" s="483"/>
      <c r="H159" s="484"/>
    </row>
    <row r="160" spans="1:8" x14ac:dyDescent="0.35">
      <c r="A160" s="95"/>
      <c r="B160" s="97"/>
      <c r="C160" s="97"/>
      <c r="D160" s="223"/>
      <c r="E160" s="224"/>
      <c r="F160" s="120" t="e">
        <f>E160/E161</f>
        <v>#DIV/0!</v>
      </c>
      <c r="G160" s="485"/>
      <c r="H160" s="486"/>
    </row>
    <row r="161" spans="1:11" x14ac:dyDescent="0.35">
      <c r="A161" s="95"/>
      <c r="B161" s="97"/>
      <c r="C161" s="97"/>
      <c r="D161" s="225" t="s">
        <v>306</v>
      </c>
      <c r="E161" s="226">
        <f>SUM(E155:E160)</f>
        <v>0</v>
      </c>
      <c r="F161" s="121"/>
      <c r="G161" s="227" t="s">
        <v>305</v>
      </c>
      <c r="H161" s="229"/>
    </row>
    <row r="162" spans="1:11" x14ac:dyDescent="0.35">
      <c r="A162" s="95"/>
      <c r="B162" s="97"/>
      <c r="C162" s="97"/>
      <c r="D162" s="225"/>
      <c r="E162" s="196"/>
      <c r="F162" s="121"/>
      <c r="G162" s="227"/>
      <c r="H162" s="230"/>
    </row>
    <row r="163" spans="1:11" x14ac:dyDescent="0.35">
      <c r="A163" s="141"/>
      <c r="B163" s="97" t="s">
        <v>494</v>
      </c>
      <c r="C163" s="97" t="s">
        <v>495</v>
      </c>
      <c r="D163" s="97"/>
      <c r="E163" s="121"/>
      <c r="F163" s="121"/>
      <c r="G163" s="121"/>
      <c r="H163" s="209"/>
      <c r="I163" s="256"/>
      <c r="J163" s="189"/>
    </row>
    <row r="164" spans="1:11" x14ac:dyDescent="0.35">
      <c r="A164" s="141"/>
      <c r="B164" s="97"/>
      <c r="C164" s="221" t="e">
        <f>IF(G60="Yes", "Complete Analysis", "N/A - Do Not Complete")</f>
        <v>#DIV/0!</v>
      </c>
      <c r="D164" s="222"/>
      <c r="E164" s="190"/>
      <c r="F164" s="255" t="e">
        <f>E164/$E$168</f>
        <v>#DIV/0!</v>
      </c>
      <c r="G164" s="483"/>
      <c r="H164" s="484"/>
      <c r="J164" s="189"/>
    </row>
    <row r="165" spans="1:11" x14ac:dyDescent="0.35">
      <c r="A165" s="141"/>
      <c r="B165" s="97"/>
      <c r="C165" s="221"/>
      <c r="D165" s="222"/>
      <c r="E165" s="190"/>
      <c r="F165" s="255" t="e">
        <f>E165/$E$168</f>
        <v>#DIV/0!</v>
      </c>
      <c r="G165" s="257"/>
      <c r="H165" s="258"/>
      <c r="J165" s="189"/>
    </row>
    <row r="166" spans="1:11" x14ac:dyDescent="0.35">
      <c r="A166" s="141"/>
      <c r="B166" s="97"/>
      <c r="C166" s="97"/>
      <c r="D166" s="231"/>
      <c r="E166" s="190"/>
      <c r="F166" s="255" t="e">
        <f>E166/$E$168</f>
        <v>#DIV/0!</v>
      </c>
      <c r="G166" s="257"/>
      <c r="H166" s="258"/>
    </row>
    <row r="167" spans="1:11" x14ac:dyDescent="0.35">
      <c r="A167" s="141"/>
      <c r="C167" s="97"/>
      <c r="D167" s="223"/>
      <c r="E167" s="190"/>
      <c r="F167" s="255" t="e">
        <f>E167/$E$168</f>
        <v>#DIV/0!</v>
      </c>
      <c r="G167" s="235"/>
      <c r="H167" s="258"/>
    </row>
    <row r="168" spans="1:11" x14ac:dyDescent="0.35">
      <c r="A168" s="141"/>
      <c r="B168" s="97"/>
      <c r="C168" s="97"/>
      <c r="D168" s="225" t="s">
        <v>307</v>
      </c>
      <c r="E168" s="236">
        <f>SUM(E164:E167)</f>
        <v>0</v>
      </c>
      <c r="F168" s="121"/>
      <c r="G168" s="227" t="s">
        <v>305</v>
      </c>
      <c r="H168" s="229"/>
    </row>
    <row r="169" spans="1:11" x14ac:dyDescent="0.35">
      <c r="A169" s="141"/>
      <c r="B169" s="97"/>
      <c r="C169" s="97"/>
      <c r="D169" s="97"/>
      <c r="E169" s="121"/>
      <c r="F169" s="121"/>
      <c r="G169" s="121"/>
      <c r="H169" s="209"/>
    </row>
    <row r="170" spans="1:11" x14ac:dyDescent="0.35">
      <c r="A170" s="141"/>
      <c r="B170" s="97" t="s">
        <v>494</v>
      </c>
      <c r="C170" s="97" t="s">
        <v>516</v>
      </c>
      <c r="D170" s="97"/>
      <c r="E170" s="121"/>
      <c r="F170" s="121"/>
      <c r="G170" s="121"/>
      <c r="H170" s="209"/>
      <c r="I170" s="256"/>
      <c r="J170" s="189"/>
    </row>
    <row r="171" spans="1:11" x14ac:dyDescent="0.35">
      <c r="A171" s="141"/>
      <c r="B171" s="97"/>
      <c r="C171" s="221" t="e">
        <f>IF(G81 ="Yes", "Complete Analysis", "N/A - Do Not Complete")</f>
        <v>#DIV/0!</v>
      </c>
      <c r="D171" s="222"/>
      <c r="E171" s="190"/>
      <c r="F171" s="120" t="e">
        <f>E171/$E$177</f>
        <v>#DIV/0!</v>
      </c>
      <c r="G171" s="483"/>
      <c r="H171" s="484"/>
      <c r="J171" s="175"/>
    </row>
    <row r="172" spans="1:11" x14ac:dyDescent="0.35">
      <c r="A172" s="141"/>
      <c r="B172" s="97"/>
      <c r="C172" s="221"/>
      <c r="D172" s="222"/>
      <c r="E172" s="190"/>
      <c r="F172" s="120" t="e">
        <f>E172/$E$177</f>
        <v>#DIV/0!</v>
      </c>
      <c r="G172" s="257"/>
      <c r="H172" s="258"/>
      <c r="K172" s="175"/>
    </row>
    <row r="173" spans="1:11" x14ac:dyDescent="0.35">
      <c r="A173" s="141"/>
      <c r="B173" s="97"/>
      <c r="C173" s="97"/>
      <c r="D173" s="231"/>
      <c r="E173" s="190"/>
      <c r="F173" s="120" t="e">
        <f>E173/$E$177</f>
        <v>#DIV/0!</v>
      </c>
      <c r="G173" s="257"/>
      <c r="H173" s="258"/>
    </row>
    <row r="174" spans="1:11" x14ac:dyDescent="0.35">
      <c r="A174" s="141"/>
      <c r="B174" s="97"/>
      <c r="C174" s="97"/>
      <c r="D174" s="231"/>
      <c r="E174" s="190"/>
      <c r="F174" s="120" t="e">
        <f t="shared" ref="F174:F175" si="4">E174/$E$177</f>
        <v>#DIV/0!</v>
      </c>
      <c r="G174" s="257"/>
      <c r="H174" s="258"/>
    </row>
    <row r="175" spans="1:11" x14ac:dyDescent="0.35">
      <c r="A175" s="141"/>
      <c r="B175" s="97"/>
      <c r="C175" s="97"/>
      <c r="D175" s="231"/>
      <c r="E175" s="190"/>
      <c r="F175" s="120" t="e">
        <f t="shared" si="4"/>
        <v>#DIV/0!</v>
      </c>
      <c r="G175" s="257"/>
      <c r="H175" s="258"/>
    </row>
    <row r="176" spans="1:11" x14ac:dyDescent="0.35">
      <c r="A176" s="141"/>
      <c r="B176" s="97"/>
      <c r="C176" s="97"/>
      <c r="D176" s="223"/>
      <c r="E176" s="190"/>
      <c r="F176" s="120" t="e">
        <f>E176/$E$177</f>
        <v>#DIV/0!</v>
      </c>
      <c r="G176" s="235"/>
      <c r="H176" s="258"/>
    </row>
    <row r="177" spans="1:11" x14ac:dyDescent="0.35">
      <c r="A177" s="141"/>
      <c r="B177" s="97"/>
      <c r="C177" s="97"/>
      <c r="D177" s="225" t="s">
        <v>307</v>
      </c>
      <c r="E177" s="236">
        <f>SUM(E171:E176)</f>
        <v>0</v>
      </c>
      <c r="F177" s="121"/>
      <c r="G177" s="227" t="s">
        <v>305</v>
      </c>
      <c r="H177" s="229"/>
    </row>
    <row r="178" spans="1:11" x14ac:dyDescent="0.35">
      <c r="A178" s="141"/>
      <c r="B178" s="97"/>
      <c r="C178" s="97"/>
      <c r="D178" s="97"/>
      <c r="E178" s="121"/>
      <c r="F178" s="121"/>
      <c r="G178" s="121"/>
      <c r="H178" s="209"/>
    </row>
    <row r="179" spans="1:11" x14ac:dyDescent="0.35">
      <c r="A179" s="141"/>
      <c r="B179" s="97" t="s">
        <v>494</v>
      </c>
      <c r="C179" s="97" t="s">
        <v>517</v>
      </c>
      <c r="D179" s="97"/>
      <c r="E179" s="121"/>
      <c r="F179" s="121"/>
      <c r="G179" s="121"/>
      <c r="H179" s="209"/>
      <c r="J179" s="189"/>
    </row>
    <row r="180" spans="1:11" x14ac:dyDescent="0.35">
      <c r="A180" s="141"/>
      <c r="C180" s="221" t="e">
        <f>IF(G102="Yes", "Complete Analysis", "N/A - Do Not Complete")</f>
        <v>#DIV/0!</v>
      </c>
      <c r="D180" s="222"/>
      <c r="E180" s="190"/>
      <c r="F180" s="120" t="e">
        <f>E180/$E$187</f>
        <v>#DIV/0!</v>
      </c>
      <c r="G180" s="483"/>
      <c r="H180" s="484"/>
      <c r="J180" s="175"/>
    </row>
    <row r="181" spans="1:11" x14ac:dyDescent="0.35">
      <c r="A181" s="141"/>
      <c r="B181" s="97"/>
      <c r="C181" s="221"/>
      <c r="D181" s="222"/>
      <c r="E181" s="190"/>
      <c r="F181" s="120" t="e">
        <f>E181/$E$187</f>
        <v>#DIV/0!</v>
      </c>
      <c r="G181" s="257"/>
      <c r="H181" s="258"/>
      <c r="K181" s="175"/>
    </row>
    <row r="182" spans="1:11" x14ac:dyDescent="0.35">
      <c r="A182" s="141"/>
      <c r="B182" s="97"/>
      <c r="C182" s="97"/>
      <c r="D182" s="231"/>
      <c r="E182" s="190"/>
      <c r="F182" s="120" t="e">
        <f>E182/$E$187</f>
        <v>#DIV/0!</v>
      </c>
      <c r="G182" s="257"/>
      <c r="H182" s="258"/>
    </row>
    <row r="183" spans="1:11" x14ac:dyDescent="0.35">
      <c r="A183" s="141"/>
      <c r="B183" s="97"/>
      <c r="C183" s="97"/>
      <c r="D183" s="231"/>
      <c r="E183" s="190"/>
      <c r="F183" s="120" t="e">
        <f t="shared" ref="F183:F185" si="5">E183/$E$187</f>
        <v>#DIV/0!</v>
      </c>
      <c r="G183" s="257"/>
      <c r="H183" s="258"/>
    </row>
    <row r="184" spans="1:11" x14ac:dyDescent="0.35">
      <c r="A184" s="141"/>
      <c r="B184" s="97"/>
      <c r="C184" s="97"/>
      <c r="D184" s="231"/>
      <c r="E184" s="190"/>
      <c r="F184" s="120" t="e">
        <f t="shared" si="5"/>
        <v>#DIV/0!</v>
      </c>
      <c r="G184" s="257"/>
      <c r="H184" s="258"/>
    </row>
    <row r="185" spans="1:11" x14ac:dyDescent="0.35">
      <c r="A185" s="141"/>
      <c r="B185" s="97"/>
      <c r="C185" s="97"/>
      <c r="D185" s="231"/>
      <c r="E185" s="190"/>
      <c r="F185" s="120" t="e">
        <f t="shared" si="5"/>
        <v>#DIV/0!</v>
      </c>
      <c r="G185" s="257"/>
      <c r="H185" s="258"/>
    </row>
    <row r="186" spans="1:11" x14ac:dyDescent="0.35">
      <c r="A186" s="141"/>
      <c r="B186" s="97"/>
      <c r="C186" s="97"/>
      <c r="D186" s="223"/>
      <c r="E186" s="190"/>
      <c r="F186" s="120" t="e">
        <f>E186/$E$187</f>
        <v>#DIV/0!</v>
      </c>
      <c r="G186" s="235"/>
      <c r="H186" s="258"/>
    </row>
    <row r="187" spans="1:11" x14ac:dyDescent="0.35">
      <c r="A187" s="141"/>
      <c r="B187" s="97"/>
      <c r="C187" s="97"/>
      <c r="D187" s="225" t="s">
        <v>307</v>
      </c>
      <c r="E187" s="236">
        <f>SUM(E180:E186)</f>
        <v>0</v>
      </c>
      <c r="F187" s="121"/>
      <c r="G187" s="227" t="s">
        <v>305</v>
      </c>
      <c r="H187" s="229"/>
    </row>
    <row r="188" spans="1:11" x14ac:dyDescent="0.35">
      <c r="A188" s="141"/>
      <c r="B188" s="97"/>
      <c r="C188" s="97"/>
      <c r="D188" s="97"/>
      <c r="E188" s="259"/>
      <c r="F188" s="121"/>
      <c r="G188" s="121"/>
      <c r="H188" s="209"/>
    </row>
    <row r="189" spans="1:11" x14ac:dyDescent="0.35">
      <c r="A189" s="141"/>
      <c r="B189" s="97" t="s">
        <v>494</v>
      </c>
      <c r="C189" s="97" t="s">
        <v>518</v>
      </c>
      <c r="D189" s="97"/>
      <c r="E189" s="121"/>
      <c r="F189" s="121"/>
      <c r="G189" s="121"/>
      <c r="H189" s="209"/>
      <c r="J189" s="189"/>
    </row>
    <row r="190" spans="1:11" x14ac:dyDescent="0.35">
      <c r="A190" s="141"/>
      <c r="B190" s="97"/>
      <c r="C190" s="221" t="e">
        <f>IF(G123="Yes", "Complete Analysis", "N/A - Do Not Complete")</f>
        <v>#DIV/0!</v>
      </c>
      <c r="D190" s="222"/>
      <c r="E190" s="190"/>
      <c r="F190" s="120" t="e">
        <f>E190/$E$196</f>
        <v>#DIV/0!</v>
      </c>
      <c r="G190" s="483"/>
      <c r="H190" s="484"/>
      <c r="J190" s="175"/>
    </row>
    <row r="191" spans="1:11" x14ac:dyDescent="0.35">
      <c r="A191" s="141"/>
      <c r="C191" s="221"/>
      <c r="D191" s="222"/>
      <c r="E191" s="190"/>
      <c r="F191" s="120" t="e">
        <f>E191/$E$196</f>
        <v>#DIV/0!</v>
      </c>
      <c r="G191" s="257"/>
      <c r="H191" s="258"/>
      <c r="K191" s="175"/>
    </row>
    <row r="192" spans="1:11" x14ac:dyDescent="0.35">
      <c r="A192" s="141"/>
      <c r="C192" s="221"/>
      <c r="D192" s="231"/>
      <c r="E192" s="190"/>
      <c r="F192" s="120" t="e">
        <f t="shared" ref="F192:F193" si="6">E192/$E$196</f>
        <v>#DIV/0!</v>
      </c>
      <c r="G192" s="257"/>
      <c r="H192" s="258"/>
      <c r="K192" s="175"/>
    </row>
    <row r="193" spans="1:11" x14ac:dyDescent="0.35">
      <c r="A193" s="141"/>
      <c r="C193" s="221"/>
      <c r="D193" s="231"/>
      <c r="E193" s="190"/>
      <c r="F193" s="120" t="e">
        <f t="shared" si="6"/>
        <v>#DIV/0!</v>
      </c>
      <c r="G193" s="257"/>
      <c r="H193" s="258"/>
      <c r="K193" s="175"/>
    </row>
    <row r="194" spans="1:11" x14ac:dyDescent="0.35">
      <c r="A194" s="141"/>
      <c r="B194" s="97"/>
      <c r="C194" s="97"/>
      <c r="D194" s="231"/>
      <c r="E194" s="190"/>
      <c r="F194" s="120" t="e">
        <f>E194/$E$196</f>
        <v>#DIV/0!</v>
      </c>
      <c r="G194" s="257"/>
      <c r="H194" s="258"/>
    </row>
    <row r="195" spans="1:11" x14ac:dyDescent="0.35">
      <c r="A195" s="141"/>
      <c r="B195" s="97"/>
      <c r="C195" s="97"/>
      <c r="D195" s="223"/>
      <c r="E195" s="190"/>
      <c r="F195" s="120"/>
      <c r="G195" s="235"/>
      <c r="H195" s="258"/>
    </row>
    <row r="196" spans="1:11" x14ac:dyDescent="0.35">
      <c r="A196" s="141"/>
      <c r="B196" s="97"/>
      <c r="C196" s="97"/>
      <c r="D196" s="225" t="s">
        <v>307</v>
      </c>
      <c r="E196" s="236">
        <f>SUM(E190:E195)</f>
        <v>0</v>
      </c>
      <c r="F196" s="121"/>
      <c r="G196" s="227" t="s">
        <v>305</v>
      </c>
      <c r="H196" s="229"/>
    </row>
    <row r="197" spans="1:11" x14ac:dyDescent="0.35">
      <c r="A197" s="141"/>
      <c r="B197" s="97"/>
      <c r="C197" s="97"/>
      <c r="D197" s="97"/>
      <c r="E197" s="121"/>
      <c r="F197" s="121"/>
      <c r="G197" s="121"/>
      <c r="H197" s="209"/>
    </row>
    <row r="198" spans="1:11" x14ac:dyDescent="0.35">
      <c r="A198" s="141"/>
      <c r="B198" s="97" t="s">
        <v>494</v>
      </c>
      <c r="C198" s="97" t="s">
        <v>496</v>
      </c>
      <c r="D198" s="97"/>
      <c r="E198" s="121"/>
      <c r="F198" s="121"/>
      <c r="G198" s="121"/>
      <c r="H198" s="209"/>
    </row>
    <row r="199" spans="1:11" x14ac:dyDescent="0.35">
      <c r="A199" s="141"/>
      <c r="B199" s="97"/>
      <c r="C199" s="221" t="e">
        <f>IF(H60="Yes", "Complete Analysis", "N/A - Do Not Complete")</f>
        <v>#DIV/0!</v>
      </c>
      <c r="D199" s="237"/>
      <c r="E199" s="190"/>
      <c r="F199" s="120" t="e">
        <f>E199/E201</f>
        <v>#DIV/0!</v>
      </c>
      <c r="G199" s="483"/>
      <c r="H199" s="484"/>
    </row>
    <row r="200" spans="1:11" x14ac:dyDescent="0.35">
      <c r="A200" s="141"/>
      <c r="B200" s="97"/>
      <c r="C200" s="221"/>
      <c r="D200" s="223"/>
      <c r="E200" s="232"/>
      <c r="F200" s="120" t="e">
        <f>E200/E201</f>
        <v>#DIV/0!</v>
      </c>
      <c r="G200" s="485"/>
      <c r="H200" s="486"/>
    </row>
    <row r="201" spans="1:11" x14ac:dyDescent="0.35">
      <c r="A201" s="141"/>
      <c r="C201" s="221"/>
      <c r="D201" s="225" t="s">
        <v>308</v>
      </c>
      <c r="E201" s="236">
        <f>SUM(E199:E200)</f>
        <v>0</v>
      </c>
      <c r="F201" s="120"/>
      <c r="G201" s="227" t="s">
        <v>305</v>
      </c>
      <c r="H201" s="238"/>
    </row>
    <row r="202" spans="1:11" ht="15" thickBot="1" x14ac:dyDescent="0.4">
      <c r="A202" s="159"/>
      <c r="B202" s="125"/>
      <c r="C202" s="239"/>
      <c r="D202" s="240"/>
      <c r="E202" s="240"/>
      <c r="F202" s="241"/>
      <c r="G202" s="126"/>
      <c r="H202" s="242"/>
    </row>
    <row r="203" spans="1:11" ht="15" thickBot="1" x14ac:dyDescent="0.4">
      <c r="A203" s="97"/>
      <c r="B203" s="97"/>
      <c r="C203" s="221"/>
      <c r="D203" s="97"/>
      <c r="E203" s="196"/>
      <c r="F203" s="121"/>
      <c r="G203" s="121"/>
      <c r="H203" s="121"/>
    </row>
    <row r="204" spans="1:11" ht="16" thickBot="1" x14ac:dyDescent="0.4">
      <c r="A204" s="475" t="s">
        <v>390</v>
      </c>
      <c r="B204" s="476"/>
      <c r="C204" s="476"/>
      <c r="D204" s="476"/>
      <c r="E204" s="476"/>
      <c r="F204" s="476"/>
      <c r="G204" s="476"/>
      <c r="H204" s="477"/>
    </row>
    <row r="205" spans="1:11" x14ac:dyDescent="0.35">
      <c r="A205" s="95" t="s">
        <v>134</v>
      </c>
      <c r="B205" s="492" t="s">
        <v>335</v>
      </c>
      <c r="C205" s="492"/>
      <c r="D205" s="492"/>
      <c r="E205" s="492"/>
      <c r="F205" s="492"/>
      <c r="G205" s="492"/>
      <c r="H205" s="493"/>
    </row>
    <row r="206" spans="1:11" x14ac:dyDescent="0.35">
      <c r="A206" s="95"/>
      <c r="B206" s="487"/>
      <c r="C206" s="487"/>
      <c r="D206" s="487"/>
      <c r="E206" s="487"/>
      <c r="F206" s="487"/>
      <c r="G206" s="487"/>
      <c r="H206" s="488"/>
    </row>
    <row r="207" spans="1:11" x14ac:dyDescent="0.35">
      <c r="A207" s="141"/>
      <c r="B207" s="97"/>
      <c r="C207" s="97"/>
      <c r="D207" s="97"/>
      <c r="E207" s="97"/>
      <c r="F207" s="97"/>
      <c r="G207" s="97"/>
      <c r="H207" s="98"/>
    </row>
    <row r="208" spans="1:11" x14ac:dyDescent="0.35">
      <c r="A208" s="95"/>
      <c r="B208" s="100" t="s">
        <v>413</v>
      </c>
      <c r="C208" s="97"/>
      <c r="D208" s="479"/>
      <c r="E208" s="479"/>
      <c r="F208" s="479"/>
      <c r="G208" s="479"/>
      <c r="H208" s="480"/>
    </row>
    <row r="209" spans="1:8" x14ac:dyDescent="0.35">
      <c r="A209" s="95"/>
      <c r="B209" s="97"/>
      <c r="C209" s="182"/>
      <c r="D209" s="182"/>
      <c r="E209" s="182"/>
      <c r="F209" s="182"/>
      <c r="G209" s="182"/>
      <c r="H209" s="183"/>
    </row>
    <row r="210" spans="1:8" x14ac:dyDescent="0.35">
      <c r="A210" s="141"/>
      <c r="B210" s="97"/>
      <c r="C210" s="97"/>
      <c r="D210" s="97"/>
      <c r="E210" s="494" t="s">
        <v>290</v>
      </c>
      <c r="F210" s="494"/>
      <c r="G210" s="494"/>
      <c r="H210" s="495"/>
    </row>
    <row r="211" spans="1:8" x14ac:dyDescent="0.35">
      <c r="A211" s="141"/>
      <c r="B211" s="97"/>
      <c r="C211" s="97"/>
      <c r="E211" s="103" t="s">
        <v>138</v>
      </c>
      <c r="F211" s="103" t="s">
        <v>138</v>
      </c>
      <c r="G211" s="103" t="s">
        <v>138</v>
      </c>
      <c r="H211" s="184" t="s">
        <v>138</v>
      </c>
    </row>
    <row r="212" spans="1:8" x14ac:dyDescent="0.35">
      <c r="A212" s="141"/>
      <c r="B212" s="106" t="s">
        <v>199</v>
      </c>
      <c r="C212" s="260"/>
      <c r="D212" s="108"/>
      <c r="E212" s="107" t="s">
        <v>350</v>
      </c>
      <c r="F212" s="107" t="s">
        <v>148</v>
      </c>
      <c r="G212" s="107" t="s">
        <v>285</v>
      </c>
      <c r="H212" s="185" t="s">
        <v>286</v>
      </c>
    </row>
    <row r="213" spans="1:8" ht="22" customHeight="1" x14ac:dyDescent="0.35">
      <c r="A213" s="141"/>
      <c r="B213" s="113" t="s">
        <v>287</v>
      </c>
      <c r="C213" s="103"/>
      <c r="D213" s="103"/>
      <c r="E213" s="103"/>
      <c r="F213" s="103"/>
      <c r="G213" s="103"/>
      <c r="H213" s="184"/>
    </row>
    <row r="214" spans="1:8" x14ac:dyDescent="0.35">
      <c r="A214" s="141"/>
      <c r="B214" s="496"/>
      <c r="C214" s="496"/>
      <c r="D214" s="496"/>
      <c r="E214" s="243"/>
      <c r="F214" s="243"/>
      <c r="G214" s="244"/>
      <c r="H214" s="245"/>
    </row>
    <row r="215" spans="1:8" x14ac:dyDescent="0.35">
      <c r="A215" s="141"/>
      <c r="B215" s="463"/>
      <c r="C215" s="463"/>
      <c r="D215" s="463"/>
      <c r="E215" s="246"/>
      <c r="F215" s="246"/>
      <c r="G215" s="244"/>
      <c r="H215" s="245"/>
    </row>
    <row r="216" spans="1:8" x14ac:dyDescent="0.35">
      <c r="A216" s="141"/>
      <c r="B216" s="463"/>
      <c r="C216" s="463"/>
      <c r="D216" s="463"/>
      <c r="E216" s="246"/>
      <c r="F216" s="246"/>
      <c r="G216" s="244"/>
      <c r="H216" s="245"/>
    </row>
    <row r="217" spans="1:8" x14ac:dyDescent="0.35">
      <c r="A217" s="141"/>
      <c r="B217" s="463"/>
      <c r="C217" s="463"/>
      <c r="D217" s="463"/>
      <c r="E217" s="246"/>
      <c r="F217" s="246"/>
      <c r="G217" s="244"/>
      <c r="H217" s="245"/>
    </row>
    <row r="218" spans="1:8" x14ac:dyDescent="0.35">
      <c r="A218" s="141"/>
      <c r="B218" s="491" t="s">
        <v>153</v>
      </c>
      <c r="C218" s="491"/>
      <c r="D218" s="491"/>
      <c r="E218" s="246"/>
      <c r="F218" s="246"/>
      <c r="G218" s="246"/>
      <c r="H218" s="247"/>
    </row>
    <row r="219" spans="1:8" x14ac:dyDescent="0.35">
      <c r="A219" s="141"/>
      <c r="B219" s="463"/>
      <c r="C219" s="463"/>
      <c r="D219" s="463"/>
      <c r="E219" s="246"/>
      <c r="F219" s="246"/>
      <c r="G219" s="246"/>
      <c r="H219" s="247"/>
    </row>
    <row r="220" spans="1:8" ht="22" customHeight="1" x14ac:dyDescent="0.35">
      <c r="A220" s="141"/>
      <c r="B220" s="113" t="s">
        <v>288</v>
      </c>
      <c r="C220" s="151"/>
      <c r="D220" s="196"/>
      <c r="E220" s="196"/>
      <c r="F220" s="196"/>
      <c r="G220" s="197"/>
      <c r="H220" s="198"/>
    </row>
    <row r="221" spans="1:8" x14ac:dyDescent="0.35">
      <c r="A221" s="141"/>
      <c r="B221" s="463"/>
      <c r="C221" s="463"/>
      <c r="D221" s="463"/>
      <c r="E221" s="246"/>
      <c r="F221" s="246"/>
      <c r="G221" s="246"/>
      <c r="H221" s="247"/>
    </row>
    <row r="222" spans="1:8" x14ac:dyDescent="0.35">
      <c r="A222" s="141"/>
      <c r="B222" s="481"/>
      <c r="C222" s="497"/>
      <c r="D222" s="482"/>
      <c r="E222" s="246"/>
      <c r="F222" s="246"/>
      <c r="G222" s="246"/>
      <c r="H222" s="247"/>
    </row>
    <row r="223" spans="1:8" x14ac:dyDescent="0.35">
      <c r="A223" s="141"/>
      <c r="B223" s="481"/>
      <c r="C223" s="497"/>
      <c r="D223" s="482"/>
      <c r="E223" s="246"/>
      <c r="F223" s="246"/>
      <c r="G223" s="246"/>
      <c r="H223" s="247"/>
    </row>
    <row r="224" spans="1:8" x14ac:dyDescent="0.35">
      <c r="A224" s="141"/>
      <c r="B224" s="481"/>
      <c r="C224" s="497"/>
      <c r="D224" s="482"/>
      <c r="E224" s="246"/>
      <c r="F224" s="246"/>
      <c r="G224" s="246"/>
      <c r="H224" s="247"/>
    </row>
    <row r="225" spans="1:10" x14ac:dyDescent="0.35">
      <c r="A225" s="141"/>
      <c r="B225" s="464" t="s">
        <v>153</v>
      </c>
      <c r="C225" s="465"/>
      <c r="D225" s="466"/>
      <c r="E225" s="246"/>
      <c r="F225" s="246"/>
      <c r="G225" s="246"/>
      <c r="H225" s="247"/>
    </row>
    <row r="226" spans="1:10" x14ac:dyDescent="0.35">
      <c r="A226" s="141"/>
      <c r="B226" s="463"/>
      <c r="C226" s="463"/>
      <c r="D226" s="463"/>
      <c r="E226" s="246"/>
      <c r="F226" s="246"/>
      <c r="G226" s="246"/>
      <c r="H226" s="247"/>
    </row>
    <row r="227" spans="1:10" x14ac:dyDescent="0.35">
      <c r="A227" s="141"/>
      <c r="B227" s="157"/>
      <c r="C227" s="157"/>
      <c r="D227" s="157"/>
      <c r="E227" s="158"/>
      <c r="F227" s="158"/>
      <c r="G227" s="158"/>
      <c r="H227" s="248"/>
    </row>
    <row r="228" spans="1:10" x14ac:dyDescent="0.35">
      <c r="A228" s="95" t="s">
        <v>135</v>
      </c>
      <c r="B228" s="156" t="s">
        <v>336</v>
      </c>
      <c r="C228" s="157"/>
      <c r="D228" s="157"/>
      <c r="E228" s="158"/>
      <c r="F228" s="158"/>
      <c r="G228" s="158"/>
      <c r="H228" s="248"/>
      <c r="J228" s="249"/>
    </row>
    <row r="229" spans="1:10" x14ac:dyDescent="0.35">
      <c r="A229" s="141"/>
      <c r="B229" s="467"/>
      <c r="C229" s="467"/>
      <c r="D229" s="467"/>
      <c r="E229" s="467"/>
      <c r="F229" s="467"/>
      <c r="G229" s="467"/>
      <c r="H229" s="468"/>
      <c r="J229" s="175"/>
    </row>
    <row r="230" spans="1:10" ht="43.15" customHeight="1" x14ac:dyDescent="0.35">
      <c r="A230" s="141"/>
      <c r="B230" s="467"/>
      <c r="C230" s="467"/>
      <c r="D230" s="467"/>
      <c r="E230" s="467"/>
      <c r="F230" s="467"/>
      <c r="G230" s="467"/>
      <c r="H230" s="468"/>
      <c r="J230" s="189"/>
    </row>
    <row r="231" spans="1:10" ht="15" thickBot="1" x14ac:dyDescent="0.4">
      <c r="A231" s="159"/>
      <c r="B231" s="250"/>
      <c r="C231" s="251"/>
      <c r="D231" s="251"/>
      <c r="E231" s="251"/>
      <c r="F231" s="251"/>
      <c r="G231" s="251"/>
      <c r="H231" s="252"/>
    </row>
    <row r="232" spans="1:10" x14ac:dyDescent="0.35">
      <c r="A232" s="97"/>
      <c r="B232" s="97"/>
      <c r="C232" s="221"/>
      <c r="D232" s="97"/>
      <c r="E232" s="196"/>
      <c r="F232" s="121"/>
      <c r="G232" s="121"/>
      <c r="H232" s="121"/>
      <c r="I232" s="97"/>
    </row>
  </sheetData>
  <sheetProtection algorithmName="SHA-512" hashValue="+wngyLmcaX/zA8b0U8K+duvGNvpmK3YUsOLlEHt9lV1sv6e/iU2wp9zqvqh7H6R0gsmBrNA05AUxpBVU15Fevg==" saltValue="BCbyg4yhShM1JNoDhYQHxA==" spinCount="100000" sheet="1" objects="1" scenarios="1" insertRows="0"/>
  <mergeCells count="94">
    <mergeCell ref="B17:E18"/>
    <mergeCell ref="B50:C50"/>
    <mergeCell ref="B55:C55"/>
    <mergeCell ref="B48:C48"/>
    <mergeCell ref="A28:H28"/>
    <mergeCell ref="B29:H30"/>
    <mergeCell ref="D33:H33"/>
    <mergeCell ref="E37:H37"/>
    <mergeCell ref="B43:C43"/>
    <mergeCell ref="D34:H35"/>
    <mergeCell ref="B52:C52"/>
    <mergeCell ref="B53:C53"/>
    <mergeCell ref="B54:C54"/>
    <mergeCell ref="G155:H155"/>
    <mergeCell ref="B135:H139"/>
    <mergeCell ref="D141:H141"/>
    <mergeCell ref="G144:H144"/>
    <mergeCell ref="B64:C64"/>
    <mergeCell ref="B69:C69"/>
    <mergeCell ref="B71:C71"/>
    <mergeCell ref="B76:C76"/>
    <mergeCell ref="B85:C85"/>
    <mergeCell ref="B90:C90"/>
    <mergeCell ref="B118:C118"/>
    <mergeCell ref="B92:C92"/>
    <mergeCell ref="B97:C97"/>
    <mergeCell ref="B106:C106"/>
    <mergeCell ref="B111:C111"/>
    <mergeCell ref="B113:C113"/>
    <mergeCell ref="B226:D226"/>
    <mergeCell ref="G199:H199"/>
    <mergeCell ref="G200:H200"/>
    <mergeCell ref="G148:H148"/>
    <mergeCell ref="C127:H128"/>
    <mergeCell ref="B131:H133"/>
    <mergeCell ref="G146:H146"/>
    <mergeCell ref="G147:H147"/>
    <mergeCell ref="G157:H157"/>
    <mergeCell ref="G158:H158"/>
    <mergeCell ref="G159:H159"/>
    <mergeCell ref="G160:H160"/>
    <mergeCell ref="G164:H164"/>
    <mergeCell ref="G149:H149"/>
    <mergeCell ref="G150:H150"/>
    <mergeCell ref="G151:H151"/>
    <mergeCell ref="B215:D215"/>
    <mergeCell ref="G156:H156"/>
    <mergeCell ref="B229:H230"/>
    <mergeCell ref="G171:H171"/>
    <mergeCell ref="G180:H180"/>
    <mergeCell ref="B219:D219"/>
    <mergeCell ref="B221:D221"/>
    <mergeCell ref="B216:D216"/>
    <mergeCell ref="B217:D217"/>
    <mergeCell ref="B218:D218"/>
    <mergeCell ref="A204:H204"/>
    <mergeCell ref="B205:H206"/>
    <mergeCell ref="D208:H208"/>
    <mergeCell ref="E210:H210"/>
    <mergeCell ref="B214:D214"/>
    <mergeCell ref="G190:H190"/>
    <mergeCell ref="B222:D222"/>
    <mergeCell ref="B223:D223"/>
    <mergeCell ref="B224:D224"/>
    <mergeCell ref="B225:D225"/>
    <mergeCell ref="B86:C86"/>
    <mergeCell ref="B87:C87"/>
    <mergeCell ref="B88:C88"/>
    <mergeCell ref="B89:C89"/>
    <mergeCell ref="B93:C93"/>
    <mergeCell ref="B94:C94"/>
    <mergeCell ref="B95:C95"/>
    <mergeCell ref="B96:C96"/>
    <mergeCell ref="B107:C107"/>
    <mergeCell ref="B108:C108"/>
    <mergeCell ref="B109:C109"/>
    <mergeCell ref="B110:C110"/>
    <mergeCell ref="B67:C67"/>
    <mergeCell ref="B68:C68"/>
    <mergeCell ref="B72:C72"/>
    <mergeCell ref="B73:C73"/>
    <mergeCell ref="B74:C74"/>
    <mergeCell ref="B65:C65"/>
    <mergeCell ref="B66:C66"/>
    <mergeCell ref="B44:C44"/>
    <mergeCell ref="B45:C45"/>
    <mergeCell ref="B46:C46"/>
    <mergeCell ref="B47:C47"/>
    <mergeCell ref="B51:C51"/>
    <mergeCell ref="B75:C75"/>
    <mergeCell ref="B114:C114"/>
    <mergeCell ref="B115:C115"/>
    <mergeCell ref="B116:C116"/>
    <mergeCell ref="B117:C117"/>
  </mergeCells>
  <conditionalFormatting sqref="E43:E48 E58:E61 B145:H152 E50:E56 E215:E219 E221:E226 E79:E82 E71:E77 E100:E103 E92:E98 E121:E124 E113:E119">
    <cfRule type="expression" dxfId="209" priority="71">
      <formula>$F$11="no"</formula>
    </cfRule>
  </conditionalFormatting>
  <conditionalFormatting sqref="F43:F48 F58:F61 B154:H161 F50:F56 F215:F219 F221:F226 F79:F82 F71:F77 F100:F103 F92:F98 F121:F124 F113:F119">
    <cfRule type="expression" dxfId="208" priority="70">
      <formula>$F$13="no"</formula>
    </cfRule>
  </conditionalFormatting>
  <conditionalFormatting sqref="G43:G48 G50:G56 G58:G61 G64:G69 G71:G77 G79:G82 G85:G90 G92:G98 G100:G103 G106:G111 G113:G119 G121:G124 B163:H196 G214:G219 G221:G226">
    <cfRule type="expression" dxfId="207" priority="69">
      <formula>$F$15="no"</formula>
    </cfRule>
  </conditionalFormatting>
  <conditionalFormatting sqref="H43:H48 H58:H61 H50:H56 C198:H201 H218:H219 H221:H226 H79:H82 H71:H77 H100:H103 H92:H98 H121:H124 H113:H119">
    <cfRule type="expression" dxfId="206" priority="68">
      <formula>$F$20="no"</formula>
    </cfRule>
  </conditionalFormatting>
  <conditionalFormatting sqref="E214">
    <cfRule type="expression" dxfId="205" priority="63">
      <formula>$F$11="no"</formula>
    </cfRule>
  </conditionalFormatting>
  <conditionalFormatting sqref="F214">
    <cfRule type="expression" dxfId="204" priority="62">
      <formula>$F$13="no"</formula>
    </cfRule>
  </conditionalFormatting>
  <conditionalFormatting sqref="H214:H217">
    <cfRule type="expression" dxfId="203" priority="60">
      <formula>$F$20="no"</formula>
    </cfRule>
  </conditionalFormatting>
  <conditionalFormatting sqref="E64:E69">
    <cfRule type="expression" dxfId="202" priority="38">
      <formula>$F$11="no"</formula>
    </cfRule>
  </conditionalFormatting>
  <conditionalFormatting sqref="F64:F69">
    <cfRule type="expression" dxfId="201" priority="37">
      <formula>$F$13="no"</formula>
    </cfRule>
  </conditionalFormatting>
  <conditionalFormatting sqref="H64:H69">
    <cfRule type="expression" dxfId="200" priority="35">
      <formula>$F$20="no"</formula>
    </cfRule>
  </conditionalFormatting>
  <conditionalFormatting sqref="E85:E90">
    <cfRule type="expression" dxfId="199" priority="26">
      <formula>$F$11="no"</formula>
    </cfRule>
  </conditionalFormatting>
  <conditionalFormatting sqref="F85:F90">
    <cfRule type="expression" dxfId="198" priority="25">
      <formula>$F$13="no"</formula>
    </cfRule>
  </conditionalFormatting>
  <conditionalFormatting sqref="H85:H90">
    <cfRule type="expression" dxfId="197" priority="23">
      <formula>$F$20="no"</formula>
    </cfRule>
  </conditionalFormatting>
  <conditionalFormatting sqref="E106:E111">
    <cfRule type="expression" dxfId="196" priority="14">
      <formula>$F$11="no"</formula>
    </cfRule>
  </conditionalFormatting>
  <conditionalFormatting sqref="F106:F111">
    <cfRule type="expression" dxfId="195" priority="13">
      <formula>$F$13="no"</formula>
    </cfRule>
  </conditionalFormatting>
  <conditionalFormatting sqref="H106:H111">
    <cfRule type="expression" dxfId="194" priority="11">
      <formula>$F$20="no"</formula>
    </cfRule>
  </conditionalFormatting>
  <conditionalFormatting sqref="B198">
    <cfRule type="expression" dxfId="193" priority="10">
      <formula>$F$20="no"</formula>
    </cfRule>
  </conditionalFormatting>
  <conditionalFormatting sqref="A62:H64 A170:H196 A90:H92 A86:B89 D86:H89 A97:H106 A93:B96 D93:H96 A111:H113 A107:B110 D107:H110 A118:H124 A114:B117 D114:H117 A69:H71 A65:B68 D65:H68 A76:H85 A72:B75 D72:H75">
    <cfRule type="expression" dxfId="192" priority="5">
      <formula>$F$17="no"</formula>
    </cfRule>
  </conditionalFormatting>
  <conditionalFormatting sqref="A41">
    <cfRule type="expression" dxfId="191" priority="4">
      <formula>$F$17="no"</formula>
    </cfRule>
  </conditionalFormatting>
  <conditionalFormatting sqref="C163">
    <cfRule type="expression" dxfId="190" priority="3">
      <formula>$F$17="no"</formula>
    </cfRule>
  </conditionalFormatting>
  <conditionalFormatting sqref="C198">
    <cfRule type="expression" dxfId="189" priority="2">
      <formula>$F$17="no"</formula>
    </cfRule>
  </conditionalFormatting>
  <conditionalFormatting sqref="A28:H231">
    <cfRule type="expression" dxfId="188" priority="1">
      <formula>AND($F$11="no",$F$13="no",$F$15="no",$F$20="no")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'Yes or No'!$A:$A</xm:f>
          </x14:formula1>
          <xm:sqref>F11 F13 F15 F20 F17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254"/>
  <sheetViews>
    <sheetView showGridLines="0" workbookViewId="0"/>
  </sheetViews>
  <sheetFormatPr defaultColWidth="9.1796875" defaultRowHeight="14.5" x14ac:dyDescent="0.35"/>
  <cols>
    <col min="1" max="1" width="3" style="64" customWidth="1"/>
    <col min="2" max="2" width="13.54296875" style="64" customWidth="1"/>
    <col min="3" max="3" width="42.453125" style="64" customWidth="1"/>
    <col min="4" max="7" width="17.26953125" style="64" customWidth="1"/>
    <col min="8" max="8" width="22.7265625" style="64" customWidth="1"/>
    <col min="9" max="9" width="2.54296875" style="64" customWidth="1"/>
    <col min="10" max="10" width="9.1796875" style="64"/>
    <col min="11" max="11" width="13.7265625" style="64" bestFit="1" customWidth="1"/>
    <col min="12" max="16384" width="9.1796875" style="64"/>
  </cols>
  <sheetData>
    <row r="1" spans="1:10" ht="18.75" customHeight="1" x14ac:dyDescent="0.45">
      <c r="A1" s="63" t="str">
        <f>'Cover and Instructions'!A1</f>
        <v>Georgia Families MHPAEA Parity</v>
      </c>
      <c r="H1" s="65" t="s">
        <v>572</v>
      </c>
    </row>
    <row r="2" spans="1:10" ht="26" x14ac:dyDescent="0.6">
      <c r="A2" s="66" t="s">
        <v>16</v>
      </c>
    </row>
    <row r="3" spans="1:10" ht="21" x14ac:dyDescent="0.5">
      <c r="A3" s="68" t="s">
        <v>469</v>
      </c>
    </row>
    <row r="5" spans="1:10" x14ac:dyDescent="0.35">
      <c r="A5" s="70" t="s">
        <v>0</v>
      </c>
      <c r="C5" s="71" t="str">
        <f>'Cover and Instructions'!$D$4</f>
        <v>WellCare of Georgia</v>
      </c>
      <c r="D5" s="71"/>
      <c r="E5" s="71"/>
      <c r="F5" s="71"/>
      <c r="G5" s="71"/>
    </row>
    <row r="6" spans="1:10" x14ac:dyDescent="0.35">
      <c r="A6" s="70" t="s">
        <v>515</v>
      </c>
      <c r="C6" s="71" t="str">
        <f>'Cover and Instructions'!D5</f>
        <v>Title XXI</v>
      </c>
      <c r="D6" s="71"/>
      <c r="E6" s="71"/>
      <c r="F6" s="71"/>
      <c r="G6" s="71"/>
    </row>
    <row r="7" spans="1:10" ht="15" thickBot="1" x14ac:dyDescent="0.4"/>
    <row r="8" spans="1:10" x14ac:dyDescent="0.35">
      <c r="A8" s="73" t="s">
        <v>375</v>
      </c>
      <c r="B8" s="74"/>
      <c r="C8" s="74"/>
      <c r="D8" s="74"/>
      <c r="E8" s="74"/>
      <c r="F8" s="74"/>
      <c r="G8" s="74"/>
      <c r="H8" s="75"/>
    </row>
    <row r="9" spans="1:10" ht="15" customHeight="1" x14ac:dyDescent="0.35">
      <c r="A9" s="76" t="s">
        <v>374</v>
      </c>
      <c r="B9" s="166"/>
      <c r="C9" s="166"/>
      <c r="D9" s="166"/>
      <c r="E9" s="166"/>
      <c r="F9" s="166"/>
      <c r="G9" s="166"/>
      <c r="H9" s="167"/>
    </row>
    <row r="10" spans="1:10" x14ac:dyDescent="0.35">
      <c r="A10" s="79"/>
      <c r="B10" s="80"/>
      <c r="C10" s="80"/>
      <c r="D10" s="80"/>
      <c r="E10" s="80"/>
      <c r="F10" s="80"/>
      <c r="G10" s="80"/>
      <c r="H10" s="81"/>
    </row>
    <row r="11" spans="1:10" x14ac:dyDescent="0.35">
      <c r="A11" s="82" t="s">
        <v>370</v>
      </c>
      <c r="B11" s="83" t="s">
        <v>386</v>
      </c>
      <c r="C11" s="80"/>
      <c r="D11" s="80"/>
      <c r="E11" s="80"/>
      <c r="F11" s="168" t="s">
        <v>372</v>
      </c>
      <c r="G11" s="86" t="str">
        <f>IF(F11="yes","  Complete Section 1 and Section 2","")</f>
        <v/>
      </c>
      <c r="H11" s="81"/>
    </row>
    <row r="12" spans="1:10" ht="6" customHeight="1" x14ac:dyDescent="0.35">
      <c r="A12" s="82"/>
      <c r="B12" s="83"/>
      <c r="C12" s="80"/>
      <c r="D12" s="80"/>
      <c r="E12" s="80"/>
      <c r="F12" s="80"/>
      <c r="G12" s="86"/>
      <c r="H12" s="81"/>
    </row>
    <row r="13" spans="1:10" x14ac:dyDescent="0.35">
      <c r="A13" s="82" t="s">
        <v>373</v>
      </c>
      <c r="B13" s="83" t="s">
        <v>387</v>
      </c>
      <c r="C13" s="80"/>
      <c r="D13" s="80"/>
      <c r="E13" s="80"/>
      <c r="F13" s="168" t="s">
        <v>372</v>
      </c>
      <c r="G13" s="86" t="str">
        <f>IF(F13="yes","  Complete Section 1 and Section 2","")</f>
        <v/>
      </c>
      <c r="H13" s="81"/>
    </row>
    <row r="14" spans="1:10" ht="6" customHeight="1" x14ac:dyDescent="0.35">
      <c r="A14" s="82"/>
      <c r="B14" s="83"/>
      <c r="C14" s="80"/>
      <c r="D14" s="80"/>
      <c r="E14" s="80"/>
      <c r="F14" s="80"/>
      <c r="G14" s="86"/>
      <c r="H14" s="81"/>
    </row>
    <row r="15" spans="1:10" x14ac:dyDescent="0.35">
      <c r="A15" s="82" t="s">
        <v>378</v>
      </c>
      <c r="B15" s="83" t="s">
        <v>388</v>
      </c>
      <c r="C15" s="80"/>
      <c r="D15" s="80"/>
      <c r="E15" s="80"/>
      <c r="F15" s="85" t="s">
        <v>371</v>
      </c>
      <c r="G15" s="86" t="str">
        <f>IF(F15="yes","  Complete Section 1 and Section 2","")</f>
        <v xml:space="preserve">  Complete Section 1 and Section 2</v>
      </c>
      <c r="H15" s="81"/>
      <c r="J15" s="175"/>
    </row>
    <row r="16" spans="1:10" ht="6" customHeight="1" x14ac:dyDescent="0.35">
      <c r="A16" s="82"/>
      <c r="B16" s="83"/>
      <c r="C16" s="80"/>
      <c r="D16" s="80"/>
      <c r="E16" s="80"/>
      <c r="F16" s="80"/>
      <c r="G16" s="86"/>
      <c r="H16" s="81"/>
      <c r="J16" s="70"/>
    </row>
    <row r="17" spans="1:10" x14ac:dyDescent="0.35">
      <c r="A17" s="82" t="s">
        <v>379</v>
      </c>
      <c r="B17" s="502" t="s">
        <v>501</v>
      </c>
      <c r="C17" s="502"/>
      <c r="D17" s="502"/>
      <c r="E17" s="502"/>
      <c r="F17" s="168" t="s">
        <v>372</v>
      </c>
      <c r="G17" s="86" t="str">
        <f>IF(F17="yes","  Report each income level in separate tiers in Section 1 and Section 2","")</f>
        <v/>
      </c>
      <c r="H17" s="81"/>
      <c r="J17" s="70"/>
    </row>
    <row r="18" spans="1:10" x14ac:dyDescent="0.35">
      <c r="A18" s="82"/>
      <c r="B18" s="502"/>
      <c r="C18" s="502"/>
      <c r="D18" s="502"/>
      <c r="E18" s="502"/>
      <c r="F18" s="80"/>
      <c r="G18" s="86"/>
      <c r="H18" s="81"/>
      <c r="J18" s="70"/>
    </row>
    <row r="19" spans="1:10" ht="6" customHeight="1" x14ac:dyDescent="0.35">
      <c r="A19" s="82"/>
      <c r="B19" s="83"/>
      <c r="C19" s="80"/>
      <c r="D19" s="80"/>
      <c r="E19" s="80"/>
      <c r="F19" s="80"/>
      <c r="G19" s="86"/>
      <c r="H19" s="81"/>
      <c r="J19" s="70"/>
    </row>
    <row r="20" spans="1:10" x14ac:dyDescent="0.35">
      <c r="A20" s="82" t="s">
        <v>493</v>
      </c>
      <c r="B20" s="83" t="s">
        <v>389</v>
      </c>
      <c r="C20" s="80"/>
      <c r="D20" s="80"/>
      <c r="E20" s="80"/>
      <c r="F20" s="168" t="s">
        <v>372</v>
      </c>
      <c r="G20" s="86" t="str">
        <f>IF(F20="yes","  Complete Section 1 and Section 2","")</f>
        <v/>
      </c>
      <c r="H20" s="81"/>
      <c r="J20" s="175"/>
    </row>
    <row r="21" spans="1:10" ht="6" customHeight="1" x14ac:dyDescent="0.35">
      <c r="A21" s="82"/>
      <c r="B21" s="83"/>
      <c r="C21" s="80"/>
      <c r="D21" s="80"/>
      <c r="E21" s="80"/>
      <c r="F21" s="80"/>
      <c r="G21" s="86"/>
      <c r="H21" s="169"/>
    </row>
    <row r="22" spans="1:10" x14ac:dyDescent="0.35">
      <c r="A22" s="82" t="s">
        <v>466</v>
      </c>
      <c r="B22" s="83"/>
      <c r="C22" s="80"/>
      <c r="D22" s="80"/>
      <c r="E22" s="80"/>
      <c r="F22" s="88"/>
      <c r="G22" s="86"/>
      <c r="H22" s="169"/>
    </row>
    <row r="23" spans="1:10" x14ac:dyDescent="0.35">
      <c r="A23" s="82"/>
      <c r="B23" s="83" t="s">
        <v>467</v>
      </c>
      <c r="C23" s="80"/>
      <c r="D23" s="80"/>
      <c r="E23" s="80"/>
      <c r="F23" s="88"/>
      <c r="G23" s="86"/>
      <c r="H23" s="169"/>
    </row>
    <row r="24" spans="1:10" x14ac:dyDescent="0.35">
      <c r="A24" s="82"/>
      <c r="B24" s="438" t="s">
        <v>585</v>
      </c>
      <c r="C24" s="172"/>
      <c r="D24" s="172"/>
      <c r="E24" s="172"/>
      <c r="F24" s="173"/>
      <c r="G24" s="174"/>
      <c r="H24" s="169"/>
      <c r="J24" s="175"/>
    </row>
    <row r="25" spans="1:10" x14ac:dyDescent="0.35">
      <c r="A25" s="82"/>
      <c r="B25" s="176" t="s">
        <v>586</v>
      </c>
      <c r="C25" s="177"/>
      <c r="D25" s="176" t="s">
        <v>596</v>
      </c>
      <c r="E25" s="177"/>
      <c r="F25" s="178"/>
      <c r="G25" s="179"/>
      <c r="H25" s="169"/>
      <c r="J25" s="180"/>
    </row>
    <row r="26" spans="1:10" ht="15" thickBot="1" x14ac:dyDescent="0.4">
      <c r="A26" s="89"/>
      <c r="B26" s="90"/>
      <c r="C26" s="91"/>
      <c r="D26" s="91"/>
      <c r="E26" s="91"/>
      <c r="F26" s="91"/>
      <c r="G26" s="91"/>
      <c r="H26" s="181"/>
    </row>
    <row r="27" spans="1:10" ht="15" thickBot="1" x14ac:dyDescent="0.4"/>
    <row r="28" spans="1:10" ht="16" thickBot="1" x14ac:dyDescent="0.4">
      <c r="A28" s="475" t="s">
        <v>391</v>
      </c>
      <c r="B28" s="476"/>
      <c r="C28" s="476"/>
      <c r="D28" s="476"/>
      <c r="E28" s="476"/>
      <c r="F28" s="476"/>
      <c r="G28" s="476"/>
      <c r="H28" s="477"/>
    </row>
    <row r="29" spans="1:10" x14ac:dyDescent="0.35">
      <c r="A29" s="95" t="s">
        <v>130</v>
      </c>
      <c r="B29" s="492" t="s">
        <v>368</v>
      </c>
      <c r="C29" s="492"/>
      <c r="D29" s="492"/>
      <c r="E29" s="492"/>
      <c r="F29" s="492"/>
      <c r="G29" s="492"/>
      <c r="H29" s="493"/>
    </row>
    <row r="30" spans="1:10" x14ac:dyDescent="0.35">
      <c r="A30" s="95"/>
      <c r="B30" s="487"/>
      <c r="C30" s="487"/>
      <c r="D30" s="487"/>
      <c r="E30" s="487"/>
      <c r="F30" s="487"/>
      <c r="G30" s="487"/>
      <c r="H30" s="488"/>
    </row>
    <row r="31" spans="1:10" x14ac:dyDescent="0.35">
      <c r="A31" s="95"/>
      <c r="B31" s="99" t="s">
        <v>309</v>
      </c>
      <c r="C31" s="182"/>
      <c r="D31" s="182"/>
      <c r="E31" s="182"/>
      <c r="F31" s="182"/>
      <c r="G31" s="182"/>
      <c r="H31" s="183"/>
    </row>
    <row r="32" spans="1:10" x14ac:dyDescent="0.35">
      <c r="A32" s="95"/>
      <c r="B32" s="97"/>
      <c r="C32" s="182"/>
      <c r="D32" s="182"/>
      <c r="E32" s="182"/>
      <c r="F32" s="182"/>
      <c r="G32" s="182"/>
      <c r="H32" s="183"/>
    </row>
    <row r="33" spans="1:11" x14ac:dyDescent="0.35">
      <c r="A33" s="95"/>
      <c r="B33" s="100" t="s">
        <v>413</v>
      </c>
      <c r="C33" s="97"/>
      <c r="D33" s="479" t="s">
        <v>692</v>
      </c>
      <c r="E33" s="479"/>
      <c r="F33" s="479"/>
      <c r="G33" s="479"/>
      <c r="H33" s="480"/>
      <c r="J33" s="175"/>
    </row>
    <row r="34" spans="1:11" x14ac:dyDescent="0.35">
      <c r="A34" s="95"/>
      <c r="B34" s="100"/>
      <c r="C34" s="97"/>
      <c r="D34" s="505" t="s">
        <v>491</v>
      </c>
      <c r="E34" s="505"/>
      <c r="F34" s="505"/>
      <c r="G34" s="505"/>
      <c r="H34" s="506"/>
      <c r="J34" s="175"/>
    </row>
    <row r="35" spans="1:11" x14ac:dyDescent="0.35">
      <c r="A35" s="95"/>
      <c r="B35" s="100"/>
      <c r="C35" s="97"/>
      <c r="D35" s="505"/>
      <c r="E35" s="505"/>
      <c r="F35" s="505"/>
      <c r="G35" s="505"/>
      <c r="H35" s="506"/>
    </row>
    <row r="36" spans="1:11" x14ac:dyDescent="0.35">
      <c r="A36" s="95"/>
      <c r="B36" s="97"/>
      <c r="C36" s="182"/>
      <c r="D36" s="182"/>
      <c r="E36" s="182"/>
      <c r="F36" s="182"/>
      <c r="G36" s="182"/>
      <c r="H36" s="183"/>
    </row>
    <row r="37" spans="1:11" ht="15" customHeight="1" x14ac:dyDescent="0.35">
      <c r="A37" s="141"/>
      <c r="B37" s="182"/>
      <c r="C37" s="182"/>
      <c r="D37" s="182"/>
      <c r="E37" s="494" t="s">
        <v>290</v>
      </c>
      <c r="F37" s="494"/>
      <c r="G37" s="494"/>
      <c r="H37" s="495"/>
    </row>
    <row r="38" spans="1:11" x14ac:dyDescent="0.35">
      <c r="A38" s="141"/>
      <c r="B38" s="97"/>
      <c r="C38" s="97"/>
      <c r="D38" s="97"/>
      <c r="E38" s="103" t="s">
        <v>158</v>
      </c>
      <c r="F38" s="103" t="s">
        <v>158</v>
      </c>
      <c r="G38" s="103" t="s">
        <v>158</v>
      </c>
      <c r="H38" s="184" t="s">
        <v>158</v>
      </c>
    </row>
    <row r="39" spans="1:11" x14ac:dyDescent="0.35">
      <c r="A39" s="141"/>
      <c r="B39" s="103"/>
      <c r="C39" s="103"/>
      <c r="D39" s="103" t="s">
        <v>164</v>
      </c>
      <c r="E39" s="103" t="s">
        <v>161</v>
      </c>
      <c r="F39" s="103" t="s">
        <v>161</v>
      </c>
      <c r="G39" s="103" t="s">
        <v>161</v>
      </c>
      <c r="H39" s="184" t="s">
        <v>161</v>
      </c>
      <c r="J39" s="253"/>
    </row>
    <row r="40" spans="1:11" x14ac:dyDescent="0.35">
      <c r="A40" s="141"/>
      <c r="B40" s="106" t="s">
        <v>191</v>
      </c>
      <c r="C40" s="107"/>
      <c r="D40" s="107" t="s">
        <v>158</v>
      </c>
      <c r="E40" s="107" t="s">
        <v>350</v>
      </c>
      <c r="F40" s="107" t="s">
        <v>148</v>
      </c>
      <c r="G40" s="107" t="s">
        <v>285</v>
      </c>
      <c r="H40" s="185" t="s">
        <v>286</v>
      </c>
      <c r="J40" s="254"/>
    </row>
    <row r="41" spans="1:11" x14ac:dyDescent="0.35">
      <c r="A41" s="187" t="s">
        <v>462</v>
      </c>
      <c r="B41" s="188"/>
      <c r="C41" s="103"/>
      <c r="D41" s="103"/>
      <c r="E41" s="103"/>
      <c r="F41" s="103"/>
      <c r="G41" s="103"/>
      <c r="H41" s="184"/>
      <c r="J41" s="254"/>
    </row>
    <row r="42" spans="1:11" ht="22" customHeight="1" x14ac:dyDescent="0.35">
      <c r="A42" s="141"/>
      <c r="B42" s="113" t="s">
        <v>287</v>
      </c>
      <c r="C42" s="103"/>
      <c r="D42" s="103"/>
      <c r="E42" s="103"/>
      <c r="F42" s="103"/>
      <c r="G42" s="103"/>
      <c r="H42" s="184"/>
      <c r="K42" s="261"/>
    </row>
    <row r="43" spans="1:11" ht="15" customHeight="1" x14ac:dyDescent="0.35">
      <c r="A43" s="141"/>
      <c r="B43" s="463" t="s">
        <v>577</v>
      </c>
      <c r="C43" s="463"/>
      <c r="D43" s="190">
        <v>1263.81</v>
      </c>
      <c r="E43" s="191"/>
      <c r="F43" s="191"/>
      <c r="G43" s="192">
        <v>1263.81</v>
      </c>
      <c r="H43" s="193"/>
    </row>
    <row r="44" spans="1:11" ht="15" customHeight="1" x14ac:dyDescent="0.35">
      <c r="A44" s="141"/>
      <c r="B44" s="481" t="s">
        <v>578</v>
      </c>
      <c r="C44" s="482"/>
      <c r="D44" s="190">
        <v>1176.24</v>
      </c>
      <c r="E44" s="191"/>
      <c r="F44" s="191"/>
      <c r="G44" s="192">
        <v>1176.24</v>
      </c>
      <c r="H44" s="193"/>
    </row>
    <row r="45" spans="1:11" ht="15" customHeight="1" x14ac:dyDescent="0.35">
      <c r="A45" s="141"/>
      <c r="B45" s="481" t="s">
        <v>579</v>
      </c>
      <c r="C45" s="482"/>
      <c r="D45" s="190">
        <v>4304.99</v>
      </c>
      <c r="E45" s="191"/>
      <c r="F45" s="191"/>
      <c r="G45" s="192">
        <v>3949.17</v>
      </c>
      <c r="H45" s="193"/>
    </row>
    <row r="46" spans="1:11" ht="15" customHeight="1" x14ac:dyDescent="0.35">
      <c r="A46" s="141"/>
      <c r="B46" s="481" t="s">
        <v>589</v>
      </c>
      <c r="C46" s="482"/>
      <c r="D46" s="190">
        <v>843.34</v>
      </c>
      <c r="E46" s="191"/>
      <c r="F46" s="191"/>
      <c r="G46" s="192">
        <v>0</v>
      </c>
      <c r="H46" s="193"/>
    </row>
    <row r="47" spans="1:11" ht="15" customHeight="1" x14ac:dyDescent="0.35">
      <c r="A47" s="141"/>
      <c r="B47" s="440" t="s">
        <v>590</v>
      </c>
      <c r="C47" s="441"/>
      <c r="D47" s="190">
        <v>0</v>
      </c>
      <c r="E47" s="191"/>
      <c r="F47" s="191"/>
      <c r="G47" s="192">
        <v>0</v>
      </c>
      <c r="H47" s="193"/>
    </row>
    <row r="48" spans="1:11" ht="15" customHeight="1" x14ac:dyDescent="0.35">
      <c r="A48" s="141"/>
      <c r="B48" s="440" t="s">
        <v>591</v>
      </c>
      <c r="C48" s="441"/>
      <c r="D48" s="190">
        <v>0</v>
      </c>
      <c r="E48" s="191"/>
      <c r="F48" s="191"/>
      <c r="G48" s="192">
        <v>0</v>
      </c>
      <c r="H48" s="193"/>
    </row>
    <row r="49" spans="1:10" ht="15" customHeight="1" x14ac:dyDescent="0.35">
      <c r="A49" s="141"/>
      <c r="B49" s="440" t="s">
        <v>592</v>
      </c>
      <c r="C49" s="441"/>
      <c r="D49" s="190">
        <v>102695.84</v>
      </c>
      <c r="E49" s="191"/>
      <c r="F49" s="191"/>
      <c r="G49" s="192">
        <v>73150.25</v>
      </c>
      <c r="H49" s="193"/>
    </row>
    <row r="50" spans="1:10" ht="15" customHeight="1" x14ac:dyDescent="0.35">
      <c r="A50" s="141"/>
      <c r="B50" s="440" t="s">
        <v>593</v>
      </c>
      <c r="C50" s="441"/>
      <c r="D50" s="190">
        <v>0</v>
      </c>
      <c r="E50" s="191"/>
      <c r="F50" s="191"/>
      <c r="G50" s="192">
        <v>0</v>
      </c>
      <c r="H50" s="193"/>
    </row>
    <row r="51" spans="1:10" ht="15" customHeight="1" x14ac:dyDescent="0.35">
      <c r="A51" s="141"/>
      <c r="B51" s="440" t="s">
        <v>594</v>
      </c>
      <c r="C51" s="441"/>
      <c r="D51" s="190"/>
      <c r="E51" s="191"/>
      <c r="F51" s="191"/>
      <c r="G51" s="192"/>
      <c r="H51" s="193"/>
    </row>
    <row r="52" spans="1:10" ht="15" customHeight="1" x14ac:dyDescent="0.35">
      <c r="A52" s="141"/>
      <c r="B52" s="440" t="s">
        <v>595</v>
      </c>
      <c r="C52" s="441"/>
      <c r="D52" s="190">
        <v>0</v>
      </c>
      <c r="E52" s="191"/>
      <c r="F52" s="191"/>
      <c r="G52" s="192">
        <v>0</v>
      </c>
      <c r="H52" s="193"/>
    </row>
    <row r="53" spans="1:10" ht="15" customHeight="1" x14ac:dyDescent="0.35">
      <c r="A53" s="141"/>
      <c r="B53" s="464"/>
      <c r="C53" s="466"/>
      <c r="D53" s="190"/>
      <c r="E53" s="191"/>
      <c r="F53" s="191"/>
      <c r="G53" s="192"/>
      <c r="H53" s="193"/>
    </row>
    <row r="54" spans="1:10" x14ac:dyDescent="0.35">
      <c r="A54" s="141"/>
      <c r="B54" s="463"/>
      <c r="C54" s="463"/>
      <c r="D54" s="191"/>
      <c r="E54" s="191"/>
      <c r="F54" s="191"/>
      <c r="G54" s="194"/>
      <c r="H54" s="195"/>
    </row>
    <row r="55" spans="1:10" ht="22" customHeight="1" x14ac:dyDescent="0.35">
      <c r="A55" s="141"/>
      <c r="B55" s="113" t="s">
        <v>288</v>
      </c>
      <c r="C55" s="151"/>
      <c r="D55" s="196"/>
      <c r="E55" s="196"/>
      <c r="F55" s="196"/>
      <c r="G55" s="197"/>
      <c r="H55" s="198"/>
      <c r="J55" s="254"/>
    </row>
    <row r="56" spans="1:10" x14ac:dyDescent="0.35">
      <c r="A56" s="141"/>
      <c r="B56" s="463" t="s">
        <v>577</v>
      </c>
      <c r="C56" s="463"/>
      <c r="D56" s="191">
        <v>0</v>
      </c>
      <c r="E56" s="191"/>
      <c r="F56" s="191"/>
      <c r="G56" s="194">
        <v>0</v>
      </c>
      <c r="H56" s="195"/>
    </row>
    <row r="57" spans="1:10" x14ac:dyDescent="0.35">
      <c r="A57" s="141"/>
      <c r="B57" s="481" t="s">
        <v>578</v>
      </c>
      <c r="C57" s="482"/>
      <c r="D57" s="191">
        <v>693.29</v>
      </c>
      <c r="E57" s="191"/>
      <c r="F57" s="191"/>
      <c r="G57" s="194">
        <v>693.2</v>
      </c>
      <c r="H57" s="195"/>
    </row>
    <row r="58" spans="1:10" x14ac:dyDescent="0.35">
      <c r="A58" s="141"/>
      <c r="B58" s="481" t="s">
        <v>579</v>
      </c>
      <c r="C58" s="482"/>
      <c r="D58" s="191">
        <v>0</v>
      </c>
      <c r="E58" s="191"/>
      <c r="F58" s="191"/>
      <c r="G58" s="194">
        <v>0</v>
      </c>
      <c r="H58" s="195"/>
    </row>
    <row r="59" spans="1:10" x14ac:dyDescent="0.35">
      <c r="A59" s="141"/>
      <c r="B59" s="481" t="s">
        <v>589</v>
      </c>
      <c r="C59" s="482"/>
      <c r="D59" s="191">
        <v>0</v>
      </c>
      <c r="E59" s="191"/>
      <c r="F59" s="191"/>
      <c r="G59" s="194">
        <v>0</v>
      </c>
      <c r="H59" s="195"/>
    </row>
    <row r="60" spans="1:10" x14ac:dyDescent="0.35">
      <c r="A60" s="141"/>
      <c r="B60" s="440" t="s">
        <v>590</v>
      </c>
      <c r="C60" s="441"/>
      <c r="D60" s="191">
        <v>0</v>
      </c>
      <c r="E60" s="191"/>
      <c r="F60" s="191"/>
      <c r="G60" s="194">
        <v>0</v>
      </c>
      <c r="H60" s="195"/>
    </row>
    <row r="61" spans="1:10" x14ac:dyDescent="0.35">
      <c r="A61" s="141"/>
      <c r="B61" s="440" t="s">
        <v>591</v>
      </c>
      <c r="C61" s="441"/>
      <c r="D61" s="191">
        <v>0</v>
      </c>
      <c r="E61" s="191"/>
      <c r="F61" s="191"/>
      <c r="G61" s="194">
        <v>0</v>
      </c>
      <c r="H61" s="195"/>
    </row>
    <row r="62" spans="1:10" x14ac:dyDescent="0.35">
      <c r="A62" s="141"/>
      <c r="B62" s="440" t="s">
        <v>592</v>
      </c>
      <c r="C62" s="441"/>
      <c r="D62" s="191">
        <v>1615.89</v>
      </c>
      <c r="E62" s="191"/>
      <c r="F62" s="191"/>
      <c r="G62" s="194">
        <v>1590.12</v>
      </c>
      <c r="H62" s="195"/>
    </row>
    <row r="63" spans="1:10" x14ac:dyDescent="0.35">
      <c r="A63" s="141"/>
      <c r="B63" s="440" t="s">
        <v>593</v>
      </c>
      <c r="C63" s="441"/>
      <c r="D63" s="191">
        <v>0</v>
      </c>
      <c r="E63" s="191"/>
      <c r="F63" s="191"/>
      <c r="G63" s="194">
        <v>0</v>
      </c>
      <c r="H63" s="195"/>
    </row>
    <row r="64" spans="1:10" x14ac:dyDescent="0.35">
      <c r="A64" s="141"/>
      <c r="B64" s="440" t="s">
        <v>594</v>
      </c>
      <c r="C64" s="441"/>
      <c r="D64" s="191"/>
      <c r="E64" s="191"/>
      <c r="F64" s="191"/>
      <c r="G64" s="194"/>
      <c r="H64" s="195"/>
    </row>
    <row r="65" spans="1:10" x14ac:dyDescent="0.35">
      <c r="A65" s="141"/>
      <c r="B65" s="481" t="s">
        <v>595</v>
      </c>
      <c r="C65" s="482"/>
      <c r="D65" s="191">
        <v>0</v>
      </c>
      <c r="E65" s="191"/>
      <c r="F65" s="191"/>
      <c r="G65" s="194">
        <v>0</v>
      </c>
      <c r="H65" s="195"/>
    </row>
    <row r="66" spans="1:10" x14ac:dyDescent="0.35">
      <c r="A66" s="141"/>
      <c r="B66" s="464"/>
      <c r="C66" s="466"/>
      <c r="D66" s="191"/>
      <c r="E66" s="191"/>
      <c r="F66" s="191"/>
      <c r="G66" s="194"/>
      <c r="H66" s="195"/>
    </row>
    <row r="67" spans="1:10" x14ac:dyDescent="0.35">
      <c r="A67" s="141"/>
      <c r="B67" s="463"/>
      <c r="C67" s="463"/>
      <c r="D67" s="191"/>
      <c r="E67" s="191"/>
      <c r="F67" s="191"/>
      <c r="G67" s="194"/>
      <c r="H67" s="195"/>
    </row>
    <row r="68" spans="1:10" x14ac:dyDescent="0.35">
      <c r="A68" s="141"/>
      <c r="B68" s="199"/>
      <c r="C68" s="158"/>
      <c r="D68" s="200">
        <f>SUM(D43:D67)</f>
        <v>112593.4</v>
      </c>
      <c r="E68" s="201">
        <f>SUM(E43:E67)</f>
        <v>0</v>
      </c>
      <c r="F68" s="201">
        <f>SUM(F43:F67)</f>
        <v>0</v>
      </c>
      <c r="G68" s="200">
        <f>SUM(G43:G67)</f>
        <v>81822.789999999994</v>
      </c>
      <c r="H68" s="202">
        <f>SUM(H43:H67)</f>
        <v>0</v>
      </c>
    </row>
    <row r="69" spans="1:10" x14ac:dyDescent="0.35">
      <c r="A69" s="95" t="s">
        <v>131</v>
      </c>
      <c r="B69" s="100" t="s">
        <v>297</v>
      </c>
      <c r="C69" s="158"/>
      <c r="D69" s="203"/>
      <c r="E69" s="203"/>
      <c r="F69" s="203"/>
      <c r="G69" s="197"/>
      <c r="H69" s="198"/>
    </row>
    <row r="70" spans="1:10" x14ac:dyDescent="0.35">
      <c r="A70" s="141"/>
      <c r="B70" s="97"/>
      <c r="C70" s="97" t="s">
        <v>283</v>
      </c>
      <c r="D70" s="200">
        <f>D68</f>
        <v>112593.4</v>
      </c>
      <c r="E70" s="201">
        <f t="shared" ref="E70:H70" si="0">E68</f>
        <v>0</v>
      </c>
      <c r="F70" s="201">
        <f t="shared" si="0"/>
        <v>0</v>
      </c>
      <c r="G70" s="200">
        <f t="shared" si="0"/>
        <v>81822.789999999994</v>
      </c>
      <c r="H70" s="206">
        <f t="shared" si="0"/>
        <v>0</v>
      </c>
    </row>
    <row r="71" spans="1:10" x14ac:dyDescent="0.35">
      <c r="A71" s="141"/>
      <c r="B71" s="97"/>
      <c r="C71" s="97" t="s">
        <v>284</v>
      </c>
      <c r="D71" s="97"/>
      <c r="E71" s="120">
        <f>E70/D70</f>
        <v>0</v>
      </c>
      <c r="F71" s="120">
        <f>F70/D70</f>
        <v>0</v>
      </c>
      <c r="G71" s="120">
        <f>G70/D70</f>
        <v>0.72671035780072368</v>
      </c>
      <c r="H71" s="207">
        <f>H70/D70</f>
        <v>0</v>
      </c>
    </row>
    <row r="72" spans="1:10" x14ac:dyDescent="0.35">
      <c r="A72" s="141"/>
      <c r="B72" s="97"/>
      <c r="C72" s="208" t="s">
        <v>298</v>
      </c>
      <c r="D72" s="97"/>
      <c r="E72" s="121" t="str">
        <f>IF(E71&gt;=(2/3),"Yes","No")</f>
        <v>No</v>
      </c>
      <c r="F72" s="121" t="str">
        <f>IF(F71&gt;=(2/3),"Yes","No")</f>
        <v>No</v>
      </c>
      <c r="G72" s="121" t="str">
        <f>IF(G71&gt;=(2/3),"Yes","No")</f>
        <v>Yes</v>
      </c>
      <c r="H72" s="209" t="str">
        <f>IF(H71&gt;=(2/3),"Yes","No")</f>
        <v>No</v>
      </c>
    </row>
    <row r="73" spans="1:10" x14ac:dyDescent="0.35">
      <c r="A73" s="141"/>
      <c r="B73" s="108"/>
      <c r="C73" s="108"/>
      <c r="D73" s="108"/>
      <c r="E73" s="210" t="str">
        <f>IF(E72="No", "Note A", "Note B")</f>
        <v>Note A</v>
      </c>
      <c r="F73" s="210" t="str">
        <f>IF(F72="No", "Note A", "Note B")</f>
        <v>Note A</v>
      </c>
      <c r="G73" s="210" t="str">
        <f>IF(G72="No", "Note A", "Note B")</f>
        <v>Note B</v>
      </c>
      <c r="H73" s="211" t="str">
        <f>IF(H72="No", "Note A", "Note B")</f>
        <v>Note A</v>
      </c>
    </row>
    <row r="74" spans="1:10" x14ac:dyDescent="0.35">
      <c r="A74" s="187" t="s">
        <v>463</v>
      </c>
      <c r="B74" s="97"/>
      <c r="C74" s="97"/>
      <c r="D74" s="212"/>
      <c r="E74" s="212"/>
      <c r="F74" s="212"/>
      <c r="G74" s="212"/>
      <c r="H74" s="98"/>
    </row>
    <row r="75" spans="1:10" x14ac:dyDescent="0.35">
      <c r="A75" s="141"/>
      <c r="B75" s="113" t="s">
        <v>287</v>
      </c>
      <c r="C75" s="103"/>
      <c r="D75" s="103"/>
      <c r="E75" s="103"/>
      <c r="F75" s="103"/>
      <c r="G75" s="103"/>
      <c r="H75" s="184"/>
      <c r="J75" s="189"/>
    </row>
    <row r="76" spans="1:10" x14ac:dyDescent="0.35">
      <c r="A76" s="141"/>
      <c r="B76" s="463"/>
      <c r="C76" s="463"/>
      <c r="D76" s="190"/>
      <c r="E76" s="191"/>
      <c r="F76" s="191"/>
      <c r="G76" s="192"/>
      <c r="H76" s="193"/>
      <c r="J76" s="175"/>
    </row>
    <row r="77" spans="1:10" x14ac:dyDescent="0.35">
      <c r="A77" s="141"/>
      <c r="B77" s="481"/>
      <c r="C77" s="482"/>
      <c r="D77" s="190"/>
      <c r="E77" s="191"/>
      <c r="F77" s="191"/>
      <c r="G77" s="192"/>
      <c r="H77" s="193"/>
      <c r="J77" s="175"/>
    </row>
    <row r="78" spans="1:10" x14ac:dyDescent="0.35">
      <c r="A78" s="141"/>
      <c r="B78" s="481"/>
      <c r="C78" s="482"/>
      <c r="D78" s="190"/>
      <c r="E78" s="191"/>
      <c r="F78" s="191"/>
      <c r="G78" s="192"/>
      <c r="H78" s="193"/>
      <c r="J78" s="175"/>
    </row>
    <row r="79" spans="1:10" x14ac:dyDescent="0.35">
      <c r="A79" s="141"/>
      <c r="B79" s="481"/>
      <c r="C79" s="482"/>
      <c r="D79" s="190"/>
      <c r="E79" s="191"/>
      <c r="F79" s="191"/>
      <c r="G79" s="192"/>
      <c r="H79" s="193"/>
      <c r="J79" s="175"/>
    </row>
    <row r="80" spans="1:10" x14ac:dyDescent="0.35">
      <c r="A80" s="141"/>
      <c r="B80" s="464" t="s">
        <v>153</v>
      </c>
      <c r="C80" s="466"/>
      <c r="D80" s="190"/>
      <c r="E80" s="191"/>
      <c r="F80" s="191"/>
      <c r="G80" s="192"/>
      <c r="H80" s="193"/>
      <c r="J80" s="175"/>
    </row>
    <row r="81" spans="1:8" x14ac:dyDescent="0.35">
      <c r="A81" s="141"/>
      <c r="B81" s="463"/>
      <c r="C81" s="463"/>
      <c r="D81" s="191"/>
      <c r="E81" s="191"/>
      <c r="F81" s="191"/>
      <c r="G81" s="194"/>
      <c r="H81" s="195"/>
    </row>
    <row r="82" spans="1:8" x14ac:dyDescent="0.35">
      <c r="A82" s="141"/>
      <c r="B82" s="113" t="s">
        <v>288</v>
      </c>
      <c r="C82" s="151"/>
      <c r="D82" s="196"/>
      <c r="E82" s="196"/>
      <c r="F82" s="196"/>
      <c r="G82" s="197"/>
      <c r="H82" s="198"/>
    </row>
    <row r="83" spans="1:8" x14ac:dyDescent="0.35">
      <c r="A83" s="141"/>
      <c r="B83" s="463"/>
      <c r="C83" s="463"/>
      <c r="D83" s="191"/>
      <c r="E83" s="191"/>
      <c r="F83" s="191"/>
      <c r="G83" s="194"/>
      <c r="H83" s="195"/>
    </row>
    <row r="84" spans="1:8" x14ac:dyDescent="0.35">
      <c r="A84" s="141"/>
      <c r="B84" s="481"/>
      <c r="C84" s="482"/>
      <c r="D84" s="191"/>
      <c r="E84" s="191"/>
      <c r="F84" s="191"/>
      <c r="G84" s="194"/>
      <c r="H84" s="195"/>
    </row>
    <row r="85" spans="1:8" x14ac:dyDescent="0.35">
      <c r="A85" s="141"/>
      <c r="B85" s="481"/>
      <c r="C85" s="482"/>
      <c r="D85" s="191"/>
      <c r="E85" s="191"/>
      <c r="F85" s="191"/>
      <c r="G85" s="194"/>
      <c r="H85" s="195"/>
    </row>
    <row r="86" spans="1:8" x14ac:dyDescent="0.35">
      <c r="A86" s="141"/>
      <c r="B86" s="481"/>
      <c r="C86" s="482"/>
      <c r="D86" s="191"/>
      <c r="E86" s="191"/>
      <c r="F86" s="191"/>
      <c r="G86" s="194"/>
      <c r="H86" s="195"/>
    </row>
    <row r="87" spans="1:8" x14ac:dyDescent="0.35">
      <c r="A87" s="141"/>
      <c r="B87" s="464" t="s">
        <v>153</v>
      </c>
      <c r="C87" s="466"/>
      <c r="D87" s="191"/>
      <c r="E87" s="191"/>
      <c r="F87" s="191"/>
      <c r="G87" s="194"/>
      <c r="H87" s="195"/>
    </row>
    <row r="88" spans="1:8" x14ac:dyDescent="0.35">
      <c r="A88" s="141"/>
      <c r="B88" s="463"/>
      <c r="C88" s="463"/>
      <c r="D88" s="191"/>
      <c r="E88" s="191"/>
      <c r="F88" s="191"/>
      <c r="G88" s="194"/>
      <c r="H88" s="195"/>
    </row>
    <row r="89" spans="1:8" x14ac:dyDescent="0.35">
      <c r="A89" s="141"/>
      <c r="B89" s="199"/>
      <c r="C89" s="158"/>
      <c r="D89" s="200">
        <f>SUM(D76:D88)</f>
        <v>0</v>
      </c>
      <c r="E89" s="201">
        <f>SUM(E76:E88)</f>
        <v>0</v>
      </c>
      <c r="F89" s="201">
        <f>SUM(F76:F88)</f>
        <v>0</v>
      </c>
      <c r="G89" s="200">
        <f>SUM(G76:G88)</f>
        <v>0</v>
      </c>
      <c r="H89" s="202">
        <f>SUM(H76:H88)</f>
        <v>0</v>
      </c>
    </row>
    <row r="90" spans="1:8" x14ac:dyDescent="0.35">
      <c r="A90" s="95" t="s">
        <v>131</v>
      </c>
      <c r="B90" s="100" t="s">
        <v>297</v>
      </c>
      <c r="C90" s="158"/>
      <c r="D90" s="203"/>
      <c r="E90" s="203"/>
      <c r="F90" s="203"/>
      <c r="G90" s="197"/>
      <c r="H90" s="198"/>
    </row>
    <row r="91" spans="1:8" x14ac:dyDescent="0.35">
      <c r="A91" s="141"/>
      <c r="B91" s="97"/>
      <c r="C91" s="97" t="s">
        <v>283</v>
      </c>
      <c r="D91" s="200">
        <f>D89</f>
        <v>0</v>
      </c>
      <c r="E91" s="201">
        <f t="shared" ref="E91:H91" si="1">E89</f>
        <v>0</v>
      </c>
      <c r="F91" s="201">
        <f t="shared" si="1"/>
        <v>0</v>
      </c>
      <c r="G91" s="200">
        <f t="shared" si="1"/>
        <v>0</v>
      </c>
      <c r="H91" s="206">
        <f t="shared" si="1"/>
        <v>0</v>
      </c>
    </row>
    <row r="92" spans="1:8" x14ac:dyDescent="0.35">
      <c r="A92" s="141"/>
      <c r="B92" s="97"/>
      <c r="C92" s="97" t="s">
        <v>284</v>
      </c>
      <c r="D92" s="97"/>
      <c r="E92" s="120" t="e">
        <f>E91/D91</f>
        <v>#DIV/0!</v>
      </c>
      <c r="F92" s="120" t="e">
        <f>F91/D91</f>
        <v>#DIV/0!</v>
      </c>
      <c r="G92" s="120" t="e">
        <f>G91/D91</f>
        <v>#DIV/0!</v>
      </c>
      <c r="H92" s="207" t="e">
        <f>H91/D91</f>
        <v>#DIV/0!</v>
      </c>
    </row>
    <row r="93" spans="1:8" x14ac:dyDescent="0.35">
      <c r="A93" s="141"/>
      <c r="B93" s="97"/>
      <c r="C93" s="208" t="s">
        <v>298</v>
      </c>
      <c r="D93" s="97"/>
      <c r="E93" s="121" t="e">
        <f>IF(E92&gt;=(2/3),"Yes","No")</f>
        <v>#DIV/0!</v>
      </c>
      <c r="F93" s="121" t="e">
        <f>IF(F92&gt;=(2/3),"Yes","No")</f>
        <v>#DIV/0!</v>
      </c>
      <c r="G93" s="121" t="e">
        <f>IF(G92&gt;=(2/3),"Yes","No")</f>
        <v>#DIV/0!</v>
      </c>
      <c r="H93" s="209" t="e">
        <f>IF(H92&gt;=(2/3),"Yes","No")</f>
        <v>#DIV/0!</v>
      </c>
    </row>
    <row r="94" spans="1:8" x14ac:dyDescent="0.35">
      <c r="A94" s="141"/>
      <c r="B94" s="108"/>
      <c r="C94" s="108"/>
      <c r="D94" s="108"/>
      <c r="E94" s="210" t="e">
        <f>IF(E93="No", "Note A", "Note B")</f>
        <v>#DIV/0!</v>
      </c>
      <c r="F94" s="210" t="e">
        <f>IF(F93="No", "Note A", "Note B")</f>
        <v>#DIV/0!</v>
      </c>
      <c r="G94" s="210" t="e">
        <f>IF(G93="No", "Note A", "Note B")</f>
        <v>#DIV/0!</v>
      </c>
      <c r="H94" s="211" t="e">
        <f>IF(H93="No", "Note A", "Note B")</f>
        <v>#DIV/0!</v>
      </c>
    </row>
    <row r="95" spans="1:8" x14ac:dyDescent="0.35">
      <c r="A95" s="187" t="s">
        <v>464</v>
      </c>
      <c r="B95" s="97"/>
      <c r="C95" s="97"/>
      <c r="D95" s="212"/>
      <c r="E95" s="212"/>
      <c r="F95" s="212"/>
      <c r="G95" s="212"/>
      <c r="H95" s="98"/>
    </row>
    <row r="96" spans="1:8" x14ac:dyDescent="0.35">
      <c r="A96" s="141"/>
      <c r="B96" s="113" t="s">
        <v>287</v>
      </c>
      <c r="C96" s="103"/>
      <c r="D96" s="103"/>
      <c r="E96" s="103"/>
      <c r="F96" s="103"/>
      <c r="G96" s="103"/>
      <c r="H96" s="184"/>
    </row>
    <row r="97" spans="1:10" x14ac:dyDescent="0.35">
      <c r="A97" s="141"/>
      <c r="B97" s="463"/>
      <c r="C97" s="463"/>
      <c r="D97" s="190"/>
      <c r="E97" s="191"/>
      <c r="F97" s="191"/>
      <c r="G97" s="192"/>
      <c r="H97" s="193"/>
      <c r="J97" s="189"/>
    </row>
    <row r="98" spans="1:10" x14ac:dyDescent="0.35">
      <c r="A98" s="141"/>
      <c r="B98" s="481"/>
      <c r="C98" s="482"/>
      <c r="D98" s="190"/>
      <c r="E98" s="191"/>
      <c r="F98" s="191"/>
      <c r="G98" s="192"/>
      <c r="H98" s="193"/>
      <c r="J98" s="189"/>
    </row>
    <row r="99" spans="1:10" x14ac:dyDescent="0.35">
      <c r="A99" s="141"/>
      <c r="B99" s="481"/>
      <c r="C99" s="482"/>
      <c r="D99" s="190"/>
      <c r="E99" s="191"/>
      <c r="F99" s="191"/>
      <c r="G99" s="192"/>
      <c r="H99" s="193"/>
      <c r="J99" s="189"/>
    </row>
    <row r="100" spans="1:10" x14ac:dyDescent="0.35">
      <c r="A100" s="141"/>
      <c r="B100" s="481"/>
      <c r="C100" s="482"/>
      <c r="D100" s="190"/>
      <c r="E100" s="191"/>
      <c r="F100" s="191"/>
      <c r="G100" s="192"/>
      <c r="H100" s="193"/>
      <c r="J100" s="189"/>
    </row>
    <row r="101" spans="1:10" x14ac:dyDescent="0.35">
      <c r="A101" s="141"/>
      <c r="B101" s="464" t="s">
        <v>153</v>
      </c>
      <c r="C101" s="466"/>
      <c r="D101" s="190"/>
      <c r="E101" s="191"/>
      <c r="F101" s="191"/>
      <c r="G101" s="192"/>
      <c r="H101" s="193"/>
      <c r="J101" s="189"/>
    </row>
    <row r="102" spans="1:10" x14ac:dyDescent="0.35">
      <c r="A102" s="141"/>
      <c r="B102" s="463"/>
      <c r="C102" s="463"/>
      <c r="D102" s="191"/>
      <c r="E102" s="191"/>
      <c r="F102" s="191"/>
      <c r="G102" s="194"/>
      <c r="H102" s="195"/>
    </row>
    <row r="103" spans="1:10" x14ac:dyDescent="0.35">
      <c r="A103" s="141"/>
      <c r="B103" s="113" t="s">
        <v>288</v>
      </c>
      <c r="C103" s="151"/>
      <c r="D103" s="196"/>
      <c r="E103" s="196"/>
      <c r="F103" s="196"/>
      <c r="G103" s="197"/>
      <c r="H103" s="198"/>
    </row>
    <row r="104" spans="1:10" x14ac:dyDescent="0.35">
      <c r="A104" s="141"/>
      <c r="B104" s="463"/>
      <c r="C104" s="463"/>
      <c r="D104" s="191"/>
      <c r="E104" s="191"/>
      <c r="F104" s="191"/>
      <c r="G104" s="194"/>
      <c r="H104" s="195"/>
    </row>
    <row r="105" spans="1:10" x14ac:dyDescent="0.35">
      <c r="A105" s="141"/>
      <c r="B105" s="481"/>
      <c r="C105" s="482"/>
      <c r="D105" s="191"/>
      <c r="E105" s="191"/>
      <c r="F105" s="191"/>
      <c r="G105" s="194"/>
      <c r="H105" s="195"/>
    </row>
    <row r="106" spans="1:10" x14ac:dyDescent="0.35">
      <c r="A106" s="141"/>
      <c r="B106" s="481"/>
      <c r="C106" s="482"/>
      <c r="D106" s="191"/>
      <c r="E106" s="191"/>
      <c r="F106" s="191"/>
      <c r="G106" s="194"/>
      <c r="H106" s="195"/>
    </row>
    <row r="107" spans="1:10" x14ac:dyDescent="0.35">
      <c r="A107" s="141"/>
      <c r="B107" s="481"/>
      <c r="C107" s="482"/>
      <c r="D107" s="191"/>
      <c r="E107" s="191"/>
      <c r="F107" s="191"/>
      <c r="G107" s="194"/>
      <c r="H107" s="195"/>
    </row>
    <row r="108" spans="1:10" x14ac:dyDescent="0.35">
      <c r="A108" s="141"/>
      <c r="B108" s="464" t="s">
        <v>153</v>
      </c>
      <c r="C108" s="466"/>
      <c r="D108" s="191"/>
      <c r="E108" s="191"/>
      <c r="F108" s="191"/>
      <c r="G108" s="194"/>
      <c r="H108" s="195"/>
    </row>
    <row r="109" spans="1:10" x14ac:dyDescent="0.35">
      <c r="A109" s="141"/>
      <c r="B109" s="463"/>
      <c r="C109" s="463"/>
      <c r="D109" s="191"/>
      <c r="E109" s="191"/>
      <c r="F109" s="191"/>
      <c r="G109" s="194"/>
      <c r="H109" s="195"/>
    </row>
    <row r="110" spans="1:10" x14ac:dyDescent="0.35">
      <c r="A110" s="141"/>
      <c r="B110" s="199"/>
      <c r="C110" s="158"/>
      <c r="D110" s="200">
        <f>SUM(D97:D109)</f>
        <v>0</v>
      </c>
      <c r="E110" s="201">
        <f>SUM(E97:E109)</f>
        <v>0</v>
      </c>
      <c r="F110" s="201">
        <f>SUM(F97:F109)</f>
        <v>0</v>
      </c>
      <c r="G110" s="200">
        <f>SUM(G97:G109)</f>
        <v>0</v>
      </c>
      <c r="H110" s="202">
        <f>SUM(H97:H109)</f>
        <v>0</v>
      </c>
    </row>
    <row r="111" spans="1:10" x14ac:dyDescent="0.35">
      <c r="A111" s="95" t="s">
        <v>131</v>
      </c>
      <c r="B111" s="100" t="s">
        <v>297</v>
      </c>
      <c r="C111" s="158"/>
      <c r="D111" s="203"/>
      <c r="E111" s="203"/>
      <c r="F111" s="203"/>
      <c r="G111" s="197"/>
      <c r="H111" s="198"/>
    </row>
    <row r="112" spans="1:10" x14ac:dyDescent="0.35">
      <c r="A112" s="141"/>
      <c r="B112" s="97"/>
      <c r="C112" s="97" t="s">
        <v>283</v>
      </c>
      <c r="D112" s="200">
        <f>D110</f>
        <v>0</v>
      </c>
      <c r="E112" s="201">
        <f t="shared" ref="E112:H112" si="2">E110</f>
        <v>0</v>
      </c>
      <c r="F112" s="201">
        <f t="shared" si="2"/>
        <v>0</v>
      </c>
      <c r="G112" s="200">
        <f t="shared" si="2"/>
        <v>0</v>
      </c>
      <c r="H112" s="206">
        <f t="shared" si="2"/>
        <v>0</v>
      </c>
    </row>
    <row r="113" spans="1:10" x14ac:dyDescent="0.35">
      <c r="A113" s="141"/>
      <c r="B113" s="97"/>
      <c r="C113" s="97" t="s">
        <v>284</v>
      </c>
      <c r="D113" s="97"/>
      <c r="E113" s="120" t="e">
        <f>E112/D112</f>
        <v>#DIV/0!</v>
      </c>
      <c r="F113" s="120" t="e">
        <f>F112/D112</f>
        <v>#DIV/0!</v>
      </c>
      <c r="G113" s="120" t="e">
        <f>G112/D112</f>
        <v>#DIV/0!</v>
      </c>
      <c r="H113" s="207" t="e">
        <f>H112/D112</f>
        <v>#DIV/0!</v>
      </c>
    </row>
    <row r="114" spans="1:10" x14ac:dyDescent="0.35">
      <c r="A114" s="141"/>
      <c r="B114" s="97"/>
      <c r="C114" s="208" t="s">
        <v>298</v>
      </c>
      <c r="D114" s="97"/>
      <c r="E114" s="121" t="e">
        <f>IF(E113&gt;=(2/3),"Yes","No")</f>
        <v>#DIV/0!</v>
      </c>
      <c r="F114" s="121" t="e">
        <f>IF(F113&gt;=(2/3),"Yes","No")</f>
        <v>#DIV/0!</v>
      </c>
      <c r="G114" s="121" t="e">
        <f>IF(G113&gt;=(2/3),"Yes","No")</f>
        <v>#DIV/0!</v>
      </c>
      <c r="H114" s="209" t="e">
        <f>IF(H113&gt;=(2/3),"Yes","No")</f>
        <v>#DIV/0!</v>
      </c>
    </row>
    <row r="115" spans="1:10" x14ac:dyDescent="0.35">
      <c r="A115" s="141"/>
      <c r="B115" s="108"/>
      <c r="C115" s="108"/>
      <c r="D115" s="108"/>
      <c r="E115" s="210" t="e">
        <f>IF(E114="No", "Note A", "Note B")</f>
        <v>#DIV/0!</v>
      </c>
      <c r="F115" s="210" t="e">
        <f>IF(F114="No", "Note A", "Note B")</f>
        <v>#DIV/0!</v>
      </c>
      <c r="G115" s="210" t="e">
        <f>IF(G114="No", "Note A", "Note B")</f>
        <v>#DIV/0!</v>
      </c>
      <c r="H115" s="211" t="e">
        <f>IF(H114="No", "Note A", "Note B")</f>
        <v>#DIV/0!</v>
      </c>
    </row>
    <row r="116" spans="1:10" x14ac:dyDescent="0.35">
      <c r="A116" s="187" t="s">
        <v>465</v>
      </c>
      <c r="B116" s="97"/>
      <c r="C116" s="97"/>
      <c r="D116" s="212"/>
      <c r="E116" s="212"/>
      <c r="F116" s="212"/>
      <c r="G116" s="212"/>
      <c r="H116" s="98"/>
    </row>
    <row r="117" spans="1:10" x14ac:dyDescent="0.35">
      <c r="A117" s="141"/>
      <c r="B117" s="113" t="s">
        <v>287</v>
      </c>
      <c r="C117" s="103"/>
      <c r="D117" s="103"/>
      <c r="E117" s="103"/>
      <c r="F117" s="103"/>
      <c r="G117" s="103"/>
      <c r="H117" s="184"/>
    </row>
    <row r="118" spans="1:10" x14ac:dyDescent="0.35">
      <c r="A118" s="141"/>
      <c r="B118" s="463"/>
      <c r="C118" s="463"/>
      <c r="D118" s="190"/>
      <c r="E118" s="191"/>
      <c r="F118" s="191"/>
      <c r="G118" s="192"/>
      <c r="H118" s="193"/>
      <c r="J118" s="189"/>
    </row>
    <row r="119" spans="1:10" x14ac:dyDescent="0.35">
      <c r="A119" s="141"/>
      <c r="B119" s="481"/>
      <c r="C119" s="482"/>
      <c r="D119" s="190"/>
      <c r="E119" s="191"/>
      <c r="F119" s="191"/>
      <c r="G119" s="192"/>
      <c r="H119" s="193"/>
      <c r="J119" s="189"/>
    </row>
    <row r="120" spans="1:10" x14ac:dyDescent="0.35">
      <c r="A120" s="141"/>
      <c r="B120" s="481"/>
      <c r="C120" s="482"/>
      <c r="D120" s="190"/>
      <c r="E120" s="191"/>
      <c r="F120" s="191"/>
      <c r="G120" s="192"/>
      <c r="H120" s="193"/>
      <c r="J120" s="189"/>
    </row>
    <row r="121" spans="1:10" x14ac:dyDescent="0.35">
      <c r="A121" s="141"/>
      <c r="B121" s="481"/>
      <c r="C121" s="482"/>
      <c r="D121" s="190"/>
      <c r="E121" s="191"/>
      <c r="F121" s="191"/>
      <c r="G121" s="192"/>
      <c r="H121" s="193"/>
      <c r="J121" s="189"/>
    </row>
    <row r="122" spans="1:10" x14ac:dyDescent="0.35">
      <c r="A122" s="141"/>
      <c r="B122" s="464" t="s">
        <v>153</v>
      </c>
      <c r="C122" s="466"/>
      <c r="D122" s="190"/>
      <c r="E122" s="191"/>
      <c r="F122" s="191"/>
      <c r="G122" s="192"/>
      <c r="H122" s="193"/>
      <c r="J122" s="189"/>
    </row>
    <row r="123" spans="1:10" x14ac:dyDescent="0.35">
      <c r="A123" s="141"/>
      <c r="B123" s="463"/>
      <c r="C123" s="463"/>
      <c r="D123" s="191"/>
      <c r="E123" s="191"/>
      <c r="F123" s="191"/>
      <c r="G123" s="194"/>
      <c r="H123" s="195"/>
    </row>
    <row r="124" spans="1:10" x14ac:dyDescent="0.35">
      <c r="A124" s="141"/>
      <c r="B124" s="113" t="s">
        <v>288</v>
      </c>
      <c r="C124" s="151"/>
      <c r="D124" s="196"/>
      <c r="E124" s="196"/>
      <c r="F124" s="196"/>
      <c r="G124" s="197"/>
      <c r="H124" s="198"/>
    </row>
    <row r="125" spans="1:10" x14ac:dyDescent="0.35">
      <c r="A125" s="141"/>
      <c r="B125" s="463"/>
      <c r="C125" s="463"/>
      <c r="D125" s="191"/>
      <c r="E125" s="191"/>
      <c r="F125" s="191"/>
      <c r="G125" s="194"/>
      <c r="H125" s="195"/>
    </row>
    <row r="126" spans="1:10" x14ac:dyDescent="0.35">
      <c r="A126" s="141"/>
      <c r="B126" s="481"/>
      <c r="C126" s="482"/>
      <c r="D126" s="191"/>
      <c r="E126" s="191"/>
      <c r="F126" s="191"/>
      <c r="G126" s="194"/>
      <c r="H126" s="195"/>
    </row>
    <row r="127" spans="1:10" x14ac:dyDescent="0.35">
      <c r="A127" s="141"/>
      <c r="B127" s="481"/>
      <c r="C127" s="482"/>
      <c r="D127" s="191"/>
      <c r="E127" s="191"/>
      <c r="F127" s="191"/>
      <c r="G127" s="194"/>
      <c r="H127" s="195"/>
    </row>
    <row r="128" spans="1:10" x14ac:dyDescent="0.35">
      <c r="A128" s="141"/>
      <c r="B128" s="481"/>
      <c r="C128" s="482"/>
      <c r="D128" s="191"/>
      <c r="E128" s="191"/>
      <c r="F128" s="191"/>
      <c r="G128" s="194"/>
      <c r="H128" s="195"/>
    </row>
    <row r="129" spans="1:8" x14ac:dyDescent="0.35">
      <c r="A129" s="141"/>
      <c r="B129" s="464" t="s">
        <v>153</v>
      </c>
      <c r="C129" s="466"/>
      <c r="D129" s="191"/>
      <c r="E129" s="191"/>
      <c r="F129" s="191"/>
      <c r="G129" s="194"/>
      <c r="H129" s="195"/>
    </row>
    <row r="130" spans="1:8" x14ac:dyDescent="0.35">
      <c r="A130" s="141"/>
      <c r="B130" s="463"/>
      <c r="C130" s="463"/>
      <c r="D130" s="191"/>
      <c r="E130" s="191"/>
      <c r="F130" s="191"/>
      <c r="G130" s="194"/>
      <c r="H130" s="195"/>
    </row>
    <row r="131" spans="1:8" x14ac:dyDescent="0.35">
      <c r="A131" s="141"/>
      <c r="B131" s="199"/>
      <c r="C131" s="158"/>
      <c r="D131" s="200">
        <f>SUM(D118:D130)</f>
        <v>0</v>
      </c>
      <c r="E131" s="201">
        <f>SUM(E118:E130)</f>
        <v>0</v>
      </c>
      <c r="F131" s="201">
        <f>SUM(F118:F130)</f>
        <v>0</v>
      </c>
      <c r="G131" s="200">
        <f>SUM(G118:G130)</f>
        <v>0</v>
      </c>
      <c r="H131" s="202">
        <f>SUM(H118:H130)</f>
        <v>0</v>
      </c>
    </row>
    <row r="132" spans="1:8" x14ac:dyDescent="0.35">
      <c r="A132" s="95" t="s">
        <v>131</v>
      </c>
      <c r="B132" s="100" t="s">
        <v>297</v>
      </c>
      <c r="C132" s="158"/>
      <c r="D132" s="203"/>
      <c r="E132" s="203"/>
      <c r="F132" s="203"/>
      <c r="G132" s="197"/>
      <c r="H132" s="198"/>
    </row>
    <row r="133" spans="1:8" x14ac:dyDescent="0.35">
      <c r="A133" s="141"/>
      <c r="B133" s="97"/>
      <c r="C133" s="97" t="s">
        <v>283</v>
      </c>
      <c r="D133" s="200">
        <f>D131</f>
        <v>0</v>
      </c>
      <c r="E133" s="201">
        <f t="shared" ref="E133:H133" si="3">E131</f>
        <v>0</v>
      </c>
      <c r="F133" s="201">
        <f t="shared" si="3"/>
        <v>0</v>
      </c>
      <c r="G133" s="200">
        <f t="shared" si="3"/>
        <v>0</v>
      </c>
      <c r="H133" s="206">
        <f t="shared" si="3"/>
        <v>0</v>
      </c>
    </row>
    <row r="134" spans="1:8" x14ac:dyDescent="0.35">
      <c r="A134" s="141"/>
      <c r="B134" s="97"/>
      <c r="C134" s="97" t="s">
        <v>284</v>
      </c>
      <c r="D134" s="97"/>
      <c r="E134" s="120" t="e">
        <f>E133/D133</f>
        <v>#DIV/0!</v>
      </c>
      <c r="F134" s="120" t="e">
        <f>F133/D133</f>
        <v>#DIV/0!</v>
      </c>
      <c r="G134" s="255" t="e">
        <f>G133/D133</f>
        <v>#DIV/0!</v>
      </c>
      <c r="H134" s="207" t="e">
        <f>H133/D133</f>
        <v>#DIV/0!</v>
      </c>
    </row>
    <row r="135" spans="1:8" x14ac:dyDescent="0.35">
      <c r="A135" s="141"/>
      <c r="B135" s="97"/>
      <c r="C135" s="208" t="s">
        <v>298</v>
      </c>
      <c r="D135" s="97"/>
      <c r="E135" s="121" t="e">
        <f>IF(E134&gt;=(2/3),"Yes","No")</f>
        <v>#DIV/0!</v>
      </c>
      <c r="F135" s="121" t="e">
        <f>IF(F134&gt;=(2/3),"Yes","No")</f>
        <v>#DIV/0!</v>
      </c>
      <c r="G135" s="121" t="e">
        <f>IF(G134&gt;=(2/3),"Yes","No")</f>
        <v>#DIV/0!</v>
      </c>
      <c r="H135" s="209" t="e">
        <f>IF(H134&gt;=(2/3),"Yes","No")</f>
        <v>#DIV/0!</v>
      </c>
    </row>
    <row r="136" spans="1:8" x14ac:dyDescent="0.35">
      <c r="A136" s="141"/>
      <c r="B136" s="108"/>
      <c r="C136" s="108"/>
      <c r="D136" s="108"/>
      <c r="E136" s="210" t="e">
        <f>IF(E135="No", "Note A", "Note B")</f>
        <v>#DIV/0!</v>
      </c>
      <c r="F136" s="210" t="e">
        <f>IF(F135="No", "Note A", "Note B")</f>
        <v>#DIV/0!</v>
      </c>
      <c r="G136" s="210" t="e">
        <f>IF(G135="No", "Note A", "Note B")</f>
        <v>#DIV/0!</v>
      </c>
      <c r="H136" s="211" t="e">
        <f>IF(H135="No", "Note A", "Note B")</f>
        <v>#DIV/0!</v>
      </c>
    </row>
    <row r="137" spans="1:8" x14ac:dyDescent="0.35">
      <c r="A137" s="141"/>
      <c r="B137" s="97"/>
      <c r="C137" s="97"/>
      <c r="D137" s="212"/>
      <c r="E137" s="212"/>
      <c r="F137" s="212"/>
      <c r="G137" s="212"/>
      <c r="H137" s="98"/>
    </row>
    <row r="138" spans="1:8" ht="15" customHeight="1" x14ac:dyDescent="0.35">
      <c r="A138" s="141"/>
      <c r="B138" s="213" t="s">
        <v>291</v>
      </c>
      <c r="C138" s="199" t="s">
        <v>317</v>
      </c>
      <c r="D138" s="199"/>
      <c r="E138" s="199"/>
      <c r="F138" s="199"/>
      <c r="G138" s="199"/>
      <c r="H138" s="214"/>
    </row>
    <row r="139" spans="1:8" ht="15" customHeight="1" x14ac:dyDescent="0.35">
      <c r="A139" s="141"/>
      <c r="B139" s="213" t="s">
        <v>292</v>
      </c>
      <c r="C139" s="498" t="s">
        <v>351</v>
      </c>
      <c r="D139" s="498"/>
      <c r="E139" s="498"/>
      <c r="F139" s="498"/>
      <c r="G139" s="498"/>
      <c r="H139" s="499"/>
    </row>
    <row r="140" spans="1:8" x14ac:dyDescent="0.35">
      <c r="A140" s="141"/>
      <c r="B140" s="215"/>
      <c r="C140" s="498"/>
      <c r="D140" s="498"/>
      <c r="E140" s="498"/>
      <c r="F140" s="498"/>
      <c r="G140" s="498"/>
      <c r="H140" s="499"/>
    </row>
    <row r="141" spans="1:8" x14ac:dyDescent="0.35">
      <c r="A141" s="141"/>
      <c r="B141" s="97"/>
      <c r="C141" s="97"/>
      <c r="D141" s="97"/>
      <c r="E141" s="121"/>
      <c r="F141" s="121"/>
      <c r="G141" s="121"/>
      <c r="H141" s="209"/>
    </row>
    <row r="142" spans="1:8" x14ac:dyDescent="0.35">
      <c r="A142" s="95" t="s">
        <v>132</v>
      </c>
      <c r="B142" s="100" t="s">
        <v>293</v>
      </c>
      <c r="C142" s="97"/>
      <c r="D142" s="97"/>
      <c r="E142" s="121"/>
      <c r="F142" s="121"/>
      <c r="G142" s="121"/>
      <c r="H142" s="209"/>
    </row>
    <row r="143" spans="1:8" x14ac:dyDescent="0.35">
      <c r="A143" s="141"/>
      <c r="B143" s="487" t="s">
        <v>301</v>
      </c>
      <c r="C143" s="487"/>
      <c r="D143" s="487"/>
      <c r="E143" s="487"/>
      <c r="F143" s="487"/>
      <c r="G143" s="487"/>
      <c r="H143" s="488"/>
    </row>
    <row r="144" spans="1:8" x14ac:dyDescent="0.35">
      <c r="A144" s="95"/>
      <c r="B144" s="487"/>
      <c r="C144" s="487"/>
      <c r="D144" s="487"/>
      <c r="E144" s="487"/>
      <c r="F144" s="487"/>
      <c r="G144" s="487"/>
      <c r="H144" s="488"/>
    </row>
    <row r="145" spans="1:10" x14ac:dyDescent="0.35">
      <c r="A145" s="95"/>
      <c r="B145" s="487"/>
      <c r="C145" s="487"/>
      <c r="D145" s="487"/>
      <c r="E145" s="487"/>
      <c r="F145" s="487"/>
      <c r="G145" s="487"/>
      <c r="H145" s="488"/>
    </row>
    <row r="146" spans="1:10" x14ac:dyDescent="0.35">
      <c r="A146" s="95"/>
      <c r="B146" s="97"/>
      <c r="C146" s="97"/>
      <c r="D146" s="97"/>
      <c r="E146" s="121"/>
      <c r="F146" s="121"/>
      <c r="G146" s="121"/>
      <c r="H146" s="209"/>
    </row>
    <row r="147" spans="1:10" x14ac:dyDescent="0.35">
      <c r="A147" s="95"/>
      <c r="B147" s="487" t="s">
        <v>334</v>
      </c>
      <c r="C147" s="487"/>
      <c r="D147" s="487"/>
      <c r="E147" s="487"/>
      <c r="F147" s="487"/>
      <c r="G147" s="487"/>
      <c r="H147" s="488"/>
    </row>
    <row r="148" spans="1:10" x14ac:dyDescent="0.35">
      <c r="A148" s="95"/>
      <c r="B148" s="487"/>
      <c r="C148" s="487"/>
      <c r="D148" s="487"/>
      <c r="E148" s="487"/>
      <c r="F148" s="487"/>
      <c r="G148" s="487"/>
      <c r="H148" s="488"/>
    </row>
    <row r="149" spans="1:10" x14ac:dyDescent="0.35">
      <c r="A149" s="95"/>
      <c r="B149" s="487"/>
      <c r="C149" s="487"/>
      <c r="D149" s="487"/>
      <c r="E149" s="487"/>
      <c r="F149" s="487"/>
      <c r="G149" s="487"/>
      <c r="H149" s="488"/>
    </row>
    <row r="150" spans="1:10" x14ac:dyDescent="0.35">
      <c r="A150" s="95"/>
      <c r="B150" s="487"/>
      <c r="C150" s="487"/>
      <c r="D150" s="487"/>
      <c r="E150" s="487"/>
      <c r="F150" s="487"/>
      <c r="G150" s="487"/>
      <c r="H150" s="488"/>
    </row>
    <row r="151" spans="1:10" x14ac:dyDescent="0.35">
      <c r="A151" s="95"/>
      <c r="B151" s="487"/>
      <c r="C151" s="487"/>
      <c r="D151" s="487"/>
      <c r="E151" s="487"/>
      <c r="F151" s="487"/>
      <c r="G151" s="487"/>
      <c r="H151" s="488"/>
    </row>
    <row r="152" spans="1:10" x14ac:dyDescent="0.35">
      <c r="A152" s="95"/>
      <c r="B152" s="97"/>
      <c r="C152" s="97"/>
      <c r="D152" s="97"/>
      <c r="E152" s="121"/>
      <c r="F152" s="121"/>
      <c r="G152" s="121"/>
      <c r="H152" s="209"/>
    </row>
    <row r="153" spans="1:10" x14ac:dyDescent="0.35">
      <c r="A153" s="95"/>
      <c r="B153" s="100" t="s">
        <v>413</v>
      </c>
      <c r="C153" s="97"/>
      <c r="D153" s="479" t="s">
        <v>694</v>
      </c>
      <c r="E153" s="479"/>
      <c r="F153" s="479"/>
      <c r="G153" s="479"/>
      <c r="H153" s="480"/>
      <c r="J153" s="175"/>
    </row>
    <row r="154" spans="1:10" x14ac:dyDescent="0.35">
      <c r="A154" s="95"/>
      <c r="B154" s="97"/>
      <c r="C154" s="97"/>
      <c r="D154" s="101"/>
      <c r="E154" s="216"/>
      <c r="F154" s="216"/>
      <c r="G154" s="216"/>
      <c r="H154" s="217"/>
    </row>
    <row r="155" spans="1:10" x14ac:dyDescent="0.35">
      <c r="A155" s="95"/>
      <c r="B155" s="97"/>
      <c r="C155" s="97"/>
      <c r="D155" s="101" t="s">
        <v>302</v>
      </c>
      <c r="E155" s="216" t="s">
        <v>295</v>
      </c>
      <c r="F155" s="216" t="s">
        <v>300</v>
      </c>
      <c r="G155" s="216"/>
      <c r="H155" s="217"/>
    </row>
    <row r="156" spans="1:10" x14ac:dyDescent="0.35">
      <c r="A156" s="95"/>
      <c r="B156" s="218" t="s">
        <v>294</v>
      </c>
      <c r="C156" s="108"/>
      <c r="D156" s="219" t="s">
        <v>303</v>
      </c>
      <c r="E156" s="220" t="s">
        <v>296</v>
      </c>
      <c r="F156" s="220" t="s">
        <v>299</v>
      </c>
      <c r="G156" s="500" t="s">
        <v>304</v>
      </c>
      <c r="H156" s="501"/>
    </row>
    <row r="157" spans="1:10" x14ac:dyDescent="0.35">
      <c r="A157" s="95"/>
      <c r="B157" s="208" t="s">
        <v>494</v>
      </c>
      <c r="C157" s="97" t="s">
        <v>350</v>
      </c>
      <c r="D157" s="97"/>
      <c r="E157" s="121"/>
      <c r="F157" s="97"/>
      <c r="G157" s="121"/>
      <c r="H157" s="209"/>
    </row>
    <row r="158" spans="1:10" x14ac:dyDescent="0.35">
      <c r="A158" s="95"/>
      <c r="B158" s="97"/>
      <c r="C158" s="221" t="str">
        <f>IF(E72="Yes", "Complete Analysis", "N/A - Do Not Complete")</f>
        <v>N/A - Do Not Complete</v>
      </c>
      <c r="D158" s="222"/>
      <c r="E158" s="191"/>
      <c r="F158" s="120" t="e">
        <f>E158/E164</f>
        <v>#DIV/0!</v>
      </c>
      <c r="G158" s="483"/>
      <c r="H158" s="484"/>
    </row>
    <row r="159" spans="1:10" x14ac:dyDescent="0.35">
      <c r="A159" s="95"/>
      <c r="B159" s="97"/>
      <c r="C159" s="97"/>
      <c r="D159" s="222"/>
      <c r="E159" s="191"/>
      <c r="F159" s="120" t="e">
        <f>E159/E164</f>
        <v>#DIV/0!</v>
      </c>
      <c r="G159" s="483"/>
      <c r="H159" s="484"/>
    </row>
    <row r="160" spans="1:10" x14ac:dyDescent="0.35">
      <c r="A160" s="95"/>
      <c r="B160" s="97"/>
      <c r="C160" s="97"/>
      <c r="D160" s="222"/>
      <c r="E160" s="191"/>
      <c r="F160" s="120" t="e">
        <f>E160/E164</f>
        <v>#DIV/0!</v>
      </c>
      <c r="G160" s="483"/>
      <c r="H160" s="484"/>
    </row>
    <row r="161" spans="1:10" x14ac:dyDescent="0.35">
      <c r="A161" s="95"/>
      <c r="B161" s="97"/>
      <c r="C161" s="97"/>
      <c r="D161" s="222"/>
      <c r="E161" s="191"/>
      <c r="F161" s="120" t="e">
        <f>E161/E164</f>
        <v>#DIV/0!</v>
      </c>
      <c r="G161" s="483"/>
      <c r="H161" s="484"/>
    </row>
    <row r="162" spans="1:10" x14ac:dyDescent="0.35">
      <c r="A162" s="95"/>
      <c r="B162" s="97"/>
      <c r="C162" s="97"/>
      <c r="D162" s="222"/>
      <c r="E162" s="191"/>
      <c r="F162" s="120" t="e">
        <f>E162/E164</f>
        <v>#DIV/0!</v>
      </c>
      <c r="G162" s="483"/>
      <c r="H162" s="484"/>
    </row>
    <row r="163" spans="1:10" x14ac:dyDescent="0.35">
      <c r="A163" s="95"/>
      <c r="B163" s="97"/>
      <c r="C163" s="97"/>
      <c r="D163" s="223"/>
      <c r="E163" s="224"/>
      <c r="F163" s="120" t="e">
        <f>E163/E164</f>
        <v>#DIV/0!</v>
      </c>
      <c r="G163" s="485"/>
      <c r="H163" s="486"/>
    </row>
    <row r="164" spans="1:10" x14ac:dyDescent="0.35">
      <c r="A164" s="95"/>
      <c r="B164" s="97"/>
      <c r="C164" s="225"/>
      <c r="D164" s="225" t="s">
        <v>352</v>
      </c>
      <c r="E164" s="226">
        <f>SUM(E158:E163)</f>
        <v>0</v>
      </c>
      <c r="F164" s="121"/>
      <c r="G164" s="227" t="s">
        <v>305</v>
      </c>
      <c r="H164" s="228"/>
    </row>
    <row r="165" spans="1:10" x14ac:dyDescent="0.35">
      <c r="A165" s="95"/>
      <c r="B165" s="97"/>
      <c r="C165" s="97"/>
      <c r="D165" s="97"/>
      <c r="E165" s="121"/>
      <c r="F165" s="121"/>
      <c r="G165" s="121"/>
      <c r="H165" s="209"/>
    </row>
    <row r="166" spans="1:10" x14ac:dyDescent="0.35">
      <c r="A166" s="95"/>
      <c r="B166" s="97" t="s">
        <v>494</v>
      </c>
      <c r="C166" s="97" t="s">
        <v>148</v>
      </c>
      <c r="D166" s="97"/>
      <c r="E166" s="121"/>
      <c r="F166" s="121"/>
      <c r="G166" s="121"/>
      <c r="H166" s="209"/>
    </row>
    <row r="167" spans="1:10" x14ac:dyDescent="0.35">
      <c r="A167" s="95"/>
      <c r="B167" s="97"/>
      <c r="C167" s="221" t="str">
        <f>IF(F72="Yes", "Complete Analysis", "N/A - Do Not Complete")</f>
        <v>N/A - Do Not Complete</v>
      </c>
      <c r="D167" s="222"/>
      <c r="E167" s="191"/>
      <c r="F167" s="120" t="e">
        <f>E167/E173</f>
        <v>#DIV/0!</v>
      </c>
      <c r="G167" s="483"/>
      <c r="H167" s="484"/>
    </row>
    <row r="168" spans="1:10" x14ac:dyDescent="0.35">
      <c r="A168" s="95"/>
      <c r="B168" s="97"/>
      <c r="C168" s="97"/>
      <c r="D168" s="222"/>
      <c r="E168" s="191"/>
      <c r="F168" s="120" t="e">
        <f>E168/E173</f>
        <v>#DIV/0!</v>
      </c>
      <c r="G168" s="483"/>
      <c r="H168" s="484"/>
    </row>
    <row r="169" spans="1:10" x14ac:dyDescent="0.35">
      <c r="A169" s="95"/>
      <c r="B169" s="97"/>
      <c r="C169" s="97"/>
      <c r="D169" s="222"/>
      <c r="E169" s="191"/>
      <c r="F169" s="120" t="e">
        <f>E169/E173</f>
        <v>#DIV/0!</v>
      </c>
      <c r="G169" s="483"/>
      <c r="H169" s="484"/>
    </row>
    <row r="170" spans="1:10" x14ac:dyDescent="0.35">
      <c r="A170" s="95"/>
      <c r="B170" s="97"/>
      <c r="C170" s="97"/>
      <c r="D170" s="222"/>
      <c r="E170" s="191"/>
      <c r="F170" s="120" t="e">
        <f>E170/E173</f>
        <v>#DIV/0!</v>
      </c>
      <c r="G170" s="483"/>
      <c r="H170" s="484"/>
    </row>
    <row r="171" spans="1:10" x14ac:dyDescent="0.35">
      <c r="A171" s="95"/>
      <c r="B171" s="97"/>
      <c r="C171" s="97"/>
      <c r="D171" s="222"/>
      <c r="E171" s="191"/>
      <c r="F171" s="120" t="e">
        <f>E171/E173</f>
        <v>#DIV/0!</v>
      </c>
      <c r="G171" s="483"/>
      <c r="H171" s="484"/>
    </row>
    <row r="172" spans="1:10" x14ac:dyDescent="0.35">
      <c r="A172" s="95"/>
      <c r="B172" s="97"/>
      <c r="C172" s="97"/>
      <c r="D172" s="223"/>
      <c r="E172" s="224"/>
      <c r="F172" s="120" t="e">
        <f>E172/E173</f>
        <v>#DIV/0!</v>
      </c>
      <c r="G172" s="485"/>
      <c r="H172" s="486"/>
    </row>
    <row r="173" spans="1:10" x14ac:dyDescent="0.35">
      <c r="A173" s="95"/>
      <c r="B173" s="97"/>
      <c r="C173" s="97"/>
      <c r="D173" s="225" t="s">
        <v>306</v>
      </c>
      <c r="E173" s="226">
        <f>SUM(E167:E172)</f>
        <v>0</v>
      </c>
      <c r="F173" s="121"/>
      <c r="G173" s="227" t="s">
        <v>305</v>
      </c>
      <c r="H173" s="229"/>
    </row>
    <row r="174" spans="1:10" x14ac:dyDescent="0.35">
      <c r="A174" s="95"/>
      <c r="B174" s="97"/>
      <c r="C174" s="97"/>
      <c r="D174" s="225"/>
      <c r="E174" s="196"/>
      <c r="F174" s="121"/>
      <c r="G174" s="227"/>
      <c r="H174" s="230"/>
    </row>
    <row r="175" spans="1:10" x14ac:dyDescent="0.35">
      <c r="A175" s="141"/>
      <c r="B175" s="97" t="s">
        <v>494</v>
      </c>
      <c r="C175" s="97" t="s">
        <v>495</v>
      </c>
      <c r="D175" s="97"/>
      <c r="E175" s="121"/>
      <c r="F175" s="121"/>
      <c r="G175" s="121"/>
      <c r="H175" s="209"/>
      <c r="I175" s="256"/>
      <c r="J175" s="175"/>
    </row>
    <row r="176" spans="1:10" x14ac:dyDescent="0.35">
      <c r="A176" s="141"/>
      <c r="B176" s="97"/>
      <c r="C176" s="221" t="str">
        <f>IF(G72="Yes", "Complete Analysis", "N/A - Do Not Complete")</f>
        <v>Complete Analysis</v>
      </c>
      <c r="D176" s="222"/>
      <c r="E176" s="190">
        <v>81822.789999999994</v>
      </c>
      <c r="F176" s="255">
        <f>E176/$E$180</f>
        <v>1</v>
      </c>
      <c r="G176" s="483"/>
      <c r="H176" s="484"/>
      <c r="J176" s="189"/>
    </row>
    <row r="177" spans="1:11" x14ac:dyDescent="0.35">
      <c r="A177" s="141"/>
      <c r="B177" s="97"/>
      <c r="C177" s="221"/>
      <c r="D177" s="222"/>
      <c r="E177" s="190"/>
      <c r="F177" s="255">
        <f>E177/$E$180</f>
        <v>0</v>
      </c>
      <c r="G177" s="257"/>
      <c r="H177" s="258"/>
      <c r="J177" s="189"/>
    </row>
    <row r="178" spans="1:11" x14ac:dyDescent="0.35">
      <c r="A178" s="141"/>
      <c r="B178" s="97"/>
      <c r="C178" s="97"/>
      <c r="D178" s="231"/>
      <c r="E178" s="190"/>
      <c r="F178" s="255">
        <f>E178/$E$180</f>
        <v>0</v>
      </c>
      <c r="G178" s="257"/>
      <c r="H178" s="258"/>
    </row>
    <row r="179" spans="1:11" x14ac:dyDescent="0.35">
      <c r="A179" s="141"/>
      <c r="C179" s="97"/>
      <c r="D179" s="223"/>
      <c r="E179" s="190"/>
      <c r="F179" s="255">
        <f>E179/$E$180</f>
        <v>0</v>
      </c>
      <c r="G179" s="235"/>
      <c r="H179" s="258"/>
    </row>
    <row r="180" spans="1:11" x14ac:dyDescent="0.35">
      <c r="A180" s="141"/>
      <c r="B180" s="97"/>
      <c r="C180" s="97"/>
      <c r="D180" s="225" t="s">
        <v>307</v>
      </c>
      <c r="E180" s="236">
        <f>SUM(E176:E179)</f>
        <v>81822.789999999994</v>
      </c>
      <c r="F180" s="121"/>
      <c r="G180" s="227" t="s">
        <v>305</v>
      </c>
      <c r="H180" s="229" t="s">
        <v>597</v>
      </c>
    </row>
    <row r="181" spans="1:11" x14ac:dyDescent="0.35">
      <c r="A181" s="141"/>
      <c r="B181" s="97"/>
      <c r="C181" s="97"/>
      <c r="D181" s="97"/>
      <c r="E181" s="121"/>
      <c r="F181" s="121"/>
      <c r="G181" s="121"/>
      <c r="H181" s="209"/>
    </row>
    <row r="182" spans="1:11" x14ac:dyDescent="0.35">
      <c r="A182" s="141"/>
      <c r="B182" s="97" t="s">
        <v>494</v>
      </c>
      <c r="C182" s="97" t="s">
        <v>516</v>
      </c>
      <c r="D182" s="97"/>
      <c r="E182" s="121"/>
      <c r="F182" s="121"/>
      <c r="G182" s="121"/>
      <c r="H182" s="209"/>
      <c r="I182" s="256"/>
      <c r="J182" s="189"/>
    </row>
    <row r="183" spans="1:11" x14ac:dyDescent="0.35">
      <c r="A183" s="141"/>
      <c r="B183" s="97"/>
      <c r="C183" s="221" t="e">
        <f>IF(G93 ="Yes", "Complete Analysis", "N/A - Do Not Complete")</f>
        <v>#DIV/0!</v>
      </c>
      <c r="D183" s="222"/>
      <c r="E183" s="190"/>
      <c r="F183" s="120" t="e">
        <f>E183/$E$188</f>
        <v>#DIV/0!</v>
      </c>
      <c r="G183" s="483"/>
      <c r="H183" s="484"/>
      <c r="J183" s="175"/>
    </row>
    <row r="184" spans="1:11" x14ac:dyDescent="0.35">
      <c r="A184" s="141"/>
      <c r="B184" s="97"/>
      <c r="C184" s="221"/>
      <c r="D184" s="222"/>
      <c r="E184" s="190"/>
      <c r="F184" s="120" t="e">
        <f>E184/$E$188</f>
        <v>#DIV/0!</v>
      </c>
      <c r="G184" s="257"/>
      <c r="H184" s="258"/>
      <c r="K184" s="175"/>
    </row>
    <row r="185" spans="1:11" x14ac:dyDescent="0.35">
      <c r="A185" s="141"/>
      <c r="B185" s="97"/>
      <c r="C185" s="97"/>
      <c r="D185" s="231"/>
      <c r="E185" s="190"/>
      <c r="F185" s="120" t="e">
        <f>E185/$E$188</f>
        <v>#DIV/0!</v>
      </c>
      <c r="G185" s="257"/>
      <c r="H185" s="258"/>
    </row>
    <row r="186" spans="1:11" x14ac:dyDescent="0.35">
      <c r="A186" s="141"/>
      <c r="B186" s="97"/>
      <c r="C186" s="97"/>
      <c r="D186" s="231"/>
      <c r="E186" s="190"/>
      <c r="F186" s="120" t="e">
        <f>E186/$E$188</f>
        <v>#DIV/0!</v>
      </c>
      <c r="G186" s="257"/>
      <c r="H186" s="258"/>
    </row>
    <row r="187" spans="1:11" x14ac:dyDescent="0.35">
      <c r="A187" s="141"/>
      <c r="B187" s="97"/>
      <c r="C187" s="97"/>
      <c r="D187" s="223"/>
      <c r="E187" s="190"/>
      <c r="F187" s="120" t="e">
        <f>E187/$E$188</f>
        <v>#DIV/0!</v>
      </c>
      <c r="G187" s="235"/>
      <c r="H187" s="258"/>
    </row>
    <row r="188" spans="1:11" x14ac:dyDescent="0.35">
      <c r="A188" s="141"/>
      <c r="B188" s="97"/>
      <c r="C188" s="97"/>
      <c r="D188" s="225" t="s">
        <v>307</v>
      </c>
      <c r="E188" s="236">
        <f>SUM(E183:E187)</f>
        <v>0</v>
      </c>
      <c r="F188" s="121"/>
      <c r="G188" s="227" t="s">
        <v>305</v>
      </c>
      <c r="H188" s="229"/>
    </row>
    <row r="189" spans="1:11" x14ac:dyDescent="0.35">
      <c r="A189" s="141"/>
      <c r="B189" s="97"/>
      <c r="C189" s="97"/>
      <c r="D189" s="97"/>
      <c r="E189" s="121"/>
      <c r="F189" s="121"/>
      <c r="G189" s="121"/>
      <c r="H189" s="209"/>
    </row>
    <row r="190" spans="1:11" x14ac:dyDescent="0.35">
      <c r="A190" s="141"/>
      <c r="B190" s="97" t="s">
        <v>494</v>
      </c>
      <c r="C190" s="97" t="s">
        <v>517</v>
      </c>
      <c r="D190" s="97"/>
      <c r="E190" s="121"/>
      <c r="F190" s="121"/>
      <c r="G190" s="121"/>
      <c r="H190" s="209"/>
      <c r="J190" s="189"/>
    </row>
    <row r="191" spans="1:11" x14ac:dyDescent="0.35">
      <c r="A191" s="141"/>
      <c r="C191" s="221" t="e">
        <f>IF(G114="Yes", "Complete Analysis", "N/A - Do Not Complete")</f>
        <v>#DIV/0!</v>
      </c>
      <c r="D191" s="222"/>
      <c r="E191" s="190"/>
      <c r="F191" s="120" t="e">
        <f>E191/$E$199</f>
        <v>#DIV/0!</v>
      </c>
      <c r="G191" s="483"/>
      <c r="H191" s="484"/>
      <c r="J191" s="175"/>
    </row>
    <row r="192" spans="1:11" x14ac:dyDescent="0.35">
      <c r="A192" s="141"/>
      <c r="B192" s="97"/>
      <c r="C192" s="221"/>
      <c r="D192" s="222"/>
      <c r="E192" s="190"/>
      <c r="F192" s="120" t="e">
        <f>E192/$E$199</f>
        <v>#DIV/0!</v>
      </c>
      <c r="G192" s="257"/>
      <c r="H192" s="258"/>
      <c r="K192" s="175"/>
    </row>
    <row r="193" spans="1:11" x14ac:dyDescent="0.35">
      <c r="A193" s="141"/>
      <c r="B193" s="97"/>
      <c r="C193" s="221"/>
      <c r="D193" s="231"/>
      <c r="E193" s="190"/>
      <c r="F193" s="120"/>
      <c r="G193" s="257"/>
      <c r="H193" s="258"/>
      <c r="K193" s="175"/>
    </row>
    <row r="194" spans="1:11" x14ac:dyDescent="0.35">
      <c r="A194" s="141"/>
      <c r="B194" s="97"/>
      <c r="C194" s="221"/>
      <c r="D194" s="231"/>
      <c r="E194" s="190"/>
      <c r="F194" s="120" t="e">
        <f>E194/$E$199</f>
        <v>#DIV/0!</v>
      </c>
      <c r="G194" s="257"/>
      <c r="H194" s="258"/>
      <c r="K194" s="175"/>
    </row>
    <row r="195" spans="1:11" x14ac:dyDescent="0.35">
      <c r="A195" s="141"/>
      <c r="B195" s="97"/>
      <c r="C195" s="221"/>
      <c r="D195" s="231"/>
      <c r="E195" s="190"/>
      <c r="F195" s="120" t="e">
        <f>E195/$E$199</f>
        <v>#DIV/0!</v>
      </c>
      <c r="G195" s="257"/>
      <c r="H195" s="258"/>
      <c r="K195" s="175"/>
    </row>
    <row r="196" spans="1:11" x14ac:dyDescent="0.35">
      <c r="A196" s="141"/>
      <c r="B196" s="97"/>
      <c r="C196" s="221"/>
      <c r="D196" s="231"/>
      <c r="E196" s="190"/>
      <c r="F196" s="120" t="e">
        <f>E196/$E$199</f>
        <v>#DIV/0!</v>
      </c>
      <c r="G196" s="257"/>
      <c r="H196" s="258"/>
      <c r="K196" s="175"/>
    </row>
    <row r="197" spans="1:11" x14ac:dyDescent="0.35">
      <c r="A197" s="141"/>
      <c r="B197" s="97"/>
      <c r="C197" s="97"/>
      <c r="D197" s="231"/>
      <c r="E197" s="190"/>
      <c r="F197" s="120" t="e">
        <f>E197/$E$199</f>
        <v>#DIV/0!</v>
      </c>
      <c r="G197" s="257"/>
      <c r="H197" s="258"/>
    </row>
    <row r="198" spans="1:11" x14ac:dyDescent="0.35">
      <c r="A198" s="141"/>
      <c r="B198" s="97"/>
      <c r="C198" s="97"/>
      <c r="D198" s="223"/>
      <c r="E198" s="190"/>
      <c r="F198" s="120" t="e">
        <f>E198/$E$199</f>
        <v>#DIV/0!</v>
      </c>
      <c r="G198" s="235"/>
      <c r="H198" s="258"/>
    </row>
    <row r="199" spans="1:11" x14ac:dyDescent="0.35">
      <c r="A199" s="141"/>
      <c r="B199" s="97"/>
      <c r="C199" s="97"/>
      <c r="D199" s="225" t="s">
        <v>307</v>
      </c>
      <c r="E199" s="236">
        <f>SUM(E191:E198)</f>
        <v>0</v>
      </c>
      <c r="F199" s="121"/>
      <c r="G199" s="227" t="s">
        <v>305</v>
      </c>
      <c r="H199" s="229"/>
    </row>
    <row r="200" spans="1:11" x14ac:dyDescent="0.35">
      <c r="A200" s="141"/>
      <c r="B200" s="97"/>
      <c r="C200" s="97"/>
      <c r="D200" s="97"/>
      <c r="E200" s="121"/>
      <c r="F200" s="121"/>
      <c r="G200" s="121"/>
      <c r="H200" s="209"/>
    </row>
    <row r="201" spans="1:11" x14ac:dyDescent="0.35">
      <c r="A201" s="141"/>
      <c r="B201" s="97" t="s">
        <v>494</v>
      </c>
      <c r="C201" s="97" t="s">
        <v>518</v>
      </c>
      <c r="D201" s="97"/>
      <c r="E201" s="121"/>
      <c r="F201" s="121"/>
      <c r="G201" s="121"/>
      <c r="H201" s="209"/>
      <c r="J201" s="189"/>
    </row>
    <row r="202" spans="1:11" x14ac:dyDescent="0.35">
      <c r="A202" s="141"/>
      <c r="B202" s="97"/>
      <c r="C202" s="221" t="e">
        <f>IF(G135="Yes", "Complete Analysis", "N/A - Do Not Complete")</f>
        <v>#DIV/0!</v>
      </c>
      <c r="D202" s="222"/>
      <c r="E202" s="190"/>
      <c r="F202" s="120" t="e">
        <f>E202/$E$206</f>
        <v>#DIV/0!</v>
      </c>
      <c r="G202" s="483"/>
      <c r="H202" s="484"/>
      <c r="J202" s="175"/>
    </row>
    <row r="203" spans="1:11" x14ac:dyDescent="0.35">
      <c r="A203" s="141"/>
      <c r="C203" s="221"/>
      <c r="D203" s="222"/>
      <c r="E203" s="190"/>
      <c r="F203" s="120" t="e">
        <f>E203/$E$206</f>
        <v>#DIV/0!</v>
      </c>
      <c r="G203" s="257"/>
      <c r="H203" s="258"/>
      <c r="K203" s="175"/>
    </row>
    <row r="204" spans="1:11" x14ac:dyDescent="0.35">
      <c r="A204" s="141"/>
      <c r="B204" s="97"/>
      <c r="C204" s="97"/>
      <c r="D204" s="231"/>
      <c r="E204" s="190"/>
      <c r="F204" s="120" t="e">
        <f>E204/$E$206</f>
        <v>#DIV/0!</v>
      </c>
      <c r="G204" s="257"/>
      <c r="H204" s="258"/>
    </row>
    <row r="205" spans="1:11" x14ac:dyDescent="0.35">
      <c r="A205" s="141"/>
      <c r="B205" s="97"/>
      <c r="C205" s="97"/>
      <c r="D205" s="223"/>
      <c r="E205" s="190"/>
      <c r="F205" s="120" t="e">
        <f>E205/$E$206</f>
        <v>#DIV/0!</v>
      </c>
      <c r="G205" s="235"/>
      <c r="H205" s="258"/>
    </row>
    <row r="206" spans="1:11" x14ac:dyDescent="0.35">
      <c r="A206" s="141"/>
      <c r="B206" s="97"/>
      <c r="C206" s="97"/>
      <c r="D206" s="225" t="s">
        <v>307</v>
      </c>
      <c r="E206" s="236">
        <f>SUM(E202:E205)</f>
        <v>0</v>
      </c>
      <c r="F206" s="121"/>
      <c r="G206" s="227" t="s">
        <v>305</v>
      </c>
      <c r="H206" s="229"/>
    </row>
    <row r="207" spans="1:11" x14ac:dyDescent="0.35">
      <c r="A207" s="141"/>
      <c r="B207" s="97"/>
      <c r="C207" s="97"/>
      <c r="D207" s="97"/>
      <c r="E207" s="121"/>
      <c r="F207" s="121"/>
      <c r="G207" s="121"/>
      <c r="H207" s="209"/>
    </row>
    <row r="208" spans="1:11" x14ac:dyDescent="0.35">
      <c r="A208" s="141"/>
      <c r="B208" s="97" t="s">
        <v>494</v>
      </c>
      <c r="C208" s="97" t="s">
        <v>496</v>
      </c>
      <c r="D208" s="97"/>
      <c r="E208" s="121"/>
      <c r="F208" s="121"/>
      <c r="G208" s="121"/>
      <c r="H208" s="209"/>
    </row>
    <row r="209" spans="1:10" x14ac:dyDescent="0.35">
      <c r="A209" s="141"/>
      <c r="B209" s="97"/>
      <c r="C209" s="221" t="str">
        <f>IF(H72="Yes", "Complete Analysis", "N/A - Do Not Complete")</f>
        <v>N/A - Do Not Complete</v>
      </c>
      <c r="D209" s="237"/>
      <c r="E209" s="190"/>
      <c r="F209" s="120" t="e">
        <f>E209/E211</f>
        <v>#DIV/0!</v>
      </c>
      <c r="G209" s="483"/>
      <c r="H209" s="484"/>
    </row>
    <row r="210" spans="1:10" x14ac:dyDescent="0.35">
      <c r="A210" s="141"/>
      <c r="B210" s="97"/>
      <c r="C210" s="221"/>
      <c r="D210" s="223"/>
      <c r="E210" s="232"/>
      <c r="F210" s="120" t="e">
        <f>E210/E211</f>
        <v>#DIV/0!</v>
      </c>
      <c r="G210" s="485"/>
      <c r="H210" s="486"/>
    </row>
    <row r="211" spans="1:10" x14ac:dyDescent="0.35">
      <c r="A211" s="141"/>
      <c r="C211" s="221"/>
      <c r="D211" s="225" t="s">
        <v>308</v>
      </c>
      <c r="E211" s="236">
        <f>SUM(E209:E210)</f>
        <v>0</v>
      </c>
      <c r="F211" s="120"/>
      <c r="G211" s="227" t="s">
        <v>305</v>
      </c>
      <c r="H211" s="238"/>
    </row>
    <row r="212" spans="1:10" ht="15" thickBot="1" x14ac:dyDescent="0.4">
      <c r="A212" s="159"/>
      <c r="B212" s="125"/>
      <c r="C212" s="239"/>
      <c r="D212" s="240"/>
      <c r="E212" s="240"/>
      <c r="F212" s="241"/>
      <c r="G212" s="126"/>
      <c r="H212" s="242"/>
    </row>
    <row r="213" spans="1:10" ht="15" thickBot="1" x14ac:dyDescent="0.4">
      <c r="A213" s="97"/>
      <c r="B213" s="97"/>
      <c r="C213" s="221"/>
      <c r="D213" s="97"/>
      <c r="E213" s="196"/>
      <c r="F213" s="121"/>
      <c r="G213" s="121"/>
      <c r="H213" s="121"/>
    </row>
    <row r="214" spans="1:10" ht="16" thickBot="1" x14ac:dyDescent="0.4">
      <c r="A214" s="475" t="s">
        <v>390</v>
      </c>
      <c r="B214" s="476"/>
      <c r="C214" s="476"/>
      <c r="D214" s="476"/>
      <c r="E214" s="476"/>
      <c r="F214" s="476"/>
      <c r="G214" s="476"/>
      <c r="H214" s="477"/>
    </row>
    <row r="215" spans="1:10" x14ac:dyDescent="0.35">
      <c r="A215" s="95" t="s">
        <v>134</v>
      </c>
      <c r="B215" s="492" t="s">
        <v>335</v>
      </c>
      <c r="C215" s="492"/>
      <c r="D215" s="492"/>
      <c r="E215" s="492"/>
      <c r="F215" s="492"/>
      <c r="G215" s="492"/>
      <c r="H215" s="493"/>
    </row>
    <row r="216" spans="1:10" x14ac:dyDescent="0.35">
      <c r="A216" s="95"/>
      <c r="B216" s="487"/>
      <c r="C216" s="487"/>
      <c r="D216" s="487"/>
      <c r="E216" s="487"/>
      <c r="F216" s="487"/>
      <c r="G216" s="487"/>
      <c r="H216" s="488"/>
    </row>
    <row r="217" spans="1:10" x14ac:dyDescent="0.35">
      <c r="A217" s="141"/>
      <c r="B217" s="97"/>
      <c r="C217" s="97"/>
      <c r="D217" s="97"/>
      <c r="E217" s="97"/>
      <c r="F217" s="97"/>
      <c r="G217" s="97"/>
      <c r="H217" s="98"/>
    </row>
    <row r="218" spans="1:10" x14ac:dyDescent="0.35">
      <c r="A218" s="95"/>
      <c r="B218" s="100" t="s">
        <v>413</v>
      </c>
      <c r="C218" s="97"/>
      <c r="D218" s="479" t="s">
        <v>693</v>
      </c>
      <c r="E218" s="479"/>
      <c r="F218" s="479"/>
      <c r="G218" s="479"/>
      <c r="H218" s="480"/>
      <c r="J218" s="175"/>
    </row>
    <row r="219" spans="1:10" x14ac:dyDescent="0.35">
      <c r="A219" s="95"/>
      <c r="B219" s="97"/>
      <c r="C219" s="182"/>
      <c r="D219" s="182"/>
      <c r="E219" s="182"/>
      <c r="F219" s="182"/>
      <c r="G219" s="182"/>
      <c r="H219" s="183"/>
      <c r="J219" s="70"/>
    </row>
    <row r="220" spans="1:10" x14ac:dyDescent="0.35">
      <c r="A220" s="141"/>
      <c r="B220" s="97"/>
      <c r="C220" s="97"/>
      <c r="D220" s="97"/>
      <c r="E220" s="494" t="s">
        <v>290</v>
      </c>
      <c r="F220" s="494"/>
      <c r="G220" s="494"/>
      <c r="H220" s="495"/>
      <c r="J220" s="70"/>
    </row>
    <row r="221" spans="1:10" x14ac:dyDescent="0.35">
      <c r="A221" s="141"/>
      <c r="B221" s="97"/>
      <c r="C221" s="97"/>
      <c r="E221" s="103" t="s">
        <v>138</v>
      </c>
      <c r="F221" s="103" t="s">
        <v>138</v>
      </c>
      <c r="G221" s="103" t="s">
        <v>138</v>
      </c>
      <c r="H221" s="184" t="s">
        <v>138</v>
      </c>
      <c r="J221" s="70"/>
    </row>
    <row r="222" spans="1:10" x14ac:dyDescent="0.35">
      <c r="A222" s="141"/>
      <c r="B222" s="106" t="s">
        <v>199</v>
      </c>
      <c r="C222" s="107"/>
      <c r="D222" s="108"/>
      <c r="E222" s="107" t="s">
        <v>350</v>
      </c>
      <c r="F222" s="107" t="s">
        <v>148</v>
      </c>
      <c r="G222" s="107" t="s">
        <v>285</v>
      </c>
      <c r="H222" s="185" t="s">
        <v>286</v>
      </c>
      <c r="J222" s="70"/>
    </row>
    <row r="223" spans="1:10" ht="22" customHeight="1" x14ac:dyDescent="0.35">
      <c r="A223" s="141"/>
      <c r="B223" s="113" t="s">
        <v>287</v>
      </c>
      <c r="C223" s="103"/>
      <c r="D223" s="103"/>
      <c r="E223" s="103"/>
      <c r="F223" s="103"/>
      <c r="G223" s="103"/>
      <c r="H223" s="184"/>
      <c r="J223" s="175"/>
    </row>
    <row r="224" spans="1:10" x14ac:dyDescent="0.35">
      <c r="A224" s="141"/>
      <c r="B224" s="496" t="s">
        <v>578</v>
      </c>
      <c r="C224" s="496"/>
      <c r="D224" s="496"/>
      <c r="E224" s="243"/>
      <c r="F224" s="243"/>
      <c r="G224" s="244">
        <v>3</v>
      </c>
      <c r="H224" s="245"/>
    </row>
    <row r="225" spans="1:8" x14ac:dyDescent="0.35">
      <c r="A225" s="141"/>
      <c r="B225" s="481" t="s">
        <v>579</v>
      </c>
      <c r="C225" s="482"/>
      <c r="D225" s="442"/>
      <c r="E225" s="243"/>
      <c r="F225" s="243"/>
      <c r="G225" s="244">
        <v>2</v>
      </c>
      <c r="H225" s="245"/>
    </row>
    <row r="226" spans="1:8" x14ac:dyDescent="0.35">
      <c r="A226" s="141"/>
      <c r="B226" s="442"/>
      <c r="C226" s="442"/>
      <c r="D226" s="442"/>
      <c r="E226" s="243"/>
      <c r="F226" s="243"/>
      <c r="G226" s="244"/>
      <c r="H226" s="245"/>
    </row>
    <row r="227" spans="1:8" x14ac:dyDescent="0.35">
      <c r="A227" s="141"/>
      <c r="B227" s="442"/>
      <c r="C227" s="442"/>
      <c r="D227" s="442"/>
      <c r="E227" s="243"/>
      <c r="F227" s="243"/>
      <c r="G227" s="244"/>
      <c r="H227" s="245"/>
    </row>
    <row r="228" spans="1:8" x14ac:dyDescent="0.35">
      <c r="A228" s="141"/>
      <c r="B228" s="442"/>
      <c r="C228" s="442"/>
      <c r="D228" s="442"/>
      <c r="E228" s="243"/>
      <c r="F228" s="243"/>
      <c r="G228" s="244"/>
      <c r="H228" s="245"/>
    </row>
    <row r="229" spans="1:8" x14ac:dyDescent="0.35">
      <c r="A229" s="141"/>
      <c r="B229" s="442"/>
      <c r="C229" s="442"/>
      <c r="D229" s="442"/>
      <c r="E229" s="243"/>
      <c r="F229" s="243"/>
      <c r="G229" s="244"/>
      <c r="H229" s="245"/>
    </row>
    <row r="230" spans="1:8" x14ac:dyDescent="0.35">
      <c r="A230" s="141"/>
      <c r="B230" s="442"/>
      <c r="C230" s="442"/>
      <c r="D230" s="442"/>
      <c r="E230" s="243"/>
      <c r="F230" s="243"/>
      <c r="G230" s="244"/>
      <c r="H230" s="245"/>
    </row>
    <row r="231" spans="1:8" x14ac:dyDescent="0.35">
      <c r="A231" s="141"/>
      <c r="B231" s="442"/>
      <c r="C231" s="442"/>
      <c r="D231" s="442"/>
      <c r="E231" s="243"/>
      <c r="F231" s="243"/>
      <c r="G231" s="244"/>
      <c r="H231" s="245"/>
    </row>
    <row r="232" spans="1:8" x14ac:dyDescent="0.35">
      <c r="A232" s="141"/>
      <c r="B232" s="442"/>
      <c r="C232" s="442"/>
      <c r="D232" s="442"/>
      <c r="E232" s="243"/>
      <c r="F232" s="243"/>
      <c r="G232" s="244"/>
      <c r="H232" s="245"/>
    </row>
    <row r="233" spans="1:8" x14ac:dyDescent="0.35">
      <c r="A233" s="141"/>
      <c r="B233" s="442"/>
      <c r="C233" s="442"/>
      <c r="D233" s="442"/>
      <c r="E233" s="243"/>
      <c r="F233" s="243"/>
      <c r="G233" s="244"/>
      <c r="H233" s="245"/>
    </row>
    <row r="234" spans="1:8" x14ac:dyDescent="0.35">
      <c r="A234" s="141"/>
      <c r="B234" s="442"/>
      <c r="C234" s="442"/>
      <c r="D234" s="442"/>
      <c r="E234" s="243"/>
      <c r="F234" s="243"/>
      <c r="G234" s="244"/>
      <c r="H234" s="245"/>
    </row>
    <row r="235" spans="1:8" x14ac:dyDescent="0.35">
      <c r="A235" s="141"/>
      <c r="B235" s="442"/>
      <c r="C235" s="442"/>
      <c r="D235" s="442"/>
      <c r="E235" s="243"/>
      <c r="F235" s="243"/>
      <c r="G235" s="244"/>
      <c r="H235" s="245"/>
    </row>
    <row r="236" spans="1:8" x14ac:dyDescent="0.35">
      <c r="A236" s="141"/>
      <c r="B236" s="463"/>
      <c r="C236" s="463"/>
      <c r="D236" s="463"/>
      <c r="E236" s="246"/>
      <c r="F236" s="246"/>
      <c r="G236" s="244"/>
      <c r="H236" s="245"/>
    </row>
    <row r="237" spans="1:8" x14ac:dyDescent="0.35">
      <c r="A237" s="141"/>
      <c r="B237" s="463"/>
      <c r="C237" s="463"/>
      <c r="D237" s="463"/>
      <c r="E237" s="246"/>
      <c r="F237" s="246"/>
      <c r="G237" s="244"/>
      <c r="H237" s="245"/>
    </row>
    <row r="238" spans="1:8" x14ac:dyDescent="0.35">
      <c r="A238" s="141"/>
      <c r="B238" s="463"/>
      <c r="C238" s="463"/>
      <c r="D238" s="463"/>
      <c r="E238" s="246"/>
      <c r="F238" s="246"/>
      <c r="G238" s="244"/>
      <c r="H238" s="245"/>
    </row>
    <row r="239" spans="1:8" x14ac:dyDescent="0.35">
      <c r="A239" s="141"/>
      <c r="B239" s="491" t="s">
        <v>153</v>
      </c>
      <c r="C239" s="491"/>
      <c r="D239" s="491"/>
      <c r="E239" s="246"/>
      <c r="F239" s="246"/>
      <c r="G239" s="246"/>
      <c r="H239" s="247"/>
    </row>
    <row r="240" spans="1:8" x14ac:dyDescent="0.35">
      <c r="A240" s="141"/>
      <c r="B240" s="463"/>
      <c r="C240" s="463"/>
      <c r="D240" s="463"/>
      <c r="E240" s="246"/>
      <c r="F240" s="246"/>
      <c r="G240" s="246"/>
      <c r="H240" s="247"/>
    </row>
    <row r="241" spans="1:10" ht="22" customHeight="1" x14ac:dyDescent="0.35">
      <c r="A241" s="141"/>
      <c r="B241" s="113" t="s">
        <v>288</v>
      </c>
      <c r="C241" s="151"/>
      <c r="D241" s="196"/>
      <c r="E241" s="196"/>
      <c r="F241" s="196"/>
      <c r="G241" s="197"/>
      <c r="H241" s="198"/>
    </row>
    <row r="242" spans="1:10" ht="22" customHeight="1" x14ac:dyDescent="0.35">
      <c r="A242" s="141"/>
      <c r="B242" s="113"/>
      <c r="C242" s="151"/>
      <c r="D242" s="196"/>
      <c r="E242" s="196"/>
      <c r="F242" s="196"/>
      <c r="G242" s="197"/>
      <c r="H242" s="198"/>
    </row>
    <row r="243" spans="1:10" x14ac:dyDescent="0.35">
      <c r="A243" s="141"/>
      <c r="B243" s="496" t="s">
        <v>578</v>
      </c>
      <c r="C243" s="496"/>
      <c r="D243" s="496"/>
      <c r="E243" s="246"/>
      <c r="F243" s="246"/>
      <c r="G243" s="246">
        <v>3</v>
      </c>
      <c r="H243" s="247"/>
    </row>
    <row r="244" spans="1:10" x14ac:dyDescent="0.35">
      <c r="A244" s="141"/>
      <c r="B244" s="481" t="s">
        <v>579</v>
      </c>
      <c r="C244" s="482"/>
      <c r="D244" s="442"/>
      <c r="E244" s="246"/>
      <c r="F244" s="246"/>
      <c r="G244" s="246">
        <v>2</v>
      </c>
      <c r="H244" s="247"/>
    </row>
    <row r="245" spans="1:10" x14ac:dyDescent="0.35">
      <c r="A245" s="141"/>
      <c r="B245" s="481"/>
      <c r="C245" s="497"/>
      <c r="D245" s="482"/>
      <c r="E245" s="246"/>
      <c r="F245" s="246"/>
      <c r="G245" s="246"/>
      <c r="H245" s="247"/>
    </row>
    <row r="246" spans="1:10" x14ac:dyDescent="0.35">
      <c r="A246" s="141"/>
      <c r="B246" s="481"/>
      <c r="C246" s="497"/>
      <c r="D246" s="482"/>
      <c r="E246" s="246"/>
      <c r="F246" s="246"/>
      <c r="G246" s="246"/>
      <c r="H246" s="247"/>
    </row>
    <row r="247" spans="1:10" x14ac:dyDescent="0.35">
      <c r="A247" s="141"/>
      <c r="B247" s="464" t="s">
        <v>153</v>
      </c>
      <c r="C247" s="465"/>
      <c r="D247" s="466"/>
      <c r="E247" s="246"/>
      <c r="F247" s="246"/>
      <c r="G247" s="246"/>
      <c r="H247" s="247"/>
    </row>
    <row r="248" spans="1:10" x14ac:dyDescent="0.35">
      <c r="A248" s="141"/>
      <c r="B248" s="463"/>
      <c r="C248" s="463"/>
      <c r="D248" s="463"/>
      <c r="E248" s="246"/>
      <c r="F248" s="246"/>
      <c r="G248" s="246"/>
      <c r="H248" s="247"/>
    </row>
    <row r="249" spans="1:10" x14ac:dyDescent="0.35">
      <c r="A249" s="141"/>
      <c r="B249" s="157"/>
      <c r="C249" s="157"/>
      <c r="D249" s="157"/>
      <c r="E249" s="158"/>
      <c r="F249" s="158"/>
      <c r="G249" s="158"/>
      <c r="H249" s="248"/>
    </row>
    <row r="250" spans="1:10" x14ac:dyDescent="0.35">
      <c r="A250" s="95" t="s">
        <v>135</v>
      </c>
      <c r="B250" s="156" t="s">
        <v>336</v>
      </c>
      <c r="C250" s="157"/>
      <c r="D250" s="157"/>
      <c r="E250" s="158"/>
      <c r="F250" s="158"/>
      <c r="G250" s="158"/>
      <c r="H250" s="248"/>
      <c r="J250" s="249"/>
    </row>
    <row r="251" spans="1:10" x14ac:dyDescent="0.35">
      <c r="A251" s="141"/>
      <c r="B251" s="467"/>
      <c r="C251" s="467"/>
      <c r="D251" s="467"/>
      <c r="E251" s="467"/>
      <c r="F251" s="467"/>
      <c r="G251" s="467"/>
      <c r="H251" s="468"/>
      <c r="J251" s="175"/>
    </row>
    <row r="252" spans="1:10" ht="43.15" customHeight="1" x14ac:dyDescent="0.35">
      <c r="A252" s="141"/>
      <c r="B252" s="467"/>
      <c r="C252" s="467"/>
      <c r="D252" s="467"/>
      <c r="E252" s="467"/>
      <c r="F252" s="467"/>
      <c r="G252" s="467"/>
      <c r="H252" s="468"/>
      <c r="J252" s="189"/>
    </row>
    <row r="253" spans="1:10" ht="15" thickBot="1" x14ac:dyDescent="0.4">
      <c r="A253" s="159"/>
      <c r="B253" s="250"/>
      <c r="C253" s="251"/>
      <c r="D253" s="251"/>
      <c r="E253" s="251"/>
      <c r="F253" s="251"/>
      <c r="G253" s="251"/>
      <c r="H253" s="252"/>
    </row>
    <row r="254" spans="1:10" x14ac:dyDescent="0.35">
      <c r="A254" s="97"/>
      <c r="B254" s="97"/>
      <c r="C254" s="221"/>
      <c r="D254" s="97"/>
      <c r="E254" s="196"/>
      <c r="F254" s="121"/>
      <c r="G254" s="121"/>
      <c r="H254" s="121"/>
      <c r="I254" s="97"/>
    </row>
  </sheetData>
  <sheetProtection algorithmName="SHA-512" hashValue="tv7xv4ovMxXJASnGGGrEVMrwhAjc2aAUwJkwRsrToUWYcST8OcDtMB86Ww0mEF7DXyu4BQe2uU8T0A0vCGveXA==" saltValue="2hzsP8gHt9zub7k5VE1xZg==" spinCount="100000" sheet="1" objects="1" scenarios="1" insertRows="0"/>
  <mergeCells count="96">
    <mergeCell ref="B17:E18"/>
    <mergeCell ref="B88:C88"/>
    <mergeCell ref="A28:H28"/>
    <mergeCell ref="B29:H30"/>
    <mergeCell ref="D33:H33"/>
    <mergeCell ref="E37:H37"/>
    <mergeCell ref="B43:C43"/>
    <mergeCell ref="B54:C54"/>
    <mergeCell ref="B56:C56"/>
    <mergeCell ref="B67:C67"/>
    <mergeCell ref="B76:C76"/>
    <mergeCell ref="B81:C81"/>
    <mergeCell ref="B83:C83"/>
    <mergeCell ref="D34:H35"/>
    <mergeCell ref="B65:C65"/>
    <mergeCell ref="B44:C44"/>
    <mergeCell ref="B102:C102"/>
    <mergeCell ref="B104:C104"/>
    <mergeCell ref="B109:C109"/>
    <mergeCell ref="B118:C118"/>
    <mergeCell ref="B147:H151"/>
    <mergeCell ref="B119:C119"/>
    <mergeCell ref="B120:C120"/>
    <mergeCell ref="B121:C121"/>
    <mergeCell ref="B122:C122"/>
    <mergeCell ref="B123:C123"/>
    <mergeCell ref="B125:C125"/>
    <mergeCell ref="B130:C130"/>
    <mergeCell ref="C139:H140"/>
    <mergeCell ref="B143:H145"/>
    <mergeCell ref="E220:H220"/>
    <mergeCell ref="G171:H171"/>
    <mergeCell ref="G156:H156"/>
    <mergeCell ref="G158:H158"/>
    <mergeCell ref="G159:H159"/>
    <mergeCell ref="G160:H160"/>
    <mergeCell ref="G161:H161"/>
    <mergeCell ref="G162:H162"/>
    <mergeCell ref="G163:H163"/>
    <mergeCell ref="G167:H167"/>
    <mergeCell ref="G168:H168"/>
    <mergeCell ref="G169:H169"/>
    <mergeCell ref="G170:H170"/>
    <mergeCell ref="G209:H209"/>
    <mergeCell ref="G210:H210"/>
    <mergeCell ref="A214:H214"/>
    <mergeCell ref="B215:H216"/>
    <mergeCell ref="D218:H218"/>
    <mergeCell ref="G172:H172"/>
    <mergeCell ref="G176:H176"/>
    <mergeCell ref="G183:H183"/>
    <mergeCell ref="G191:H191"/>
    <mergeCell ref="G202:H202"/>
    <mergeCell ref="B248:D248"/>
    <mergeCell ref="B251:H252"/>
    <mergeCell ref="B236:D236"/>
    <mergeCell ref="B237:D237"/>
    <mergeCell ref="B238:D238"/>
    <mergeCell ref="B239:D239"/>
    <mergeCell ref="B240:D240"/>
    <mergeCell ref="B243:D243"/>
    <mergeCell ref="B245:D245"/>
    <mergeCell ref="B246:D246"/>
    <mergeCell ref="B247:D247"/>
    <mergeCell ref="B57:C57"/>
    <mergeCell ref="B58:C58"/>
    <mergeCell ref="B59:C59"/>
    <mergeCell ref="B105:C105"/>
    <mergeCell ref="B66:C66"/>
    <mergeCell ref="B77:C77"/>
    <mergeCell ref="B78:C78"/>
    <mergeCell ref="B79:C79"/>
    <mergeCell ref="B80:C80"/>
    <mergeCell ref="B84:C84"/>
    <mergeCell ref="B85:C85"/>
    <mergeCell ref="B86:C86"/>
    <mergeCell ref="B87:C87"/>
    <mergeCell ref="B98:C98"/>
    <mergeCell ref="B99:C99"/>
    <mergeCell ref="B97:C97"/>
    <mergeCell ref="B225:C225"/>
    <mergeCell ref="B244:C244"/>
    <mergeCell ref="B53:C53"/>
    <mergeCell ref="B46:C46"/>
    <mergeCell ref="B45:C45"/>
    <mergeCell ref="B106:C106"/>
    <mergeCell ref="B107:C107"/>
    <mergeCell ref="B108:C108"/>
    <mergeCell ref="B126:C126"/>
    <mergeCell ref="B127:C127"/>
    <mergeCell ref="B128:C128"/>
    <mergeCell ref="B129:C129"/>
    <mergeCell ref="B100:C100"/>
    <mergeCell ref="B101:C101"/>
    <mergeCell ref="B224:D224"/>
    <mergeCell ref="D153:H153"/>
  </mergeCells>
  <conditionalFormatting sqref="E43:E54 E70:E73 B157:H164 E56:E68 E239:E240 E243:E248 E91:E94 E83:E89 E112:E115 E104:E110 E133:E136 E125:E131">
    <cfRule type="expression" dxfId="187" priority="77">
      <formula>$F$11="no"</formula>
    </cfRule>
  </conditionalFormatting>
  <conditionalFormatting sqref="F43:F54 F70:F73 B166:H173 F56:F68 F239:F240 F243:F248 F91:F94 F83:F89 F112:F115 F104:F110 F133:F136 F125:F131">
    <cfRule type="expression" dxfId="186" priority="76">
      <formula>$F$13="no"</formula>
    </cfRule>
  </conditionalFormatting>
  <conditionalFormatting sqref="G43:G54 G56:G68 G70:G73 G76:G81 G83:G89 G91:G94 G97:G102 G104:G110 G112:G115 G118:G123 G125:G131 G133:G136 B175:H206 G224:G240 G243:G248">
    <cfRule type="expression" dxfId="185" priority="75">
      <formula>$F$15="no"</formula>
    </cfRule>
  </conditionalFormatting>
  <conditionalFormatting sqref="H43:H54 H70:H73 H56:H68 C208:H211 H239:H240 H243:H248 H91:H94 H83:H89 H112:H115 H104:H110 H133:H136 H125:H131">
    <cfRule type="expression" dxfId="184" priority="74">
      <formula>$F$20="no"</formula>
    </cfRule>
  </conditionalFormatting>
  <conditionalFormatting sqref="E76:E81">
    <cfRule type="expression" dxfId="183" priority="52">
      <formula>$F$11="no"</formula>
    </cfRule>
  </conditionalFormatting>
  <conditionalFormatting sqref="F76:F81">
    <cfRule type="expression" dxfId="182" priority="51">
      <formula>$F$13="no"</formula>
    </cfRule>
  </conditionalFormatting>
  <conditionalFormatting sqref="H76:H81">
    <cfRule type="expression" dxfId="181" priority="49">
      <formula>$F$20="no"</formula>
    </cfRule>
  </conditionalFormatting>
  <conditionalFormatting sqref="E97:E102">
    <cfRule type="expression" dxfId="180" priority="40">
      <formula>$F$11="no"</formula>
    </cfRule>
  </conditionalFormatting>
  <conditionalFormatting sqref="F97:F102">
    <cfRule type="expression" dxfId="179" priority="39">
      <formula>$F$13="no"</formula>
    </cfRule>
  </conditionalFormatting>
  <conditionalFormatting sqref="H97:H102">
    <cfRule type="expression" dxfId="178" priority="37">
      <formula>$F$20="no"</formula>
    </cfRule>
  </conditionalFormatting>
  <conditionalFormatting sqref="E118:E123">
    <cfRule type="expression" dxfId="177" priority="28">
      <formula>$F$11="no"</formula>
    </cfRule>
  </conditionalFormatting>
  <conditionalFormatting sqref="F118:F123">
    <cfRule type="expression" dxfId="176" priority="27">
      <formula>$F$13="no"</formula>
    </cfRule>
  </conditionalFormatting>
  <conditionalFormatting sqref="H118:H123">
    <cfRule type="expression" dxfId="175" priority="25">
      <formula>$F$20="no"</formula>
    </cfRule>
  </conditionalFormatting>
  <conditionalFormatting sqref="B208">
    <cfRule type="expression" dxfId="174" priority="24">
      <formula>$F$20="no"</formula>
    </cfRule>
  </conditionalFormatting>
  <conditionalFormatting sqref="E236:E238">
    <cfRule type="expression" dxfId="173" priority="18">
      <formula>$F$11="no"</formula>
    </cfRule>
  </conditionalFormatting>
  <conditionalFormatting sqref="F236:F238">
    <cfRule type="expression" dxfId="172" priority="17">
      <formula>$F$13="no"</formula>
    </cfRule>
  </conditionalFormatting>
  <conditionalFormatting sqref="E224:E235">
    <cfRule type="expression" dxfId="171" priority="11">
      <formula>$F$11="no"</formula>
    </cfRule>
  </conditionalFormatting>
  <conditionalFormatting sqref="F224:F235">
    <cfRule type="expression" dxfId="170" priority="10">
      <formula>$F$13="no"</formula>
    </cfRule>
  </conditionalFormatting>
  <conditionalFormatting sqref="H224:H238">
    <cfRule type="expression" dxfId="169" priority="8">
      <formula>$F$20="no"</formula>
    </cfRule>
  </conditionalFormatting>
  <conditionalFormatting sqref="A74:H76 A182:H206 A123:H125 A119:B122 D119:H122 A130:H136 A126:B129 D126:H129 A81:H83 A77:B80 D77:H80 A88:H97 A84:B87 D84:H87 A102:H104 A98:B101 D98:H101 A109:H118 A105:B108 D105:H108">
    <cfRule type="expression" dxfId="168" priority="7">
      <formula>$F$17="no"</formula>
    </cfRule>
  </conditionalFormatting>
  <conditionalFormatting sqref="A41">
    <cfRule type="expression" dxfId="167" priority="6">
      <formula>$F$17="no"</formula>
    </cfRule>
  </conditionalFormatting>
  <conditionalFormatting sqref="C175">
    <cfRule type="expression" dxfId="166" priority="5">
      <formula>$F$17="no"</formula>
    </cfRule>
  </conditionalFormatting>
  <conditionalFormatting sqref="C208">
    <cfRule type="expression" dxfId="165" priority="4">
      <formula>$F$17="no"</formula>
    </cfRule>
  </conditionalFormatting>
  <conditionalFormatting sqref="A28:H55 A56:A64 D56:H64 A65:H253">
    <cfRule type="expression" dxfId="164" priority="3">
      <formula>AND($F$11="no",$F$13="no",$F$15="no",$F$20="no")</formula>
    </cfRule>
  </conditionalFormatting>
  <conditionalFormatting sqref="B56:C64">
    <cfRule type="expression" dxfId="163" priority="1">
      <formula>AND($F$11="no",$F$13="no",$F$15="no",$F$20="no")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'Yes or No'!$A:$A</xm:f>
          </x14:formula1>
          <xm:sqref>F11 F13 F15 F20 F17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J230"/>
  <sheetViews>
    <sheetView showGridLines="0" zoomScaleNormal="100" workbookViewId="0"/>
  </sheetViews>
  <sheetFormatPr defaultColWidth="9.1796875" defaultRowHeight="14.5" x14ac:dyDescent="0.35"/>
  <cols>
    <col min="1" max="1" width="3" style="64" customWidth="1"/>
    <col min="2" max="2" width="12.26953125" style="64" customWidth="1"/>
    <col min="3" max="3" width="43.54296875" style="64" customWidth="1"/>
    <col min="4" max="4" width="19.26953125" style="64" customWidth="1"/>
    <col min="5" max="8" width="17.453125" style="64" customWidth="1"/>
    <col min="9" max="9" width="3.1796875" style="64" customWidth="1"/>
    <col min="10" max="16384" width="9.1796875" style="64"/>
  </cols>
  <sheetData>
    <row r="1" spans="1:8" ht="18.75" customHeight="1" x14ac:dyDescent="0.45">
      <c r="A1" s="63" t="str">
        <f>'Cover and Instructions'!A1</f>
        <v>Georgia Families MHPAEA Parity</v>
      </c>
      <c r="H1" s="65" t="s">
        <v>572</v>
      </c>
    </row>
    <row r="2" spans="1:8" ht="26" x14ac:dyDescent="0.6">
      <c r="A2" s="66" t="s">
        <v>16</v>
      </c>
    </row>
    <row r="3" spans="1:8" ht="21" x14ac:dyDescent="0.5">
      <c r="A3" s="68" t="s">
        <v>310</v>
      </c>
    </row>
    <row r="5" spans="1:8" x14ac:dyDescent="0.35">
      <c r="A5" s="70" t="s">
        <v>0</v>
      </c>
      <c r="C5" s="71" t="str">
        <f>'Cover and Instructions'!$D$4</f>
        <v>WellCare of Georgia</v>
      </c>
      <c r="D5" s="71"/>
      <c r="E5" s="71"/>
      <c r="F5" s="71"/>
      <c r="G5" s="71"/>
    </row>
    <row r="6" spans="1:8" x14ac:dyDescent="0.35">
      <c r="A6" s="70" t="s">
        <v>515</v>
      </c>
      <c r="C6" s="71" t="str">
        <f>'Cover and Instructions'!D5</f>
        <v>Title XXI</v>
      </c>
      <c r="D6" s="71"/>
      <c r="E6" s="71"/>
      <c r="F6" s="71"/>
      <c r="G6" s="71"/>
    </row>
    <row r="7" spans="1:8" ht="15" thickBot="1" x14ac:dyDescent="0.4"/>
    <row r="8" spans="1:8" x14ac:dyDescent="0.35">
      <c r="A8" s="73" t="s">
        <v>375</v>
      </c>
      <c r="B8" s="74"/>
      <c r="C8" s="74"/>
      <c r="D8" s="74"/>
      <c r="E8" s="74"/>
      <c r="F8" s="74"/>
      <c r="G8" s="74"/>
      <c r="H8" s="75"/>
    </row>
    <row r="9" spans="1:8" ht="15" customHeight="1" x14ac:dyDescent="0.35">
      <c r="A9" s="76" t="s">
        <v>374</v>
      </c>
      <c r="B9" s="166"/>
      <c r="C9" s="166"/>
      <c r="D9" s="166"/>
      <c r="E9" s="166"/>
      <c r="F9" s="166"/>
      <c r="G9" s="166"/>
      <c r="H9" s="167"/>
    </row>
    <row r="10" spans="1:8" x14ac:dyDescent="0.35">
      <c r="A10" s="79"/>
      <c r="B10" s="80"/>
      <c r="C10" s="80"/>
      <c r="D10" s="80"/>
      <c r="E10" s="80"/>
      <c r="F10" s="80"/>
      <c r="G10" s="80"/>
      <c r="H10" s="81"/>
    </row>
    <row r="11" spans="1:8" x14ac:dyDescent="0.35">
      <c r="A11" s="82" t="s">
        <v>370</v>
      </c>
      <c r="B11" s="83" t="s">
        <v>392</v>
      </c>
      <c r="C11" s="80"/>
      <c r="D11" s="80"/>
      <c r="E11" s="80"/>
      <c r="F11" s="168" t="s">
        <v>372</v>
      </c>
      <c r="G11" s="86" t="str">
        <f>IF(F11="yes","  Complete Section 1 and Section 2","")</f>
        <v/>
      </c>
      <c r="H11" s="81"/>
    </row>
    <row r="12" spans="1:8" ht="6" customHeight="1" x14ac:dyDescent="0.35">
      <c r="A12" s="82"/>
      <c r="B12" s="83"/>
      <c r="C12" s="80"/>
      <c r="D12" s="80"/>
      <c r="E12" s="80"/>
      <c r="F12" s="80"/>
      <c r="G12" s="86"/>
      <c r="H12" s="81"/>
    </row>
    <row r="13" spans="1:8" x14ac:dyDescent="0.35">
      <c r="A13" s="82" t="s">
        <v>373</v>
      </c>
      <c r="B13" s="83" t="s">
        <v>393</v>
      </c>
      <c r="C13" s="80"/>
      <c r="D13" s="80"/>
      <c r="E13" s="80"/>
      <c r="F13" s="168" t="s">
        <v>372</v>
      </c>
      <c r="G13" s="86" t="str">
        <f>IF(F13="yes","  Complete Section 1 and Section 2","")</f>
        <v/>
      </c>
      <c r="H13" s="81"/>
    </row>
    <row r="14" spans="1:8" ht="6" customHeight="1" x14ac:dyDescent="0.35">
      <c r="A14" s="82"/>
      <c r="B14" s="83"/>
      <c r="C14" s="80"/>
      <c r="D14" s="80"/>
      <c r="E14" s="80"/>
      <c r="F14" s="80"/>
      <c r="G14" s="86"/>
      <c r="H14" s="81"/>
    </row>
    <row r="15" spans="1:8" x14ac:dyDescent="0.35">
      <c r="A15" s="82" t="s">
        <v>378</v>
      </c>
      <c r="B15" s="83" t="s">
        <v>394</v>
      </c>
      <c r="C15" s="80"/>
      <c r="D15" s="80"/>
      <c r="E15" s="80"/>
      <c r="F15" s="85" t="s">
        <v>372</v>
      </c>
      <c r="G15" s="86" t="str">
        <f>IF(F15="yes","  Complete Section 1 and Section 2","")</f>
        <v/>
      </c>
      <c r="H15" s="81"/>
    </row>
    <row r="16" spans="1:8" ht="6" customHeight="1" x14ac:dyDescent="0.35">
      <c r="A16" s="82"/>
      <c r="B16" s="83"/>
      <c r="C16" s="80"/>
      <c r="D16" s="80"/>
      <c r="E16" s="80"/>
      <c r="F16" s="80"/>
      <c r="G16" s="86"/>
      <c r="H16" s="81"/>
    </row>
    <row r="17" spans="1:10" x14ac:dyDescent="0.35">
      <c r="A17" s="82" t="s">
        <v>379</v>
      </c>
      <c r="B17" s="502" t="s">
        <v>502</v>
      </c>
      <c r="C17" s="502"/>
      <c r="D17" s="502"/>
      <c r="E17" s="502"/>
      <c r="F17" s="168" t="s">
        <v>372</v>
      </c>
      <c r="G17" s="86" t="str">
        <f>IF(F17="yes","  Report each income level in separate tiers in Section 1 and Section 2","")</f>
        <v/>
      </c>
      <c r="H17" s="81"/>
    </row>
    <row r="18" spans="1:10" x14ac:dyDescent="0.35">
      <c r="A18" s="82"/>
      <c r="B18" s="502"/>
      <c r="C18" s="502"/>
      <c r="D18" s="502"/>
      <c r="E18" s="502"/>
      <c r="F18" s="80"/>
      <c r="G18" s="86"/>
      <c r="H18" s="81"/>
    </row>
    <row r="19" spans="1:10" ht="6" customHeight="1" x14ac:dyDescent="0.35">
      <c r="A19" s="82"/>
      <c r="B19" s="83"/>
      <c r="C19" s="80"/>
      <c r="D19" s="80"/>
      <c r="E19" s="80"/>
      <c r="F19" s="80"/>
      <c r="G19" s="86"/>
      <c r="H19" s="81"/>
    </row>
    <row r="20" spans="1:10" x14ac:dyDescent="0.35">
      <c r="A20" s="82" t="s">
        <v>493</v>
      </c>
      <c r="B20" s="83" t="s">
        <v>395</v>
      </c>
      <c r="C20" s="80"/>
      <c r="D20" s="80"/>
      <c r="E20" s="80"/>
      <c r="F20" s="168" t="s">
        <v>372</v>
      </c>
      <c r="G20" s="86" t="str">
        <f>IF(F20="yes","  Complete Section 1 and Section 2","")</f>
        <v/>
      </c>
      <c r="H20" s="81"/>
    </row>
    <row r="21" spans="1:10" ht="6" customHeight="1" x14ac:dyDescent="0.35">
      <c r="A21" s="82"/>
      <c r="B21" s="83"/>
      <c r="C21" s="80"/>
      <c r="D21" s="80"/>
      <c r="E21" s="80"/>
      <c r="F21" s="80"/>
      <c r="G21" s="86"/>
      <c r="H21" s="169"/>
    </row>
    <row r="22" spans="1:10" x14ac:dyDescent="0.35">
      <c r="A22" s="82" t="s">
        <v>466</v>
      </c>
      <c r="B22" s="83"/>
      <c r="C22" s="80"/>
      <c r="D22" s="80"/>
      <c r="E22" s="80"/>
      <c r="F22" s="88"/>
      <c r="G22" s="86"/>
      <c r="H22" s="169"/>
    </row>
    <row r="23" spans="1:10" x14ac:dyDescent="0.35">
      <c r="A23" s="82"/>
      <c r="B23" s="83" t="s">
        <v>467</v>
      </c>
      <c r="C23" s="80"/>
      <c r="D23" s="80"/>
      <c r="E23" s="80"/>
      <c r="F23" s="88"/>
      <c r="G23" s="86"/>
      <c r="H23" s="169"/>
    </row>
    <row r="24" spans="1:10" x14ac:dyDescent="0.35">
      <c r="A24" s="82"/>
      <c r="B24" s="171"/>
      <c r="C24" s="172"/>
      <c r="D24" s="172"/>
      <c r="E24" s="172"/>
      <c r="F24" s="173"/>
      <c r="G24" s="174"/>
      <c r="H24" s="169"/>
      <c r="J24" s="175"/>
    </row>
    <row r="25" spans="1:10" x14ac:dyDescent="0.35">
      <c r="A25" s="82"/>
      <c r="B25" s="176"/>
      <c r="C25" s="177"/>
      <c r="D25" s="177"/>
      <c r="E25" s="177"/>
      <c r="F25" s="178"/>
      <c r="G25" s="179"/>
      <c r="H25" s="169"/>
      <c r="J25" s="180"/>
    </row>
    <row r="26" spans="1:10" ht="15" thickBot="1" x14ac:dyDescent="0.4">
      <c r="A26" s="89"/>
      <c r="B26" s="90"/>
      <c r="C26" s="91"/>
      <c r="D26" s="91"/>
      <c r="E26" s="91"/>
      <c r="F26" s="91"/>
      <c r="G26" s="91"/>
      <c r="H26" s="181"/>
    </row>
    <row r="27" spans="1:10" s="140" customFormat="1" ht="15" thickBot="1" x14ac:dyDescent="0.4">
      <c r="A27" s="262"/>
      <c r="B27" s="262"/>
      <c r="C27" s="262"/>
      <c r="D27" s="262"/>
      <c r="E27" s="262"/>
      <c r="F27" s="262"/>
      <c r="G27" s="262"/>
      <c r="H27" s="263"/>
      <c r="I27" s="137"/>
    </row>
    <row r="28" spans="1:10" ht="16" thickBot="1" x14ac:dyDescent="0.4">
      <c r="A28" s="475" t="s">
        <v>397</v>
      </c>
      <c r="B28" s="476"/>
      <c r="C28" s="476"/>
      <c r="D28" s="476"/>
      <c r="E28" s="476"/>
      <c r="F28" s="476"/>
      <c r="G28" s="476"/>
      <c r="H28" s="477"/>
    </row>
    <row r="29" spans="1:10" x14ac:dyDescent="0.35">
      <c r="A29" s="95" t="s">
        <v>130</v>
      </c>
      <c r="B29" s="492" t="s">
        <v>368</v>
      </c>
      <c r="C29" s="492"/>
      <c r="D29" s="492"/>
      <c r="E29" s="492"/>
      <c r="F29" s="492"/>
      <c r="G29" s="492"/>
      <c r="H29" s="493"/>
    </row>
    <row r="30" spans="1:10" x14ac:dyDescent="0.35">
      <c r="A30" s="95"/>
      <c r="B30" s="487"/>
      <c r="C30" s="487"/>
      <c r="D30" s="487"/>
      <c r="E30" s="487"/>
      <c r="F30" s="487"/>
      <c r="G30" s="487"/>
      <c r="H30" s="488"/>
    </row>
    <row r="31" spans="1:10" x14ac:dyDescent="0.35">
      <c r="A31" s="95"/>
      <c r="B31" s="99" t="s">
        <v>309</v>
      </c>
      <c r="C31" s="182"/>
      <c r="D31" s="182"/>
      <c r="E31" s="182"/>
      <c r="F31" s="182"/>
      <c r="G31" s="182"/>
      <c r="H31" s="183"/>
    </row>
    <row r="32" spans="1:10" x14ac:dyDescent="0.35">
      <c r="A32" s="95"/>
      <c r="B32" s="97"/>
      <c r="C32" s="182"/>
      <c r="D32" s="182"/>
      <c r="E32" s="182"/>
      <c r="F32" s="182"/>
      <c r="G32" s="182"/>
      <c r="H32" s="183"/>
    </row>
    <row r="33" spans="1:10" x14ac:dyDescent="0.35">
      <c r="A33" s="95"/>
      <c r="B33" s="100" t="s">
        <v>413</v>
      </c>
      <c r="C33" s="97"/>
      <c r="D33" s="479"/>
      <c r="E33" s="479"/>
      <c r="F33" s="479"/>
      <c r="G33" s="479"/>
      <c r="H33" s="480"/>
    </row>
    <row r="34" spans="1:10" x14ac:dyDescent="0.35">
      <c r="A34" s="95"/>
      <c r="B34" s="100"/>
      <c r="C34" s="97"/>
      <c r="D34" s="467" t="s">
        <v>491</v>
      </c>
      <c r="E34" s="467"/>
      <c r="F34" s="467"/>
      <c r="G34" s="467"/>
      <c r="H34" s="468"/>
    </row>
    <row r="35" spans="1:10" x14ac:dyDescent="0.35">
      <c r="A35" s="95"/>
      <c r="B35" s="100"/>
      <c r="C35" s="97"/>
      <c r="D35" s="467"/>
      <c r="E35" s="467"/>
      <c r="F35" s="467"/>
      <c r="G35" s="467"/>
      <c r="H35" s="468"/>
    </row>
    <row r="36" spans="1:10" x14ac:dyDescent="0.35">
      <c r="A36" s="95"/>
      <c r="B36" s="97"/>
      <c r="C36" s="182"/>
      <c r="D36" s="182"/>
      <c r="E36" s="182"/>
      <c r="F36" s="182"/>
      <c r="G36" s="182"/>
      <c r="H36" s="183"/>
    </row>
    <row r="37" spans="1:10" ht="15" customHeight="1" x14ac:dyDescent="0.35">
      <c r="A37" s="141"/>
      <c r="B37" s="182"/>
      <c r="C37" s="182"/>
      <c r="D37" s="182"/>
      <c r="E37" s="494" t="s">
        <v>290</v>
      </c>
      <c r="F37" s="494"/>
      <c r="G37" s="494"/>
      <c r="H37" s="495"/>
    </row>
    <row r="38" spans="1:10" x14ac:dyDescent="0.35">
      <c r="A38" s="141"/>
      <c r="B38" s="97"/>
      <c r="C38" s="97"/>
      <c r="D38" s="97"/>
      <c r="E38" s="103" t="s">
        <v>158</v>
      </c>
      <c r="F38" s="103" t="s">
        <v>158</v>
      </c>
      <c r="G38" s="103" t="s">
        <v>158</v>
      </c>
      <c r="H38" s="184" t="s">
        <v>158</v>
      </c>
    </row>
    <row r="39" spans="1:10" x14ac:dyDescent="0.35">
      <c r="A39" s="141"/>
      <c r="B39" s="103"/>
      <c r="C39" s="103"/>
      <c r="D39" s="103" t="s">
        <v>165</v>
      </c>
      <c r="E39" s="103" t="s">
        <v>161</v>
      </c>
      <c r="F39" s="103" t="s">
        <v>161</v>
      </c>
      <c r="G39" s="103" t="s">
        <v>161</v>
      </c>
      <c r="H39" s="184" t="s">
        <v>161</v>
      </c>
    </row>
    <row r="40" spans="1:10" x14ac:dyDescent="0.35">
      <c r="A40" s="141"/>
      <c r="B40" s="106" t="s">
        <v>192</v>
      </c>
      <c r="C40" s="107"/>
      <c r="D40" s="107" t="s">
        <v>158</v>
      </c>
      <c r="E40" s="107" t="s">
        <v>350</v>
      </c>
      <c r="F40" s="107" t="s">
        <v>148</v>
      </c>
      <c r="G40" s="107" t="s">
        <v>285</v>
      </c>
      <c r="H40" s="185" t="s">
        <v>286</v>
      </c>
    </row>
    <row r="41" spans="1:10" x14ac:dyDescent="0.35">
      <c r="A41" s="187" t="s">
        <v>462</v>
      </c>
      <c r="B41" s="188"/>
      <c r="C41" s="103"/>
      <c r="D41" s="103"/>
      <c r="E41" s="103"/>
      <c r="F41" s="103"/>
      <c r="G41" s="103"/>
      <c r="H41" s="184"/>
    </row>
    <row r="42" spans="1:10" ht="22" customHeight="1" x14ac:dyDescent="0.35">
      <c r="A42" s="141"/>
      <c r="B42" s="113" t="s">
        <v>287</v>
      </c>
      <c r="C42" s="103"/>
      <c r="D42" s="103"/>
      <c r="E42" s="103"/>
      <c r="F42" s="103"/>
      <c r="G42" s="103"/>
      <c r="H42" s="184"/>
      <c r="J42" s="186"/>
    </row>
    <row r="43" spans="1:10" ht="15" customHeight="1" x14ac:dyDescent="0.35">
      <c r="A43" s="141"/>
      <c r="B43" s="463"/>
      <c r="C43" s="463"/>
      <c r="D43" s="190"/>
      <c r="E43" s="191"/>
      <c r="F43" s="191"/>
      <c r="G43" s="192"/>
      <c r="H43" s="193"/>
      <c r="J43" s="189"/>
    </row>
    <row r="44" spans="1:10" ht="15" customHeight="1" x14ac:dyDescent="0.35">
      <c r="A44" s="141"/>
      <c r="B44" s="481"/>
      <c r="C44" s="482"/>
      <c r="D44" s="190"/>
      <c r="E44" s="191"/>
      <c r="F44" s="191"/>
      <c r="G44" s="192"/>
      <c r="H44" s="193"/>
      <c r="J44" s="189"/>
    </row>
    <row r="45" spans="1:10" ht="15" customHeight="1" x14ac:dyDescent="0.35">
      <c r="A45" s="141"/>
      <c r="B45" s="481"/>
      <c r="C45" s="482"/>
      <c r="D45" s="190"/>
      <c r="E45" s="191"/>
      <c r="F45" s="191"/>
      <c r="G45" s="192"/>
      <c r="H45" s="193"/>
      <c r="J45" s="189"/>
    </row>
    <row r="46" spans="1:10" ht="15" customHeight="1" x14ac:dyDescent="0.35">
      <c r="A46" s="141"/>
      <c r="B46" s="481"/>
      <c r="C46" s="482"/>
      <c r="D46" s="190"/>
      <c r="E46" s="191"/>
      <c r="F46" s="191"/>
      <c r="G46" s="192"/>
      <c r="H46" s="193"/>
      <c r="J46" s="189"/>
    </row>
    <row r="47" spans="1:10" ht="15" customHeight="1" x14ac:dyDescent="0.35">
      <c r="A47" s="141"/>
      <c r="B47" s="464" t="s">
        <v>153</v>
      </c>
      <c r="C47" s="466"/>
      <c r="D47" s="190"/>
      <c r="E47" s="191"/>
      <c r="F47" s="191"/>
      <c r="G47" s="192"/>
      <c r="H47" s="193"/>
      <c r="J47" s="189"/>
    </row>
    <row r="48" spans="1:10" x14ac:dyDescent="0.35">
      <c r="A48" s="141"/>
      <c r="B48" s="463"/>
      <c r="C48" s="463"/>
      <c r="D48" s="191"/>
      <c r="E48" s="191"/>
      <c r="F48" s="191"/>
      <c r="G48" s="194"/>
      <c r="H48" s="195"/>
    </row>
    <row r="49" spans="1:8" ht="22" customHeight="1" x14ac:dyDescent="0.35">
      <c r="A49" s="141"/>
      <c r="B49" s="113" t="s">
        <v>288</v>
      </c>
      <c r="C49" s="151"/>
      <c r="D49" s="196"/>
      <c r="E49" s="196"/>
      <c r="F49" s="196"/>
      <c r="G49" s="197"/>
      <c r="H49" s="198"/>
    </row>
    <row r="50" spans="1:8" x14ac:dyDescent="0.35">
      <c r="A50" s="141"/>
      <c r="B50" s="463"/>
      <c r="C50" s="463"/>
      <c r="D50" s="191"/>
      <c r="E50" s="191"/>
      <c r="F50" s="191"/>
      <c r="G50" s="194"/>
      <c r="H50" s="195"/>
    </row>
    <row r="51" spans="1:8" x14ac:dyDescent="0.35">
      <c r="A51" s="141"/>
      <c r="B51" s="481"/>
      <c r="C51" s="482"/>
      <c r="D51" s="191"/>
      <c r="E51" s="191"/>
      <c r="F51" s="191"/>
      <c r="G51" s="194"/>
      <c r="H51" s="195"/>
    </row>
    <row r="52" spans="1:8" x14ac:dyDescent="0.35">
      <c r="A52" s="141"/>
      <c r="B52" s="481"/>
      <c r="C52" s="482"/>
      <c r="D52" s="191"/>
      <c r="E52" s="191"/>
      <c r="F52" s="191"/>
      <c r="G52" s="194"/>
      <c r="H52" s="195"/>
    </row>
    <row r="53" spans="1:8" x14ac:dyDescent="0.35">
      <c r="A53" s="141"/>
      <c r="B53" s="481"/>
      <c r="C53" s="482"/>
      <c r="D53" s="191"/>
      <c r="E53" s="191"/>
      <c r="F53" s="191"/>
      <c r="G53" s="194"/>
      <c r="H53" s="195"/>
    </row>
    <row r="54" spans="1:8" x14ac:dyDescent="0.35">
      <c r="A54" s="141"/>
      <c r="B54" s="464" t="s">
        <v>153</v>
      </c>
      <c r="C54" s="466"/>
      <c r="D54" s="191"/>
      <c r="E54" s="191"/>
      <c r="F54" s="191"/>
      <c r="G54" s="194"/>
      <c r="H54" s="195"/>
    </row>
    <row r="55" spans="1:8" x14ac:dyDescent="0.35">
      <c r="A55" s="141"/>
      <c r="B55" s="463"/>
      <c r="C55" s="463"/>
      <c r="D55" s="191"/>
      <c r="E55" s="191"/>
      <c r="F55" s="191"/>
      <c r="G55" s="194"/>
      <c r="H55" s="195"/>
    </row>
    <row r="56" spans="1:8" x14ac:dyDescent="0.35">
      <c r="A56" s="141"/>
      <c r="B56" s="199"/>
      <c r="C56" s="158"/>
      <c r="D56" s="200">
        <f>SUM(D43:D55)</f>
        <v>0</v>
      </c>
      <c r="E56" s="201">
        <f>SUM(E43:E55)</f>
        <v>0</v>
      </c>
      <c r="F56" s="201">
        <f>SUM(F43:F55)</f>
        <v>0</v>
      </c>
      <c r="G56" s="200">
        <f>SUM(G43:G55)</f>
        <v>0</v>
      </c>
      <c r="H56" s="202">
        <f>SUM(H43:H55)</f>
        <v>0</v>
      </c>
    </row>
    <row r="57" spans="1:8" x14ac:dyDescent="0.35">
      <c r="A57" s="95" t="s">
        <v>131</v>
      </c>
      <c r="B57" s="100" t="s">
        <v>297</v>
      </c>
      <c r="C57" s="158"/>
      <c r="D57" s="203"/>
      <c r="E57" s="203"/>
      <c r="F57" s="203"/>
      <c r="G57" s="197"/>
      <c r="H57" s="198"/>
    </row>
    <row r="58" spans="1:8" x14ac:dyDescent="0.35">
      <c r="A58" s="141"/>
      <c r="B58" s="97"/>
      <c r="C58" s="97" t="s">
        <v>283</v>
      </c>
      <c r="D58" s="200">
        <f>D56</f>
        <v>0</v>
      </c>
      <c r="E58" s="201">
        <f t="shared" ref="E58:H58" si="0">E56</f>
        <v>0</v>
      </c>
      <c r="F58" s="201">
        <f t="shared" si="0"/>
        <v>0</v>
      </c>
      <c r="G58" s="200">
        <f t="shared" si="0"/>
        <v>0</v>
      </c>
      <c r="H58" s="206">
        <f t="shared" si="0"/>
        <v>0</v>
      </c>
    </row>
    <row r="59" spans="1:8" x14ac:dyDescent="0.35">
      <c r="A59" s="141"/>
      <c r="B59" s="97"/>
      <c r="C59" s="97" t="s">
        <v>284</v>
      </c>
      <c r="D59" s="97"/>
      <c r="E59" s="120" t="e">
        <f>E58/D58</f>
        <v>#DIV/0!</v>
      </c>
      <c r="F59" s="120" t="e">
        <f>F58/D58</f>
        <v>#DIV/0!</v>
      </c>
      <c r="G59" s="120" t="e">
        <f>G58/D58</f>
        <v>#DIV/0!</v>
      </c>
      <c r="H59" s="207" t="e">
        <f>H58/D58</f>
        <v>#DIV/0!</v>
      </c>
    </row>
    <row r="60" spans="1:8" x14ac:dyDescent="0.35">
      <c r="A60" s="141"/>
      <c r="B60" s="97"/>
      <c r="C60" s="208" t="s">
        <v>298</v>
      </c>
      <c r="D60" s="97"/>
      <c r="E60" s="121" t="e">
        <f>IF(E59&gt;=(2/3),"Yes","No")</f>
        <v>#DIV/0!</v>
      </c>
      <c r="F60" s="121" t="e">
        <f>IF(F59&gt;=(2/3),"Yes","No")</f>
        <v>#DIV/0!</v>
      </c>
      <c r="G60" s="121" t="e">
        <f>IF(G59&gt;=(2/3),"Yes","No")</f>
        <v>#DIV/0!</v>
      </c>
      <c r="H60" s="209" t="e">
        <f>IF(H59&gt;=(2/3),"Yes","No")</f>
        <v>#DIV/0!</v>
      </c>
    </row>
    <row r="61" spans="1:8" x14ac:dyDescent="0.35">
      <c r="A61" s="141"/>
      <c r="B61" s="108"/>
      <c r="C61" s="108"/>
      <c r="D61" s="108"/>
      <c r="E61" s="210" t="e">
        <f>IF(E60="No", "Note A", "Note B")</f>
        <v>#DIV/0!</v>
      </c>
      <c r="F61" s="210" t="e">
        <f>IF(F60="No", "Note A", "Note B")</f>
        <v>#DIV/0!</v>
      </c>
      <c r="G61" s="210" t="e">
        <f>IF(G60="No", "Note A", "Note B")</f>
        <v>#DIV/0!</v>
      </c>
      <c r="H61" s="211" t="e">
        <f>IF(H60="No", "Note A", "Note B")</f>
        <v>#DIV/0!</v>
      </c>
    </row>
    <row r="62" spans="1:8" x14ac:dyDescent="0.35">
      <c r="A62" s="187" t="s">
        <v>463</v>
      </c>
      <c r="B62" s="188"/>
      <c r="C62" s="103"/>
      <c r="D62" s="103"/>
      <c r="E62" s="103"/>
      <c r="F62" s="103"/>
      <c r="G62" s="103"/>
      <c r="H62" s="184"/>
    </row>
    <row r="63" spans="1:8" ht="19.5" customHeight="1" x14ac:dyDescent="0.35">
      <c r="A63" s="141"/>
      <c r="B63" s="113" t="s">
        <v>287</v>
      </c>
      <c r="C63" s="103"/>
      <c r="D63" s="103"/>
      <c r="E63" s="103"/>
      <c r="F63" s="103"/>
      <c r="G63" s="103"/>
      <c r="H63" s="184"/>
    </row>
    <row r="64" spans="1:8" x14ac:dyDescent="0.35">
      <c r="A64" s="141"/>
      <c r="B64" s="463"/>
      <c r="C64" s="463"/>
      <c r="D64" s="190"/>
      <c r="E64" s="191"/>
      <c r="F64" s="191"/>
      <c r="G64" s="192"/>
      <c r="H64" s="193"/>
    </row>
    <row r="65" spans="1:8" x14ac:dyDescent="0.35">
      <c r="A65" s="141"/>
      <c r="B65" s="481"/>
      <c r="C65" s="482"/>
      <c r="D65" s="190"/>
      <c r="E65" s="191"/>
      <c r="F65" s="191"/>
      <c r="G65" s="192"/>
      <c r="H65" s="193"/>
    </row>
    <row r="66" spans="1:8" x14ac:dyDescent="0.35">
      <c r="A66" s="141"/>
      <c r="B66" s="481"/>
      <c r="C66" s="482"/>
      <c r="D66" s="190"/>
      <c r="E66" s="191"/>
      <c r="F66" s="191"/>
      <c r="G66" s="192"/>
      <c r="H66" s="193"/>
    </row>
    <row r="67" spans="1:8" x14ac:dyDescent="0.35">
      <c r="A67" s="141"/>
      <c r="B67" s="481"/>
      <c r="C67" s="482"/>
      <c r="D67" s="190"/>
      <c r="E67" s="191"/>
      <c r="F67" s="191"/>
      <c r="G67" s="192"/>
      <c r="H67" s="193"/>
    </row>
    <row r="68" spans="1:8" x14ac:dyDescent="0.35">
      <c r="A68" s="141"/>
      <c r="B68" s="464" t="s">
        <v>153</v>
      </c>
      <c r="C68" s="466"/>
      <c r="D68" s="190"/>
      <c r="E68" s="191"/>
      <c r="F68" s="191"/>
      <c r="G68" s="192"/>
      <c r="H68" s="193"/>
    </row>
    <row r="69" spans="1:8" x14ac:dyDescent="0.35">
      <c r="A69" s="141"/>
      <c r="B69" s="463"/>
      <c r="C69" s="463"/>
      <c r="D69" s="191"/>
      <c r="E69" s="191"/>
      <c r="F69" s="191"/>
      <c r="G69" s="194"/>
      <c r="H69" s="195"/>
    </row>
    <row r="70" spans="1:8" ht="19.5" customHeight="1" x14ac:dyDescent="0.35">
      <c r="A70" s="141"/>
      <c r="B70" s="113" t="s">
        <v>288</v>
      </c>
      <c r="C70" s="151"/>
      <c r="D70" s="196"/>
      <c r="E70" s="196"/>
      <c r="F70" s="196"/>
      <c r="G70" s="197"/>
      <c r="H70" s="198"/>
    </row>
    <row r="71" spans="1:8" x14ac:dyDescent="0.35">
      <c r="A71" s="141"/>
      <c r="B71" s="463"/>
      <c r="C71" s="463"/>
      <c r="D71" s="191"/>
      <c r="E71" s="191"/>
      <c r="F71" s="191"/>
      <c r="G71" s="194"/>
      <c r="H71" s="195"/>
    </row>
    <row r="72" spans="1:8" x14ac:dyDescent="0.35">
      <c r="A72" s="141"/>
      <c r="B72" s="481"/>
      <c r="C72" s="482"/>
      <c r="D72" s="191"/>
      <c r="E72" s="191"/>
      <c r="F72" s="191"/>
      <c r="G72" s="194"/>
      <c r="H72" s="195"/>
    </row>
    <row r="73" spans="1:8" x14ac:dyDescent="0.35">
      <c r="A73" s="141"/>
      <c r="B73" s="481"/>
      <c r="C73" s="482"/>
      <c r="D73" s="191"/>
      <c r="E73" s="191"/>
      <c r="F73" s="191"/>
      <c r="G73" s="194"/>
      <c r="H73" s="195"/>
    </row>
    <row r="74" spans="1:8" x14ac:dyDescent="0.35">
      <c r="A74" s="141"/>
      <c r="B74" s="481"/>
      <c r="C74" s="482"/>
      <c r="D74" s="191"/>
      <c r="E74" s="191"/>
      <c r="F74" s="191"/>
      <c r="G74" s="194"/>
      <c r="H74" s="195"/>
    </row>
    <row r="75" spans="1:8" x14ac:dyDescent="0.35">
      <c r="A75" s="141"/>
      <c r="B75" s="464" t="s">
        <v>153</v>
      </c>
      <c r="C75" s="466"/>
      <c r="D75" s="191"/>
      <c r="E75" s="191"/>
      <c r="F75" s="191"/>
      <c r="G75" s="194"/>
      <c r="H75" s="195"/>
    </row>
    <row r="76" spans="1:8" x14ac:dyDescent="0.35">
      <c r="A76" s="141"/>
      <c r="B76" s="463"/>
      <c r="C76" s="463"/>
      <c r="D76" s="191"/>
      <c r="E76" s="191"/>
      <c r="F76" s="191"/>
      <c r="G76" s="194"/>
      <c r="H76" s="195"/>
    </row>
    <row r="77" spans="1:8" x14ac:dyDescent="0.35">
      <c r="A77" s="141"/>
      <c r="B77" s="199"/>
      <c r="C77" s="158"/>
      <c r="D77" s="200">
        <f>SUM(D64:D76)</f>
        <v>0</v>
      </c>
      <c r="E77" s="201">
        <f>SUM(E64:E76)</f>
        <v>0</v>
      </c>
      <c r="F77" s="201">
        <f>SUM(F64:F76)</f>
        <v>0</v>
      </c>
      <c r="G77" s="200">
        <f>SUM(G64:G76)</f>
        <v>0</v>
      </c>
      <c r="H77" s="202">
        <f>SUM(H64:H76)</f>
        <v>0</v>
      </c>
    </row>
    <row r="78" spans="1:8" x14ac:dyDescent="0.35">
      <c r="A78" s="95" t="s">
        <v>131</v>
      </c>
      <c r="B78" s="100" t="s">
        <v>297</v>
      </c>
      <c r="C78" s="158"/>
      <c r="D78" s="203"/>
      <c r="E78" s="203"/>
      <c r="F78" s="203"/>
      <c r="G78" s="197"/>
      <c r="H78" s="198"/>
    </row>
    <row r="79" spans="1:8" x14ac:dyDescent="0.35">
      <c r="A79" s="141"/>
      <c r="B79" s="97"/>
      <c r="C79" s="97" t="s">
        <v>283</v>
      </c>
      <c r="D79" s="200">
        <f>D77</f>
        <v>0</v>
      </c>
      <c r="E79" s="201">
        <f t="shared" ref="E79:H79" si="1">E77</f>
        <v>0</v>
      </c>
      <c r="F79" s="201">
        <f t="shared" si="1"/>
        <v>0</v>
      </c>
      <c r="G79" s="200">
        <f t="shared" si="1"/>
        <v>0</v>
      </c>
      <c r="H79" s="206">
        <f t="shared" si="1"/>
        <v>0</v>
      </c>
    </row>
    <row r="80" spans="1:8" x14ac:dyDescent="0.35">
      <c r="A80" s="141"/>
      <c r="B80" s="97"/>
      <c r="C80" s="97" t="s">
        <v>284</v>
      </c>
      <c r="D80" s="97"/>
      <c r="E80" s="120" t="e">
        <f>E79/D79</f>
        <v>#DIV/0!</v>
      </c>
      <c r="F80" s="120" t="e">
        <f>F79/D79</f>
        <v>#DIV/0!</v>
      </c>
      <c r="G80" s="120" t="e">
        <f>G79/D79</f>
        <v>#DIV/0!</v>
      </c>
      <c r="H80" s="207" t="e">
        <f>H79/D79</f>
        <v>#DIV/0!</v>
      </c>
    </row>
    <row r="81" spans="1:8" x14ac:dyDescent="0.35">
      <c r="A81" s="141"/>
      <c r="B81" s="97"/>
      <c r="C81" s="208" t="s">
        <v>298</v>
      </c>
      <c r="D81" s="97"/>
      <c r="E81" s="121" t="e">
        <f>IF(E80&gt;=(2/3),"Yes","No")</f>
        <v>#DIV/0!</v>
      </c>
      <c r="F81" s="121" t="e">
        <f>IF(F80&gt;=(2/3),"Yes","No")</f>
        <v>#DIV/0!</v>
      </c>
      <c r="G81" s="121" t="e">
        <f>IF(G80&gt;=(2/3),"Yes","No")</f>
        <v>#DIV/0!</v>
      </c>
      <c r="H81" s="209" t="e">
        <f>IF(H80&gt;=(2/3),"Yes","No")</f>
        <v>#DIV/0!</v>
      </c>
    </row>
    <row r="82" spans="1:8" x14ac:dyDescent="0.35">
      <c r="A82" s="141"/>
      <c r="B82" s="108"/>
      <c r="C82" s="108"/>
      <c r="D82" s="108"/>
      <c r="E82" s="210" t="e">
        <f>IF(E81="No", "Note A", "Note B")</f>
        <v>#DIV/0!</v>
      </c>
      <c r="F82" s="210" t="e">
        <f>IF(F81="No", "Note A", "Note B")</f>
        <v>#DIV/0!</v>
      </c>
      <c r="G82" s="210" t="e">
        <f>IF(G81="No", "Note A", "Note B")</f>
        <v>#DIV/0!</v>
      </c>
      <c r="H82" s="211" t="e">
        <f>IF(H81="No", "Note A", "Note B")</f>
        <v>#DIV/0!</v>
      </c>
    </row>
    <row r="83" spans="1:8" x14ac:dyDescent="0.35">
      <c r="A83" s="187" t="s">
        <v>464</v>
      </c>
      <c r="B83" s="188"/>
      <c r="C83" s="103"/>
      <c r="D83" s="103"/>
      <c r="E83" s="103"/>
      <c r="F83" s="103"/>
      <c r="G83" s="103"/>
      <c r="H83" s="184"/>
    </row>
    <row r="84" spans="1:8" ht="19.5" customHeight="1" x14ac:dyDescent="0.35">
      <c r="A84" s="141"/>
      <c r="B84" s="113" t="s">
        <v>287</v>
      </c>
      <c r="C84" s="103"/>
      <c r="D84" s="103"/>
      <c r="E84" s="103"/>
      <c r="F84" s="103"/>
      <c r="G84" s="103"/>
      <c r="H84" s="184"/>
    </row>
    <row r="85" spans="1:8" x14ac:dyDescent="0.35">
      <c r="A85" s="141"/>
      <c r="B85" s="463"/>
      <c r="C85" s="463"/>
      <c r="D85" s="190"/>
      <c r="E85" s="191"/>
      <c r="F85" s="191"/>
      <c r="G85" s="192"/>
      <c r="H85" s="193"/>
    </row>
    <row r="86" spans="1:8" x14ac:dyDescent="0.35">
      <c r="A86" s="141"/>
      <c r="B86" s="481"/>
      <c r="C86" s="482"/>
      <c r="D86" s="190"/>
      <c r="E86" s="191"/>
      <c r="F86" s="191"/>
      <c r="G86" s="192"/>
      <c r="H86" s="193"/>
    </row>
    <row r="87" spans="1:8" x14ac:dyDescent="0.35">
      <c r="A87" s="141"/>
      <c r="B87" s="481"/>
      <c r="C87" s="482"/>
      <c r="D87" s="190"/>
      <c r="E87" s="191"/>
      <c r="F87" s="191"/>
      <c r="G87" s="192"/>
      <c r="H87" s="193"/>
    </row>
    <row r="88" spans="1:8" x14ac:dyDescent="0.35">
      <c r="A88" s="141"/>
      <c r="B88" s="481"/>
      <c r="C88" s="482"/>
      <c r="D88" s="190"/>
      <c r="E88" s="191"/>
      <c r="F88" s="191"/>
      <c r="G88" s="192"/>
      <c r="H88" s="193"/>
    </row>
    <row r="89" spans="1:8" x14ac:dyDescent="0.35">
      <c r="A89" s="141"/>
      <c r="B89" s="464" t="s">
        <v>153</v>
      </c>
      <c r="C89" s="466"/>
      <c r="D89" s="190"/>
      <c r="E89" s="191"/>
      <c r="F89" s="191"/>
      <c r="G89" s="192"/>
      <c r="H89" s="193"/>
    </row>
    <row r="90" spans="1:8" x14ac:dyDescent="0.35">
      <c r="A90" s="141"/>
      <c r="B90" s="463"/>
      <c r="C90" s="463"/>
      <c r="D90" s="191"/>
      <c r="E90" s="191"/>
      <c r="F90" s="191"/>
      <c r="G90" s="194"/>
      <c r="H90" s="195"/>
    </row>
    <row r="91" spans="1:8" ht="19.5" customHeight="1" x14ac:dyDescent="0.35">
      <c r="A91" s="141"/>
      <c r="B91" s="113" t="s">
        <v>288</v>
      </c>
      <c r="C91" s="151"/>
      <c r="D91" s="196"/>
      <c r="E91" s="196"/>
      <c r="F91" s="196"/>
      <c r="G91" s="197"/>
      <c r="H91" s="198"/>
    </row>
    <row r="92" spans="1:8" x14ac:dyDescent="0.35">
      <c r="A92" s="141"/>
      <c r="B92" s="463"/>
      <c r="C92" s="463"/>
      <c r="D92" s="191"/>
      <c r="E92" s="191"/>
      <c r="F92" s="191"/>
      <c r="G92" s="194"/>
      <c r="H92" s="195"/>
    </row>
    <row r="93" spans="1:8" x14ac:dyDescent="0.35">
      <c r="A93" s="141"/>
      <c r="B93" s="481"/>
      <c r="C93" s="482"/>
      <c r="D93" s="191"/>
      <c r="E93" s="191"/>
      <c r="F93" s="191"/>
      <c r="G93" s="194"/>
      <c r="H93" s="195"/>
    </row>
    <row r="94" spans="1:8" x14ac:dyDescent="0.35">
      <c r="A94" s="141"/>
      <c r="B94" s="481"/>
      <c r="C94" s="482"/>
      <c r="D94" s="191"/>
      <c r="E94" s="191"/>
      <c r="F94" s="191"/>
      <c r="G94" s="194"/>
      <c r="H94" s="195"/>
    </row>
    <row r="95" spans="1:8" x14ac:dyDescent="0.35">
      <c r="A95" s="141"/>
      <c r="B95" s="481"/>
      <c r="C95" s="482"/>
      <c r="D95" s="191"/>
      <c r="E95" s="191"/>
      <c r="F95" s="191"/>
      <c r="G95" s="194"/>
      <c r="H95" s="195"/>
    </row>
    <row r="96" spans="1:8" x14ac:dyDescent="0.35">
      <c r="A96" s="141"/>
      <c r="B96" s="464" t="s">
        <v>153</v>
      </c>
      <c r="C96" s="466"/>
      <c r="D96" s="191"/>
      <c r="E96" s="191"/>
      <c r="F96" s="191"/>
      <c r="G96" s="194"/>
      <c r="H96" s="195"/>
    </row>
    <row r="97" spans="1:8" x14ac:dyDescent="0.35">
      <c r="A97" s="141"/>
      <c r="B97" s="463"/>
      <c r="C97" s="463"/>
      <c r="D97" s="191"/>
      <c r="E97" s="191"/>
      <c r="F97" s="191"/>
      <c r="G97" s="194"/>
      <c r="H97" s="195"/>
    </row>
    <row r="98" spans="1:8" x14ac:dyDescent="0.35">
      <c r="A98" s="141"/>
      <c r="B98" s="199"/>
      <c r="C98" s="158"/>
      <c r="D98" s="200">
        <f>SUM(D85:D97)</f>
        <v>0</v>
      </c>
      <c r="E98" s="201">
        <f>SUM(E85:E97)</f>
        <v>0</v>
      </c>
      <c r="F98" s="201">
        <f>SUM(F85:F97)</f>
        <v>0</v>
      </c>
      <c r="G98" s="200">
        <f>SUM(G85:G97)</f>
        <v>0</v>
      </c>
      <c r="H98" s="202">
        <f>SUM(H85:H97)</f>
        <v>0</v>
      </c>
    </row>
    <row r="99" spans="1:8" x14ac:dyDescent="0.35">
      <c r="A99" s="95" t="s">
        <v>131</v>
      </c>
      <c r="B99" s="100" t="s">
        <v>297</v>
      </c>
      <c r="C99" s="158"/>
      <c r="D99" s="203"/>
      <c r="E99" s="203"/>
      <c r="F99" s="203"/>
      <c r="G99" s="197"/>
      <c r="H99" s="198"/>
    </row>
    <row r="100" spans="1:8" x14ac:dyDescent="0.35">
      <c r="A100" s="141"/>
      <c r="B100" s="97"/>
      <c r="C100" s="97" t="s">
        <v>283</v>
      </c>
      <c r="D100" s="200">
        <f>D98</f>
        <v>0</v>
      </c>
      <c r="E100" s="201">
        <f t="shared" ref="E100:H100" si="2">E98</f>
        <v>0</v>
      </c>
      <c r="F100" s="201">
        <f t="shared" si="2"/>
        <v>0</v>
      </c>
      <c r="G100" s="200">
        <f t="shared" si="2"/>
        <v>0</v>
      </c>
      <c r="H100" s="206">
        <f t="shared" si="2"/>
        <v>0</v>
      </c>
    </row>
    <row r="101" spans="1:8" x14ac:dyDescent="0.35">
      <c r="A101" s="141"/>
      <c r="B101" s="97"/>
      <c r="C101" s="97" t="s">
        <v>284</v>
      </c>
      <c r="D101" s="97"/>
      <c r="E101" s="120" t="e">
        <f>E100/D100</f>
        <v>#DIV/0!</v>
      </c>
      <c r="F101" s="120" t="e">
        <f>F100/D100</f>
        <v>#DIV/0!</v>
      </c>
      <c r="G101" s="120" t="e">
        <f>G100/D100</f>
        <v>#DIV/0!</v>
      </c>
      <c r="H101" s="207" t="e">
        <f>H100/D100</f>
        <v>#DIV/0!</v>
      </c>
    </row>
    <row r="102" spans="1:8" x14ac:dyDescent="0.35">
      <c r="A102" s="141"/>
      <c r="B102" s="97"/>
      <c r="C102" s="208" t="s">
        <v>298</v>
      </c>
      <c r="D102" s="97"/>
      <c r="E102" s="121" t="e">
        <f>IF(E101&gt;=(2/3),"Yes","No")</f>
        <v>#DIV/0!</v>
      </c>
      <c r="F102" s="121" t="e">
        <f>IF(F101&gt;=(2/3),"Yes","No")</f>
        <v>#DIV/0!</v>
      </c>
      <c r="G102" s="121" t="e">
        <f>IF(G101&gt;=(2/3),"Yes","No")</f>
        <v>#DIV/0!</v>
      </c>
      <c r="H102" s="209" t="e">
        <f>IF(H101&gt;=(2/3),"Yes","No")</f>
        <v>#DIV/0!</v>
      </c>
    </row>
    <row r="103" spans="1:8" x14ac:dyDescent="0.35">
      <c r="A103" s="141"/>
      <c r="B103" s="108"/>
      <c r="C103" s="108"/>
      <c r="D103" s="108"/>
      <c r="E103" s="210" t="e">
        <f>IF(E102="No", "Note A", "Note B")</f>
        <v>#DIV/0!</v>
      </c>
      <c r="F103" s="210" t="e">
        <f>IF(F102="No", "Note A", "Note B")</f>
        <v>#DIV/0!</v>
      </c>
      <c r="G103" s="210" t="e">
        <f>IF(G102="No", "Note A", "Note B")</f>
        <v>#DIV/0!</v>
      </c>
      <c r="H103" s="211" t="e">
        <f>IF(H102="No", "Note A", "Note B")</f>
        <v>#DIV/0!</v>
      </c>
    </row>
    <row r="104" spans="1:8" x14ac:dyDescent="0.35">
      <c r="A104" s="187" t="s">
        <v>465</v>
      </c>
      <c r="B104" s="188"/>
      <c r="C104" s="103"/>
      <c r="D104" s="103"/>
      <c r="E104" s="103"/>
      <c r="F104" s="103"/>
      <c r="G104" s="103"/>
      <c r="H104" s="184"/>
    </row>
    <row r="105" spans="1:8" ht="19.5" customHeight="1" x14ac:dyDescent="0.35">
      <c r="A105" s="141"/>
      <c r="B105" s="113" t="s">
        <v>287</v>
      </c>
      <c r="C105" s="103"/>
      <c r="D105" s="103"/>
      <c r="E105" s="103"/>
      <c r="F105" s="103"/>
      <c r="G105" s="103"/>
      <c r="H105" s="184"/>
    </row>
    <row r="106" spans="1:8" x14ac:dyDescent="0.35">
      <c r="A106" s="141"/>
      <c r="B106" s="463"/>
      <c r="C106" s="463"/>
      <c r="D106" s="190"/>
      <c r="E106" s="191"/>
      <c r="F106" s="191"/>
      <c r="G106" s="192"/>
      <c r="H106" s="193"/>
    </row>
    <row r="107" spans="1:8" x14ac:dyDescent="0.35">
      <c r="A107" s="141"/>
      <c r="B107" s="481"/>
      <c r="C107" s="482"/>
      <c r="D107" s="190"/>
      <c r="E107" s="191"/>
      <c r="F107" s="191"/>
      <c r="G107" s="192"/>
      <c r="H107" s="193"/>
    </row>
    <row r="108" spans="1:8" x14ac:dyDescent="0.35">
      <c r="A108" s="141"/>
      <c r="B108" s="481"/>
      <c r="C108" s="482"/>
      <c r="D108" s="190"/>
      <c r="E108" s="191"/>
      <c r="F108" s="191"/>
      <c r="G108" s="192"/>
      <c r="H108" s="193"/>
    </row>
    <row r="109" spans="1:8" x14ac:dyDescent="0.35">
      <c r="A109" s="141"/>
      <c r="B109" s="481"/>
      <c r="C109" s="482"/>
      <c r="D109" s="190"/>
      <c r="E109" s="191"/>
      <c r="F109" s="191"/>
      <c r="G109" s="192"/>
      <c r="H109" s="193"/>
    </row>
    <row r="110" spans="1:8" x14ac:dyDescent="0.35">
      <c r="A110" s="141"/>
      <c r="B110" s="464" t="s">
        <v>153</v>
      </c>
      <c r="C110" s="466"/>
      <c r="D110" s="190"/>
      <c r="E110" s="191"/>
      <c r="F110" s="191"/>
      <c r="G110" s="192"/>
      <c r="H110" s="193"/>
    </row>
    <row r="111" spans="1:8" x14ac:dyDescent="0.35">
      <c r="A111" s="141"/>
      <c r="B111" s="463"/>
      <c r="C111" s="463"/>
      <c r="D111" s="191"/>
      <c r="E111" s="191"/>
      <c r="F111" s="191"/>
      <c r="G111" s="194"/>
      <c r="H111" s="195"/>
    </row>
    <row r="112" spans="1:8" ht="19.5" customHeight="1" x14ac:dyDescent="0.35">
      <c r="A112" s="141"/>
      <c r="B112" s="113" t="s">
        <v>288</v>
      </c>
      <c r="C112" s="151"/>
      <c r="D112" s="196"/>
      <c r="E112" s="196"/>
      <c r="F112" s="196"/>
      <c r="G112" s="197"/>
      <c r="H112" s="198"/>
    </row>
    <row r="113" spans="1:8" x14ac:dyDescent="0.35">
      <c r="A113" s="141"/>
      <c r="B113" s="463"/>
      <c r="C113" s="463"/>
      <c r="D113" s="191"/>
      <c r="E113" s="191"/>
      <c r="F113" s="191"/>
      <c r="G113" s="194"/>
      <c r="H113" s="195"/>
    </row>
    <row r="114" spans="1:8" x14ac:dyDescent="0.35">
      <c r="A114" s="141"/>
      <c r="B114" s="481"/>
      <c r="C114" s="482"/>
      <c r="D114" s="191"/>
      <c r="E114" s="191"/>
      <c r="F114" s="191"/>
      <c r="G114" s="194"/>
      <c r="H114" s="195"/>
    </row>
    <row r="115" spans="1:8" x14ac:dyDescent="0.35">
      <c r="A115" s="141"/>
      <c r="B115" s="481"/>
      <c r="C115" s="482"/>
      <c r="D115" s="191"/>
      <c r="E115" s="191"/>
      <c r="F115" s="191"/>
      <c r="G115" s="194"/>
      <c r="H115" s="195"/>
    </row>
    <row r="116" spans="1:8" x14ac:dyDescent="0.35">
      <c r="A116" s="141"/>
      <c r="B116" s="481"/>
      <c r="C116" s="482"/>
      <c r="D116" s="191"/>
      <c r="E116" s="191"/>
      <c r="F116" s="191"/>
      <c r="G116" s="194"/>
      <c r="H116" s="195"/>
    </row>
    <row r="117" spans="1:8" x14ac:dyDescent="0.35">
      <c r="A117" s="141"/>
      <c r="B117" s="464" t="s">
        <v>153</v>
      </c>
      <c r="C117" s="466"/>
      <c r="D117" s="191"/>
      <c r="E117" s="191"/>
      <c r="F117" s="191"/>
      <c r="G117" s="194"/>
      <c r="H117" s="195"/>
    </row>
    <row r="118" spans="1:8" x14ac:dyDescent="0.35">
      <c r="A118" s="141"/>
      <c r="B118" s="463"/>
      <c r="C118" s="463"/>
      <c r="D118" s="191"/>
      <c r="E118" s="191"/>
      <c r="F118" s="191"/>
      <c r="G118" s="194"/>
      <c r="H118" s="195"/>
    </row>
    <row r="119" spans="1:8" x14ac:dyDescent="0.35">
      <c r="A119" s="141"/>
      <c r="B119" s="199"/>
      <c r="C119" s="158"/>
      <c r="D119" s="200">
        <f>SUM(D106:D118)</f>
        <v>0</v>
      </c>
      <c r="E119" s="201">
        <f>SUM(E106:E118)</f>
        <v>0</v>
      </c>
      <c r="F119" s="201">
        <f>SUM(F106:F118)</f>
        <v>0</v>
      </c>
      <c r="G119" s="200">
        <f>SUM(G106:G118)</f>
        <v>0</v>
      </c>
      <c r="H119" s="202">
        <f>SUM(H106:H118)</f>
        <v>0</v>
      </c>
    </row>
    <row r="120" spans="1:8" x14ac:dyDescent="0.35">
      <c r="A120" s="95" t="s">
        <v>131</v>
      </c>
      <c r="B120" s="100" t="s">
        <v>297</v>
      </c>
      <c r="C120" s="158"/>
      <c r="D120" s="203"/>
      <c r="E120" s="203"/>
      <c r="F120" s="203"/>
      <c r="G120" s="197"/>
      <c r="H120" s="198"/>
    </row>
    <row r="121" spans="1:8" x14ac:dyDescent="0.35">
      <c r="A121" s="141"/>
      <c r="B121" s="97"/>
      <c r="C121" s="97" t="s">
        <v>283</v>
      </c>
      <c r="D121" s="200">
        <f>D119</f>
        <v>0</v>
      </c>
      <c r="E121" s="201">
        <f t="shared" ref="E121:H121" si="3">E119</f>
        <v>0</v>
      </c>
      <c r="F121" s="201">
        <f t="shared" si="3"/>
        <v>0</v>
      </c>
      <c r="G121" s="200">
        <f t="shared" si="3"/>
        <v>0</v>
      </c>
      <c r="H121" s="206">
        <f t="shared" si="3"/>
        <v>0</v>
      </c>
    </row>
    <row r="122" spans="1:8" x14ac:dyDescent="0.35">
      <c r="A122" s="141"/>
      <c r="B122" s="97"/>
      <c r="C122" s="97" t="s">
        <v>284</v>
      </c>
      <c r="D122" s="97"/>
      <c r="E122" s="120" t="e">
        <f>E121/D121</f>
        <v>#DIV/0!</v>
      </c>
      <c r="F122" s="120" t="e">
        <f>F121/D121</f>
        <v>#DIV/0!</v>
      </c>
      <c r="G122" s="120" t="e">
        <f>G121/D121</f>
        <v>#DIV/0!</v>
      </c>
      <c r="H122" s="207" t="e">
        <f>H121/D121</f>
        <v>#DIV/0!</v>
      </c>
    </row>
    <row r="123" spans="1:8" x14ac:dyDescent="0.35">
      <c r="A123" s="141"/>
      <c r="B123" s="97"/>
      <c r="C123" s="208" t="s">
        <v>298</v>
      </c>
      <c r="D123" s="97"/>
      <c r="E123" s="121" t="e">
        <f>IF(E122&gt;=(2/3),"Yes","No")</f>
        <v>#DIV/0!</v>
      </c>
      <c r="F123" s="121" t="e">
        <f>IF(F122&gt;=(2/3),"Yes","No")</f>
        <v>#DIV/0!</v>
      </c>
      <c r="G123" s="121" t="e">
        <f>IF(G122&gt;=(2/3),"Yes","No")</f>
        <v>#DIV/0!</v>
      </c>
      <c r="H123" s="209" t="e">
        <f>IF(H122&gt;=(2/3),"Yes","No")</f>
        <v>#DIV/0!</v>
      </c>
    </row>
    <row r="124" spans="1:8" x14ac:dyDescent="0.35">
      <c r="A124" s="141"/>
      <c r="B124" s="108"/>
      <c r="C124" s="108"/>
      <c r="D124" s="108"/>
      <c r="E124" s="210" t="e">
        <f>IF(E123="No", "Note A", "Note B")</f>
        <v>#DIV/0!</v>
      </c>
      <c r="F124" s="210" t="e">
        <f>IF(F123="No", "Note A", "Note B")</f>
        <v>#DIV/0!</v>
      </c>
      <c r="G124" s="210" t="e">
        <f>IF(G123="No", "Note A", "Note B")</f>
        <v>#DIV/0!</v>
      </c>
      <c r="H124" s="211" t="e">
        <f>IF(H123="No", "Note A", "Note B")</f>
        <v>#DIV/0!</v>
      </c>
    </row>
    <row r="125" spans="1:8" x14ac:dyDescent="0.35">
      <c r="A125" s="141"/>
      <c r="B125" s="97"/>
      <c r="C125" s="97"/>
      <c r="D125" s="97"/>
      <c r="E125" s="212"/>
      <c r="F125" s="212"/>
      <c r="G125" s="212"/>
      <c r="H125" s="264"/>
    </row>
    <row r="126" spans="1:8" ht="15" customHeight="1" x14ac:dyDescent="0.35">
      <c r="A126" s="141"/>
      <c r="B126" s="213" t="s">
        <v>291</v>
      </c>
      <c r="C126" s="199" t="s">
        <v>317</v>
      </c>
      <c r="D126" s="199"/>
      <c r="E126" s="199"/>
      <c r="F126" s="199"/>
      <c r="G126" s="199"/>
      <c r="H126" s="214"/>
    </row>
    <row r="127" spans="1:8" ht="15" customHeight="1" x14ac:dyDescent="0.35">
      <c r="A127" s="141"/>
      <c r="B127" s="213" t="s">
        <v>292</v>
      </c>
      <c r="C127" s="498" t="s">
        <v>351</v>
      </c>
      <c r="D127" s="498"/>
      <c r="E127" s="498"/>
      <c r="F127" s="498"/>
      <c r="G127" s="498"/>
      <c r="H127" s="499"/>
    </row>
    <row r="128" spans="1:8" x14ac:dyDescent="0.35">
      <c r="A128" s="141"/>
      <c r="B128" s="215"/>
      <c r="C128" s="498"/>
      <c r="D128" s="498"/>
      <c r="E128" s="498"/>
      <c r="F128" s="498"/>
      <c r="G128" s="498"/>
      <c r="H128" s="499"/>
    </row>
    <row r="129" spans="1:8" x14ac:dyDescent="0.35">
      <c r="A129" s="141"/>
      <c r="B129" s="97"/>
      <c r="C129" s="97"/>
      <c r="D129" s="97"/>
      <c r="E129" s="121"/>
      <c r="F129" s="121"/>
      <c r="G129" s="121"/>
      <c r="H129" s="209"/>
    </row>
    <row r="130" spans="1:8" x14ac:dyDescent="0.35">
      <c r="A130" s="95" t="s">
        <v>132</v>
      </c>
      <c r="B130" s="100" t="s">
        <v>293</v>
      </c>
      <c r="C130" s="97"/>
      <c r="D130" s="97"/>
      <c r="E130" s="121"/>
      <c r="F130" s="121"/>
      <c r="G130" s="121"/>
      <c r="H130" s="209"/>
    </row>
    <row r="131" spans="1:8" x14ac:dyDescent="0.35">
      <c r="A131" s="141"/>
      <c r="B131" s="487" t="s">
        <v>301</v>
      </c>
      <c r="C131" s="487"/>
      <c r="D131" s="487"/>
      <c r="E131" s="487"/>
      <c r="F131" s="487"/>
      <c r="G131" s="487"/>
      <c r="H131" s="488"/>
    </row>
    <row r="132" spans="1:8" x14ac:dyDescent="0.35">
      <c r="A132" s="95"/>
      <c r="B132" s="487"/>
      <c r="C132" s="487"/>
      <c r="D132" s="487"/>
      <c r="E132" s="487"/>
      <c r="F132" s="487"/>
      <c r="G132" s="487"/>
      <c r="H132" s="488"/>
    </row>
    <row r="133" spans="1:8" x14ac:dyDescent="0.35">
      <c r="A133" s="95"/>
      <c r="B133" s="487"/>
      <c r="C133" s="487"/>
      <c r="D133" s="487"/>
      <c r="E133" s="487"/>
      <c r="F133" s="487"/>
      <c r="G133" s="487"/>
      <c r="H133" s="488"/>
    </row>
    <row r="134" spans="1:8" x14ac:dyDescent="0.35">
      <c r="A134" s="95"/>
      <c r="B134" s="97"/>
      <c r="C134" s="97"/>
      <c r="D134" s="97"/>
      <c r="E134" s="121"/>
      <c r="F134" s="121"/>
      <c r="G134" s="121"/>
      <c r="H134" s="209"/>
    </row>
    <row r="135" spans="1:8" x14ac:dyDescent="0.35">
      <c r="A135" s="95"/>
      <c r="B135" s="487" t="s">
        <v>334</v>
      </c>
      <c r="C135" s="487"/>
      <c r="D135" s="487"/>
      <c r="E135" s="487"/>
      <c r="F135" s="487"/>
      <c r="G135" s="487"/>
      <c r="H135" s="488"/>
    </row>
    <row r="136" spans="1:8" x14ac:dyDescent="0.35">
      <c r="A136" s="95"/>
      <c r="B136" s="487"/>
      <c r="C136" s="487"/>
      <c r="D136" s="487"/>
      <c r="E136" s="487"/>
      <c r="F136" s="487"/>
      <c r="G136" s="487"/>
      <c r="H136" s="488"/>
    </row>
    <row r="137" spans="1:8" x14ac:dyDescent="0.35">
      <c r="A137" s="95"/>
      <c r="B137" s="487"/>
      <c r="C137" s="487"/>
      <c r="D137" s="487"/>
      <c r="E137" s="487"/>
      <c r="F137" s="487"/>
      <c r="G137" s="487"/>
      <c r="H137" s="488"/>
    </row>
    <row r="138" spans="1:8" x14ac:dyDescent="0.35">
      <c r="A138" s="95"/>
      <c r="B138" s="487"/>
      <c r="C138" s="487"/>
      <c r="D138" s="487"/>
      <c r="E138" s="487"/>
      <c r="F138" s="487"/>
      <c r="G138" s="487"/>
      <c r="H138" s="488"/>
    </row>
    <row r="139" spans="1:8" x14ac:dyDescent="0.35">
      <c r="A139" s="95"/>
      <c r="B139" s="487"/>
      <c r="C139" s="487"/>
      <c r="D139" s="487"/>
      <c r="E139" s="487"/>
      <c r="F139" s="487"/>
      <c r="G139" s="487"/>
      <c r="H139" s="488"/>
    </row>
    <row r="140" spans="1:8" x14ac:dyDescent="0.35">
      <c r="A140" s="95"/>
      <c r="B140" s="97"/>
      <c r="C140" s="97"/>
      <c r="D140" s="97"/>
      <c r="E140" s="121"/>
      <c r="F140" s="121"/>
      <c r="G140" s="121"/>
      <c r="H140" s="209"/>
    </row>
    <row r="141" spans="1:8" x14ac:dyDescent="0.35">
      <c r="A141" s="95"/>
      <c r="B141" s="100" t="s">
        <v>413</v>
      </c>
      <c r="C141" s="97"/>
      <c r="D141" s="489"/>
      <c r="E141" s="489"/>
      <c r="F141" s="489"/>
      <c r="G141" s="489"/>
      <c r="H141" s="490"/>
    </row>
    <row r="142" spans="1:8" x14ac:dyDescent="0.35">
      <c r="A142" s="95"/>
      <c r="B142" s="97"/>
      <c r="C142" s="97"/>
      <c r="D142" s="265"/>
      <c r="E142" s="216"/>
      <c r="F142" s="216"/>
      <c r="G142" s="216"/>
      <c r="H142" s="217"/>
    </row>
    <row r="143" spans="1:8" x14ac:dyDescent="0.35">
      <c r="A143" s="95"/>
      <c r="B143" s="97"/>
      <c r="C143" s="97"/>
      <c r="D143" s="101" t="s">
        <v>302</v>
      </c>
      <c r="E143" s="216" t="s">
        <v>295</v>
      </c>
      <c r="F143" s="216" t="s">
        <v>300</v>
      </c>
      <c r="G143" s="216"/>
      <c r="H143" s="217"/>
    </row>
    <row r="144" spans="1:8" x14ac:dyDescent="0.35">
      <c r="A144" s="95"/>
      <c r="B144" s="218" t="s">
        <v>294</v>
      </c>
      <c r="C144" s="108"/>
      <c r="D144" s="219" t="s">
        <v>303</v>
      </c>
      <c r="E144" s="220" t="s">
        <v>296</v>
      </c>
      <c r="F144" s="220" t="s">
        <v>299</v>
      </c>
      <c r="G144" s="500" t="s">
        <v>304</v>
      </c>
      <c r="H144" s="501"/>
    </row>
    <row r="145" spans="1:8" x14ac:dyDescent="0.35">
      <c r="A145" s="95"/>
      <c r="B145" s="208" t="s">
        <v>494</v>
      </c>
      <c r="C145" s="97" t="s">
        <v>350</v>
      </c>
      <c r="D145" s="97"/>
      <c r="E145" s="121"/>
      <c r="F145" s="97"/>
      <c r="G145" s="121"/>
      <c r="H145" s="209"/>
    </row>
    <row r="146" spans="1:8" x14ac:dyDescent="0.35">
      <c r="A146" s="95"/>
      <c r="B146" s="97"/>
      <c r="C146" s="221" t="e">
        <f>IF(E60="Yes", "Complete Analysis", "N/A - Do Not Complete")</f>
        <v>#DIV/0!</v>
      </c>
      <c r="D146" s="222"/>
      <c r="E146" s="191"/>
      <c r="F146" s="120" t="e">
        <f>E146/E152</f>
        <v>#DIV/0!</v>
      </c>
      <c r="G146" s="483"/>
      <c r="H146" s="484"/>
    </row>
    <row r="147" spans="1:8" x14ac:dyDescent="0.35">
      <c r="A147" s="95"/>
      <c r="B147" s="97"/>
      <c r="C147" s="97"/>
      <c r="D147" s="222"/>
      <c r="E147" s="191"/>
      <c r="F147" s="120" t="e">
        <f>E147/E152</f>
        <v>#DIV/0!</v>
      </c>
      <c r="G147" s="483"/>
      <c r="H147" s="484"/>
    </row>
    <row r="148" spans="1:8" x14ac:dyDescent="0.35">
      <c r="A148" s="95"/>
      <c r="B148" s="97"/>
      <c r="C148" s="97"/>
      <c r="D148" s="222"/>
      <c r="E148" s="191"/>
      <c r="F148" s="120" t="e">
        <f>E148/E152</f>
        <v>#DIV/0!</v>
      </c>
      <c r="G148" s="483"/>
      <c r="H148" s="484"/>
    </row>
    <row r="149" spans="1:8" x14ac:dyDescent="0.35">
      <c r="A149" s="95"/>
      <c r="B149" s="97"/>
      <c r="C149" s="97"/>
      <c r="D149" s="222"/>
      <c r="E149" s="191"/>
      <c r="F149" s="120" t="e">
        <f>E149/E152</f>
        <v>#DIV/0!</v>
      </c>
      <c r="G149" s="483"/>
      <c r="H149" s="484"/>
    </row>
    <row r="150" spans="1:8" x14ac:dyDescent="0.35">
      <c r="A150" s="95"/>
      <c r="B150" s="97"/>
      <c r="C150" s="97"/>
      <c r="D150" s="222"/>
      <c r="E150" s="191"/>
      <c r="F150" s="120" t="e">
        <f>E150/E152</f>
        <v>#DIV/0!</v>
      </c>
      <c r="G150" s="483"/>
      <c r="H150" s="484"/>
    </row>
    <row r="151" spans="1:8" x14ac:dyDescent="0.35">
      <c r="A151" s="95"/>
      <c r="B151" s="97"/>
      <c r="C151" s="97"/>
      <c r="D151" s="223"/>
      <c r="E151" s="224"/>
      <c r="F151" s="120" t="e">
        <f>E151/E152</f>
        <v>#DIV/0!</v>
      </c>
      <c r="G151" s="485"/>
      <c r="H151" s="486"/>
    </row>
    <row r="152" spans="1:8" x14ac:dyDescent="0.35">
      <c r="A152" s="95"/>
      <c r="B152" s="97"/>
      <c r="C152" s="225"/>
      <c r="D152" s="225" t="s">
        <v>352</v>
      </c>
      <c r="E152" s="226">
        <f>SUM(E146:E151)</f>
        <v>0</v>
      </c>
      <c r="F152" s="121"/>
      <c r="G152" s="227" t="s">
        <v>305</v>
      </c>
      <c r="H152" s="228"/>
    </row>
    <row r="153" spans="1:8" x14ac:dyDescent="0.35">
      <c r="A153" s="95"/>
      <c r="B153" s="97"/>
      <c r="C153" s="97"/>
      <c r="D153" s="97"/>
      <c r="E153" s="121"/>
      <c r="F153" s="121"/>
      <c r="G153" s="121"/>
      <c r="H153" s="209"/>
    </row>
    <row r="154" spans="1:8" x14ac:dyDescent="0.35">
      <c r="A154" s="95"/>
      <c r="B154" s="97" t="s">
        <v>494</v>
      </c>
      <c r="C154" s="97" t="s">
        <v>148</v>
      </c>
      <c r="D154" s="97"/>
      <c r="E154" s="121"/>
      <c r="F154" s="121"/>
      <c r="G154" s="121"/>
      <c r="H154" s="209"/>
    </row>
    <row r="155" spans="1:8" x14ac:dyDescent="0.35">
      <c r="A155" s="95"/>
      <c r="B155" s="97"/>
      <c r="C155" s="221" t="e">
        <f>IF(F60="Yes", "Complete Analysis", "N/A - Do Not Complete")</f>
        <v>#DIV/0!</v>
      </c>
      <c r="D155" s="222"/>
      <c r="E155" s="191"/>
      <c r="F155" s="120" t="e">
        <f>E155/E161</f>
        <v>#DIV/0!</v>
      </c>
      <c r="G155" s="483"/>
      <c r="H155" s="484"/>
    </row>
    <row r="156" spans="1:8" x14ac:dyDescent="0.35">
      <c r="A156" s="95"/>
      <c r="B156" s="97"/>
      <c r="C156" s="97"/>
      <c r="D156" s="222"/>
      <c r="E156" s="191"/>
      <c r="F156" s="120" t="e">
        <f>E156/E161</f>
        <v>#DIV/0!</v>
      </c>
      <c r="G156" s="483"/>
      <c r="H156" s="484"/>
    </row>
    <row r="157" spans="1:8" x14ac:dyDescent="0.35">
      <c r="A157" s="95"/>
      <c r="B157" s="97"/>
      <c r="C157" s="97"/>
      <c r="D157" s="222"/>
      <c r="E157" s="191"/>
      <c r="F157" s="120" t="e">
        <f>E157/E161</f>
        <v>#DIV/0!</v>
      </c>
      <c r="G157" s="483"/>
      <c r="H157" s="484"/>
    </row>
    <row r="158" spans="1:8" x14ac:dyDescent="0.35">
      <c r="A158" s="95"/>
      <c r="B158" s="97"/>
      <c r="C158" s="97"/>
      <c r="D158" s="222"/>
      <c r="E158" s="191"/>
      <c r="F158" s="120" t="e">
        <f>E158/E161</f>
        <v>#DIV/0!</v>
      </c>
      <c r="G158" s="483"/>
      <c r="H158" s="484"/>
    </row>
    <row r="159" spans="1:8" x14ac:dyDescent="0.35">
      <c r="A159" s="95"/>
      <c r="B159" s="97"/>
      <c r="C159" s="97"/>
      <c r="D159" s="222"/>
      <c r="E159" s="191"/>
      <c r="F159" s="120" t="e">
        <f>E159/E161</f>
        <v>#DIV/0!</v>
      </c>
      <c r="G159" s="483"/>
      <c r="H159" s="484"/>
    </row>
    <row r="160" spans="1:8" x14ac:dyDescent="0.35">
      <c r="A160" s="95"/>
      <c r="B160" s="97"/>
      <c r="C160" s="97"/>
      <c r="D160" s="223"/>
      <c r="E160" s="224"/>
      <c r="F160" s="120" t="e">
        <f>E160/E161</f>
        <v>#DIV/0!</v>
      </c>
      <c r="G160" s="485"/>
      <c r="H160" s="486"/>
    </row>
    <row r="161" spans="1:10" x14ac:dyDescent="0.35">
      <c r="A161" s="95"/>
      <c r="B161" s="97"/>
      <c r="C161" s="97"/>
      <c r="D161" s="225" t="s">
        <v>306</v>
      </c>
      <c r="E161" s="226">
        <f>SUM(E155:E160)</f>
        <v>0</v>
      </c>
      <c r="F161" s="121"/>
      <c r="G161" s="227" t="s">
        <v>305</v>
      </c>
      <c r="H161" s="229"/>
    </row>
    <row r="162" spans="1:10" x14ac:dyDescent="0.35">
      <c r="A162" s="95"/>
      <c r="B162" s="97"/>
      <c r="C162" s="97"/>
      <c r="D162" s="225"/>
      <c r="E162" s="196"/>
      <c r="F162" s="121"/>
      <c r="G162" s="227"/>
      <c r="H162" s="230"/>
    </row>
    <row r="163" spans="1:10" x14ac:dyDescent="0.35">
      <c r="A163" s="141"/>
      <c r="B163" s="97" t="s">
        <v>494</v>
      </c>
      <c r="C163" s="97" t="s">
        <v>495</v>
      </c>
      <c r="D163" s="97"/>
      <c r="E163" s="121"/>
      <c r="F163" s="121"/>
      <c r="G163" s="121"/>
      <c r="H163" s="209"/>
      <c r="I163" s="256"/>
      <c r="J163" s="189"/>
    </row>
    <row r="164" spans="1:10" x14ac:dyDescent="0.35">
      <c r="A164" s="141"/>
      <c r="B164" s="97"/>
      <c r="C164" s="221" t="e">
        <f>IF(G60="Yes", "Complete Analysis", "N/A - Do Not Complete")</f>
        <v>#DIV/0!</v>
      </c>
      <c r="D164" s="222"/>
      <c r="E164" s="190"/>
      <c r="F164" s="120" t="e">
        <f>E164/$E$169</f>
        <v>#DIV/0!</v>
      </c>
      <c r="G164" s="483"/>
      <c r="H164" s="484"/>
      <c r="J164" s="189"/>
    </row>
    <row r="165" spans="1:10" x14ac:dyDescent="0.35">
      <c r="A165" s="141"/>
      <c r="B165" s="97"/>
      <c r="C165" s="97"/>
      <c r="D165" s="222"/>
      <c r="E165" s="190"/>
      <c r="F165" s="120" t="e">
        <f>E165/$E$169</f>
        <v>#DIV/0!</v>
      </c>
      <c r="G165" s="483"/>
      <c r="H165" s="484"/>
      <c r="J165" s="189"/>
    </row>
    <row r="166" spans="1:10" x14ac:dyDescent="0.35">
      <c r="A166" s="141"/>
      <c r="B166" s="97"/>
      <c r="C166" s="97"/>
      <c r="D166" s="222"/>
      <c r="E166" s="190"/>
      <c r="F166" s="120" t="e">
        <f>E166/$E$169</f>
        <v>#DIV/0!</v>
      </c>
      <c r="G166" s="483"/>
      <c r="H166" s="484"/>
    </row>
    <row r="167" spans="1:10" x14ac:dyDescent="0.35">
      <c r="A167" s="141"/>
      <c r="B167" s="97"/>
      <c r="C167" s="97"/>
      <c r="D167" s="231"/>
      <c r="E167" s="190"/>
      <c r="F167" s="120" t="e">
        <f>E167/E169</f>
        <v>#DIV/0!</v>
      </c>
      <c r="G167" s="483"/>
      <c r="H167" s="484"/>
    </row>
    <row r="168" spans="1:10" x14ac:dyDescent="0.35">
      <c r="A168" s="141"/>
      <c r="B168" s="97"/>
      <c r="C168" s="97"/>
      <c r="D168" s="223"/>
      <c r="E168" s="232"/>
      <c r="F168" s="120" t="e">
        <f>E168/E169</f>
        <v>#DIV/0!</v>
      </c>
      <c r="G168" s="485"/>
      <c r="H168" s="486"/>
    </row>
    <row r="169" spans="1:10" x14ac:dyDescent="0.35">
      <c r="A169" s="141"/>
      <c r="B169" s="97"/>
      <c r="C169" s="97"/>
      <c r="D169" s="225" t="s">
        <v>307</v>
      </c>
      <c r="E169" s="236">
        <f>SUM(E164:E168)</f>
        <v>0</v>
      </c>
      <c r="F169" s="121"/>
      <c r="G169" s="227" t="s">
        <v>305</v>
      </c>
      <c r="H169" s="229"/>
    </row>
    <row r="170" spans="1:10" x14ac:dyDescent="0.35">
      <c r="A170" s="141"/>
      <c r="B170" s="97"/>
      <c r="C170" s="97"/>
      <c r="D170" s="97"/>
      <c r="E170" s="121"/>
      <c r="F170" s="121"/>
      <c r="G170" s="121"/>
      <c r="H170" s="209"/>
    </row>
    <row r="171" spans="1:10" x14ac:dyDescent="0.35">
      <c r="A171" s="141"/>
      <c r="B171" s="97" t="s">
        <v>494</v>
      </c>
      <c r="C171" s="97" t="s">
        <v>516</v>
      </c>
      <c r="D171" s="97"/>
      <c r="E171" s="121"/>
      <c r="F171" s="121"/>
      <c r="G171" s="121"/>
      <c r="H171" s="209"/>
      <c r="J171" s="189"/>
    </row>
    <row r="172" spans="1:10" x14ac:dyDescent="0.35">
      <c r="A172" s="141"/>
      <c r="B172" s="97"/>
      <c r="C172" s="221" t="e">
        <f>IF(G82="Yes", "Complete Analysis", "N/A - Do Not Complete")</f>
        <v>#DIV/0!</v>
      </c>
      <c r="D172" s="222"/>
      <c r="E172" s="190"/>
      <c r="F172" s="120" t="e">
        <f>E172/$E$177</f>
        <v>#DIV/0!</v>
      </c>
      <c r="G172" s="483"/>
      <c r="H172" s="484"/>
      <c r="J172" s="189"/>
    </row>
    <row r="173" spans="1:10" x14ac:dyDescent="0.35">
      <c r="A173" s="141"/>
      <c r="B173" s="97"/>
      <c r="C173" s="97"/>
      <c r="D173" s="222"/>
      <c r="E173" s="190"/>
      <c r="F173" s="120" t="e">
        <f>E173/$E$177</f>
        <v>#DIV/0!</v>
      </c>
      <c r="G173" s="483"/>
      <c r="H173" s="484"/>
    </row>
    <row r="174" spans="1:10" x14ac:dyDescent="0.35">
      <c r="A174" s="141"/>
      <c r="B174" s="97"/>
      <c r="C174" s="97"/>
      <c r="D174" s="222"/>
      <c r="E174" s="190"/>
      <c r="F174" s="120" t="e">
        <f>E174/$E$177</f>
        <v>#DIV/0!</v>
      </c>
      <c r="G174" s="483"/>
      <c r="H174" s="484"/>
    </row>
    <row r="175" spans="1:10" x14ac:dyDescent="0.35">
      <c r="A175" s="141"/>
      <c r="B175" s="97"/>
      <c r="C175" s="97"/>
      <c r="D175" s="222"/>
      <c r="E175" s="190"/>
      <c r="F175" s="120" t="e">
        <f>E175/$E$177</f>
        <v>#DIV/0!</v>
      </c>
      <c r="G175" s="257"/>
      <c r="H175" s="258"/>
    </row>
    <row r="176" spans="1:10" x14ac:dyDescent="0.35">
      <c r="A176" s="141"/>
      <c r="B176" s="97"/>
      <c r="C176" s="97"/>
      <c r="D176" s="223"/>
      <c r="E176" s="232"/>
      <c r="F176" s="120" t="e">
        <f>E176/$E$177</f>
        <v>#DIV/0!</v>
      </c>
      <c r="G176" s="485"/>
      <c r="H176" s="486"/>
    </row>
    <row r="177" spans="1:10" x14ac:dyDescent="0.35">
      <c r="A177" s="141"/>
      <c r="C177" s="97"/>
      <c r="D177" s="225" t="s">
        <v>307</v>
      </c>
      <c r="E177" s="236">
        <f>SUM(E172:E176)</f>
        <v>0</v>
      </c>
      <c r="F177" s="121"/>
      <c r="G177" s="227" t="s">
        <v>305</v>
      </c>
      <c r="H177" s="229"/>
    </row>
    <row r="178" spans="1:10" x14ac:dyDescent="0.35">
      <c r="A178" s="141"/>
      <c r="B178" s="97"/>
      <c r="C178" s="97"/>
      <c r="D178" s="97"/>
      <c r="E178" s="121"/>
      <c r="F178" s="121"/>
      <c r="G178" s="121"/>
      <c r="H178" s="209"/>
    </row>
    <row r="179" spans="1:10" x14ac:dyDescent="0.35">
      <c r="A179" s="141"/>
      <c r="B179" s="97" t="s">
        <v>494</v>
      </c>
      <c r="C179" s="97" t="s">
        <v>517</v>
      </c>
      <c r="D179" s="97"/>
      <c r="E179" s="121"/>
      <c r="F179" s="121"/>
      <c r="G179" s="121"/>
      <c r="H179" s="209"/>
      <c r="J179" s="189"/>
    </row>
    <row r="180" spans="1:10" x14ac:dyDescent="0.35">
      <c r="A180" s="141"/>
      <c r="B180" s="97"/>
      <c r="C180" s="221" t="e">
        <f>IF(G103="Yes", "Complete Analysis", "N/A - Do Not Complete")</f>
        <v>#DIV/0!</v>
      </c>
      <c r="D180" s="222"/>
      <c r="E180" s="190"/>
      <c r="F180" s="120" t="e">
        <f>E180/$E$185</f>
        <v>#DIV/0!</v>
      </c>
      <c r="G180" s="483"/>
      <c r="H180" s="484"/>
      <c r="J180" s="189"/>
    </row>
    <row r="181" spans="1:10" x14ac:dyDescent="0.35">
      <c r="A181" s="141"/>
      <c r="B181" s="97"/>
      <c r="C181" s="97"/>
      <c r="D181" s="222"/>
      <c r="E181" s="190"/>
      <c r="F181" s="120" t="e">
        <f>E181/$E$185</f>
        <v>#DIV/0!</v>
      </c>
      <c r="G181" s="483"/>
      <c r="H181" s="484"/>
    </row>
    <row r="182" spans="1:10" x14ac:dyDescent="0.35">
      <c r="A182" s="141"/>
      <c r="B182" s="97"/>
      <c r="C182" s="97"/>
      <c r="D182" s="222"/>
      <c r="E182" s="190"/>
      <c r="F182" s="120" t="e">
        <f>E182/$E$185</f>
        <v>#DIV/0!</v>
      </c>
      <c r="G182" s="483"/>
      <c r="H182" s="484"/>
    </row>
    <row r="183" spans="1:10" x14ac:dyDescent="0.35">
      <c r="A183" s="141"/>
      <c r="B183" s="97"/>
      <c r="C183" s="97"/>
      <c r="D183" s="222"/>
      <c r="E183" s="190"/>
      <c r="F183" s="120" t="e">
        <f>E183/$E$185</f>
        <v>#DIV/0!</v>
      </c>
      <c r="G183" s="257"/>
      <c r="H183" s="258"/>
    </row>
    <row r="184" spans="1:10" x14ac:dyDescent="0.35">
      <c r="A184" s="141"/>
      <c r="B184" s="97"/>
      <c r="C184" s="97"/>
      <c r="D184" s="223"/>
      <c r="E184" s="232"/>
      <c r="F184" s="120" t="e">
        <f>E184/$E$185</f>
        <v>#DIV/0!</v>
      </c>
      <c r="G184" s="485"/>
      <c r="H184" s="486"/>
    </row>
    <row r="185" spans="1:10" x14ac:dyDescent="0.35">
      <c r="A185" s="141"/>
      <c r="B185" s="97"/>
      <c r="C185" s="97"/>
      <c r="D185" s="225" t="s">
        <v>307</v>
      </c>
      <c r="E185" s="236">
        <f>SUM(E180:E184)</f>
        <v>0</v>
      </c>
      <c r="F185" s="121"/>
      <c r="G185" s="227" t="s">
        <v>305</v>
      </c>
      <c r="H185" s="229"/>
    </row>
    <row r="186" spans="1:10" x14ac:dyDescent="0.35">
      <c r="A186" s="141"/>
      <c r="C186" s="97"/>
      <c r="D186" s="97"/>
      <c r="E186" s="121"/>
      <c r="F186" s="121"/>
      <c r="G186" s="121"/>
      <c r="H186" s="209"/>
    </row>
    <row r="187" spans="1:10" x14ac:dyDescent="0.35">
      <c r="A187" s="141"/>
      <c r="B187" s="97" t="s">
        <v>494</v>
      </c>
      <c r="C187" s="97" t="s">
        <v>518</v>
      </c>
      <c r="D187" s="97"/>
      <c r="E187" s="121"/>
      <c r="F187" s="121"/>
      <c r="G187" s="121"/>
      <c r="H187" s="209"/>
      <c r="J187" s="189"/>
    </row>
    <row r="188" spans="1:10" x14ac:dyDescent="0.35">
      <c r="A188" s="141"/>
      <c r="B188" s="97"/>
      <c r="C188" s="221" t="e">
        <f>IF(G124="Yes", "Complete Analysis", "N/A - Do Not Complete")</f>
        <v>#DIV/0!</v>
      </c>
      <c r="D188" s="222"/>
      <c r="E188" s="190"/>
      <c r="F188" s="120" t="e">
        <f>E188/$E$193</f>
        <v>#DIV/0!</v>
      </c>
      <c r="G188" s="483"/>
      <c r="H188" s="484"/>
      <c r="J188" s="189"/>
    </row>
    <row r="189" spans="1:10" x14ac:dyDescent="0.35">
      <c r="A189" s="141"/>
      <c r="B189" s="97"/>
      <c r="C189" s="97"/>
      <c r="D189" s="222"/>
      <c r="E189" s="190"/>
      <c r="F189" s="120" t="e">
        <f>E189/$E$193</f>
        <v>#DIV/0!</v>
      </c>
      <c r="G189" s="483"/>
      <c r="H189" s="484"/>
    </row>
    <row r="190" spans="1:10" x14ac:dyDescent="0.35">
      <c r="A190" s="141"/>
      <c r="B190" s="97"/>
      <c r="C190" s="97"/>
      <c r="D190" s="222"/>
      <c r="E190" s="190"/>
      <c r="F190" s="120" t="e">
        <f>E190/$E$193</f>
        <v>#DIV/0!</v>
      </c>
      <c r="G190" s="483"/>
      <c r="H190" s="484"/>
    </row>
    <row r="191" spans="1:10" x14ac:dyDescent="0.35">
      <c r="A191" s="141"/>
      <c r="B191" s="97"/>
      <c r="C191" s="97"/>
      <c r="D191" s="222"/>
      <c r="E191" s="190"/>
      <c r="F191" s="120" t="e">
        <f>E191/$E$193</f>
        <v>#DIV/0!</v>
      </c>
      <c r="G191" s="257"/>
      <c r="H191" s="258"/>
    </row>
    <row r="192" spans="1:10" x14ac:dyDescent="0.35">
      <c r="A192" s="141"/>
      <c r="B192" s="97"/>
      <c r="C192" s="97"/>
      <c r="D192" s="223"/>
      <c r="E192" s="266"/>
      <c r="F192" s="120" t="e">
        <f>E192/$E$193</f>
        <v>#DIV/0!</v>
      </c>
      <c r="G192" s="485"/>
      <c r="H192" s="486"/>
    </row>
    <row r="193" spans="1:8" x14ac:dyDescent="0.35">
      <c r="A193" s="141"/>
      <c r="B193" s="97"/>
      <c r="C193" s="97"/>
      <c r="D193" s="225" t="s">
        <v>307</v>
      </c>
      <c r="E193" s="267">
        <f>SUM(E188:E192)</f>
        <v>0</v>
      </c>
      <c r="F193" s="121"/>
      <c r="G193" s="227" t="s">
        <v>305</v>
      </c>
      <c r="H193" s="229"/>
    </row>
    <row r="194" spans="1:8" x14ac:dyDescent="0.35">
      <c r="A194" s="141"/>
      <c r="B194" s="97"/>
      <c r="C194" s="97"/>
      <c r="D194" s="225"/>
      <c r="E194" s="268"/>
      <c r="F194" s="121"/>
      <c r="G194" s="227"/>
      <c r="H194" s="230"/>
    </row>
    <row r="195" spans="1:8" x14ac:dyDescent="0.35">
      <c r="A195" s="141"/>
      <c r="B195" s="97" t="s">
        <v>494</v>
      </c>
      <c r="C195" s="97" t="s">
        <v>496</v>
      </c>
      <c r="D195" s="97"/>
      <c r="E195" s="121"/>
      <c r="F195" s="121"/>
      <c r="G195" s="121"/>
      <c r="H195" s="209"/>
    </row>
    <row r="196" spans="1:8" x14ac:dyDescent="0.35">
      <c r="A196" s="141"/>
      <c r="B196" s="97"/>
      <c r="C196" s="221" t="e">
        <f>IF(H60="Yes", "Complete Analysis", "N/A - Do Not Complete")</f>
        <v>#DIV/0!</v>
      </c>
      <c r="D196" s="269"/>
      <c r="E196" s="270"/>
      <c r="F196" s="120" t="e">
        <f>E196/E198</f>
        <v>#DIV/0!</v>
      </c>
      <c r="G196" s="509"/>
      <c r="H196" s="510"/>
    </row>
    <row r="197" spans="1:8" x14ac:dyDescent="0.35">
      <c r="A197" s="141"/>
      <c r="B197" s="97"/>
      <c r="C197" s="221"/>
      <c r="D197" s="271"/>
      <c r="E197" s="272"/>
      <c r="F197" s="120" t="e">
        <f>E197/E198</f>
        <v>#DIV/0!</v>
      </c>
      <c r="G197" s="507"/>
      <c r="H197" s="508"/>
    </row>
    <row r="198" spans="1:8" x14ac:dyDescent="0.35">
      <c r="A198" s="141"/>
      <c r="B198" s="97"/>
      <c r="C198" s="221"/>
      <c r="D198" s="225" t="s">
        <v>308</v>
      </c>
      <c r="E198" s="236">
        <f>SUM(E196:E197)</f>
        <v>0</v>
      </c>
      <c r="F198" s="120"/>
      <c r="G198" s="227" t="s">
        <v>305</v>
      </c>
      <c r="H198" s="273"/>
    </row>
    <row r="199" spans="1:8" ht="15" thickBot="1" x14ac:dyDescent="0.4">
      <c r="A199" s="159"/>
      <c r="B199" s="125"/>
      <c r="C199" s="239"/>
      <c r="D199" s="240"/>
      <c r="E199" s="240"/>
      <c r="F199" s="241"/>
      <c r="G199" s="126"/>
      <c r="H199" s="242"/>
    </row>
    <row r="200" spans="1:8" ht="15" thickBot="1" x14ac:dyDescent="0.4">
      <c r="A200" s="97"/>
      <c r="B200" s="97"/>
      <c r="C200" s="221"/>
      <c r="D200" s="97"/>
      <c r="E200" s="196"/>
      <c r="F200" s="121"/>
      <c r="G200" s="121"/>
      <c r="H200" s="121"/>
    </row>
    <row r="201" spans="1:8" ht="16" thickBot="1" x14ac:dyDescent="0.4">
      <c r="A201" s="475" t="s">
        <v>396</v>
      </c>
      <c r="B201" s="476"/>
      <c r="C201" s="476"/>
      <c r="D201" s="476"/>
      <c r="E201" s="476"/>
      <c r="F201" s="476"/>
      <c r="G201" s="476"/>
      <c r="H201" s="477"/>
    </row>
    <row r="202" spans="1:8" x14ac:dyDescent="0.35">
      <c r="A202" s="95" t="s">
        <v>134</v>
      </c>
      <c r="B202" s="492" t="s">
        <v>335</v>
      </c>
      <c r="C202" s="492"/>
      <c r="D202" s="492"/>
      <c r="E202" s="492"/>
      <c r="F202" s="492"/>
      <c r="G202" s="492"/>
      <c r="H202" s="493"/>
    </row>
    <row r="203" spans="1:8" x14ac:dyDescent="0.35">
      <c r="A203" s="95"/>
      <c r="B203" s="487"/>
      <c r="C203" s="487"/>
      <c r="D203" s="487"/>
      <c r="E203" s="487"/>
      <c r="F203" s="487"/>
      <c r="G203" s="487"/>
      <c r="H203" s="488"/>
    </row>
    <row r="204" spans="1:8" x14ac:dyDescent="0.35">
      <c r="A204" s="141"/>
      <c r="B204" s="97"/>
      <c r="C204" s="97"/>
      <c r="D204" s="97"/>
      <c r="E204" s="97"/>
      <c r="F204" s="97"/>
      <c r="G204" s="97"/>
      <c r="H204" s="98"/>
    </row>
    <row r="205" spans="1:8" x14ac:dyDescent="0.35">
      <c r="A205" s="95"/>
      <c r="B205" s="100" t="s">
        <v>413</v>
      </c>
      <c r="C205" s="97"/>
      <c r="D205" s="479"/>
      <c r="E205" s="479"/>
      <c r="F205" s="479"/>
      <c r="G205" s="479"/>
      <c r="H205" s="480"/>
    </row>
    <row r="206" spans="1:8" x14ac:dyDescent="0.35">
      <c r="A206" s="95"/>
      <c r="B206" s="97"/>
      <c r="C206" s="182"/>
      <c r="D206" s="182"/>
      <c r="E206" s="182"/>
      <c r="F206" s="182"/>
      <c r="G206" s="182"/>
      <c r="H206" s="183"/>
    </row>
    <row r="207" spans="1:8" x14ac:dyDescent="0.35">
      <c r="A207" s="141"/>
      <c r="B207" s="97"/>
      <c r="C207" s="97"/>
      <c r="D207" s="97"/>
      <c r="E207" s="494" t="s">
        <v>290</v>
      </c>
      <c r="F207" s="494"/>
      <c r="G207" s="494"/>
      <c r="H207" s="495"/>
    </row>
    <row r="208" spans="1:8" x14ac:dyDescent="0.35">
      <c r="A208" s="141"/>
      <c r="B208" s="97"/>
      <c r="C208" s="97"/>
      <c r="E208" s="103" t="s">
        <v>138</v>
      </c>
      <c r="F208" s="103" t="s">
        <v>138</v>
      </c>
      <c r="G208" s="103" t="s">
        <v>138</v>
      </c>
      <c r="H208" s="184" t="s">
        <v>138</v>
      </c>
    </row>
    <row r="209" spans="1:8" x14ac:dyDescent="0.35">
      <c r="A209" s="141"/>
      <c r="B209" s="106" t="s">
        <v>200</v>
      </c>
      <c r="C209" s="107"/>
      <c r="D209" s="108"/>
      <c r="E209" s="107" t="s">
        <v>350</v>
      </c>
      <c r="F209" s="107" t="s">
        <v>148</v>
      </c>
      <c r="G209" s="107" t="s">
        <v>285</v>
      </c>
      <c r="H209" s="185" t="s">
        <v>286</v>
      </c>
    </row>
    <row r="210" spans="1:8" ht="22" customHeight="1" x14ac:dyDescent="0.35">
      <c r="A210" s="141"/>
      <c r="B210" s="113" t="s">
        <v>287</v>
      </c>
      <c r="C210" s="103"/>
      <c r="D210" s="103"/>
      <c r="E210" s="103"/>
      <c r="F210" s="103"/>
      <c r="G210" s="103"/>
      <c r="H210" s="184"/>
    </row>
    <row r="211" spans="1:8" x14ac:dyDescent="0.35">
      <c r="A211" s="141"/>
      <c r="B211" s="496"/>
      <c r="C211" s="496"/>
      <c r="D211" s="496"/>
      <c r="E211" s="243"/>
      <c r="F211" s="243"/>
      <c r="G211" s="244"/>
      <c r="H211" s="245"/>
    </row>
    <row r="212" spans="1:8" x14ac:dyDescent="0.35">
      <c r="A212" s="141"/>
      <c r="B212" s="463"/>
      <c r="C212" s="463"/>
      <c r="D212" s="463"/>
      <c r="E212" s="246"/>
      <c r="F212" s="246"/>
      <c r="G212" s="244"/>
      <c r="H212" s="245"/>
    </row>
    <row r="213" spans="1:8" x14ac:dyDescent="0.35">
      <c r="A213" s="141"/>
      <c r="B213" s="463"/>
      <c r="C213" s="463"/>
      <c r="D213" s="463"/>
      <c r="E213" s="246"/>
      <c r="F213" s="246"/>
      <c r="G213" s="244"/>
      <c r="H213" s="245"/>
    </row>
    <row r="214" spans="1:8" x14ac:dyDescent="0.35">
      <c r="A214" s="141"/>
      <c r="B214" s="463"/>
      <c r="C214" s="463"/>
      <c r="D214" s="463"/>
      <c r="E214" s="246"/>
      <c r="F214" s="246"/>
      <c r="G214" s="244"/>
      <c r="H214" s="245"/>
    </row>
    <row r="215" spans="1:8" x14ac:dyDescent="0.35">
      <c r="A215" s="141"/>
      <c r="B215" s="491" t="s">
        <v>153</v>
      </c>
      <c r="C215" s="491"/>
      <c r="D215" s="491"/>
      <c r="E215" s="246"/>
      <c r="F215" s="246"/>
      <c r="G215" s="246"/>
      <c r="H215" s="247"/>
    </row>
    <row r="216" spans="1:8" x14ac:dyDescent="0.35">
      <c r="A216" s="141"/>
      <c r="B216" s="463"/>
      <c r="C216" s="463"/>
      <c r="D216" s="463"/>
      <c r="E216" s="246"/>
      <c r="F216" s="246"/>
      <c r="G216" s="246"/>
      <c r="H216" s="247"/>
    </row>
    <row r="217" spans="1:8" ht="22" customHeight="1" x14ac:dyDescent="0.35">
      <c r="A217" s="141"/>
      <c r="B217" s="113" t="s">
        <v>288</v>
      </c>
      <c r="C217" s="151"/>
      <c r="D217" s="196"/>
      <c r="E217" s="196"/>
      <c r="F217" s="196"/>
      <c r="G217" s="197"/>
      <c r="H217" s="198"/>
    </row>
    <row r="218" spans="1:8" x14ac:dyDescent="0.35">
      <c r="A218" s="141"/>
      <c r="B218" s="463"/>
      <c r="C218" s="463"/>
      <c r="D218" s="463"/>
      <c r="E218" s="246"/>
      <c r="F218" s="246"/>
      <c r="G218" s="246"/>
      <c r="H218" s="247"/>
    </row>
    <row r="219" spans="1:8" x14ac:dyDescent="0.35">
      <c r="A219" s="141"/>
      <c r="B219" s="481"/>
      <c r="C219" s="497"/>
      <c r="D219" s="482"/>
      <c r="E219" s="246"/>
      <c r="F219" s="246"/>
      <c r="G219" s="246"/>
      <c r="H219" s="247"/>
    </row>
    <row r="220" spans="1:8" x14ac:dyDescent="0.35">
      <c r="A220" s="141"/>
      <c r="B220" s="481"/>
      <c r="C220" s="497"/>
      <c r="D220" s="482"/>
      <c r="E220" s="246"/>
      <c r="F220" s="246"/>
      <c r="G220" s="246"/>
      <c r="H220" s="247"/>
    </row>
    <row r="221" spans="1:8" x14ac:dyDescent="0.35">
      <c r="A221" s="141"/>
      <c r="B221" s="481"/>
      <c r="C221" s="497"/>
      <c r="D221" s="482"/>
      <c r="E221" s="246"/>
      <c r="F221" s="246"/>
      <c r="G221" s="246"/>
      <c r="H221" s="247"/>
    </row>
    <row r="222" spans="1:8" x14ac:dyDescent="0.35">
      <c r="A222" s="141"/>
      <c r="B222" s="464" t="s">
        <v>153</v>
      </c>
      <c r="C222" s="465"/>
      <c r="D222" s="466"/>
      <c r="E222" s="246"/>
      <c r="F222" s="246"/>
      <c r="G222" s="246"/>
      <c r="H222" s="247"/>
    </row>
    <row r="223" spans="1:8" x14ac:dyDescent="0.35">
      <c r="A223" s="141"/>
      <c r="B223" s="463"/>
      <c r="C223" s="463"/>
      <c r="D223" s="463"/>
      <c r="E223" s="246"/>
      <c r="F223" s="246"/>
      <c r="G223" s="246"/>
      <c r="H223" s="247"/>
    </row>
    <row r="224" spans="1:8" x14ac:dyDescent="0.35">
      <c r="A224" s="141"/>
      <c r="B224" s="157"/>
      <c r="C224" s="157"/>
      <c r="D224" s="157"/>
      <c r="E224" s="158"/>
      <c r="F224" s="158"/>
      <c r="G224" s="158"/>
      <c r="H224" s="248"/>
    </row>
    <row r="225" spans="1:10" x14ac:dyDescent="0.35">
      <c r="A225" s="95" t="s">
        <v>135</v>
      </c>
      <c r="B225" s="156" t="s">
        <v>336</v>
      </c>
      <c r="C225" s="157"/>
      <c r="D225" s="157"/>
      <c r="E225" s="158"/>
      <c r="F225" s="158"/>
      <c r="G225" s="158"/>
      <c r="H225" s="248"/>
      <c r="J225" s="249"/>
    </row>
    <row r="226" spans="1:10" x14ac:dyDescent="0.35">
      <c r="A226" s="141"/>
      <c r="B226" s="467"/>
      <c r="C226" s="467"/>
      <c r="D226" s="467"/>
      <c r="E226" s="467"/>
      <c r="F226" s="467"/>
      <c r="G226" s="467"/>
      <c r="H226" s="468"/>
      <c r="J226" s="189"/>
    </row>
    <row r="227" spans="1:10" x14ac:dyDescent="0.35">
      <c r="A227" s="141"/>
      <c r="B227" s="467"/>
      <c r="C227" s="467"/>
      <c r="D227" s="467"/>
      <c r="E227" s="467"/>
      <c r="F227" s="467"/>
      <c r="G227" s="467"/>
      <c r="H227" s="468"/>
      <c r="J227" s="189"/>
    </row>
    <row r="228" spans="1:10" ht="15" thickBot="1" x14ac:dyDescent="0.4">
      <c r="A228" s="159"/>
      <c r="B228" s="250"/>
      <c r="C228" s="251"/>
      <c r="D228" s="251"/>
      <c r="E228" s="251"/>
      <c r="F228" s="251"/>
      <c r="G228" s="251"/>
      <c r="H228" s="252"/>
    </row>
    <row r="230" spans="1:10" x14ac:dyDescent="0.35">
      <c r="H230" s="140"/>
    </row>
  </sheetData>
  <sheetProtection algorithmName="SHA-512" hashValue="HBVjypauKbMFjsYbehynysdUSSjZnAcigHlmQ8cd9307nE5ZRwXsHbRdyModnpO3MZaCNaQkovbNhgo1wjmYHA==" saltValue="6hvQGU2916QVHEWX4q1ogA==" spinCount="100000" sheet="1" objects="1" scenarios="1" insertRows="0"/>
  <mergeCells count="107">
    <mergeCell ref="B17:E18"/>
    <mergeCell ref="D34:H35"/>
    <mergeCell ref="B92:C92"/>
    <mergeCell ref="B97:C97"/>
    <mergeCell ref="B106:C106"/>
    <mergeCell ref="B111:C111"/>
    <mergeCell ref="B113:C113"/>
    <mergeCell ref="B48:C48"/>
    <mergeCell ref="A28:H28"/>
    <mergeCell ref="B29:H30"/>
    <mergeCell ref="D33:H33"/>
    <mergeCell ref="E37:H37"/>
    <mergeCell ref="B43:C43"/>
    <mergeCell ref="B44:C44"/>
    <mergeCell ref="B45:C45"/>
    <mergeCell ref="B46:C46"/>
    <mergeCell ref="B47:C47"/>
    <mergeCell ref="B53:C53"/>
    <mergeCell ref="B87:C87"/>
    <mergeCell ref="B88:C88"/>
    <mergeCell ref="B89:C89"/>
    <mergeCell ref="B93:C93"/>
    <mergeCell ref="B94:C94"/>
    <mergeCell ref="B72:C72"/>
    <mergeCell ref="G148:H148"/>
    <mergeCell ref="B55:C55"/>
    <mergeCell ref="C127:H128"/>
    <mergeCell ref="B131:H133"/>
    <mergeCell ref="B50:C50"/>
    <mergeCell ref="B135:H139"/>
    <mergeCell ref="D141:H141"/>
    <mergeCell ref="G144:H144"/>
    <mergeCell ref="G146:H146"/>
    <mergeCell ref="G147:H147"/>
    <mergeCell ref="B64:C64"/>
    <mergeCell ref="B69:C69"/>
    <mergeCell ref="B71:C71"/>
    <mergeCell ref="B76:C76"/>
    <mergeCell ref="B85:C85"/>
    <mergeCell ref="B90:C90"/>
    <mergeCell ref="B118:C118"/>
    <mergeCell ref="B54:C54"/>
    <mergeCell ref="B65:C65"/>
    <mergeCell ref="B66:C66"/>
    <mergeCell ref="B67:C67"/>
    <mergeCell ref="B68:C68"/>
    <mergeCell ref="B51:C51"/>
    <mergeCell ref="B52:C52"/>
    <mergeCell ref="G166:H166"/>
    <mergeCell ref="G149:H149"/>
    <mergeCell ref="G150:H150"/>
    <mergeCell ref="G151:H151"/>
    <mergeCell ref="G155:H155"/>
    <mergeCell ref="G156:H156"/>
    <mergeCell ref="G157:H157"/>
    <mergeCell ref="G158:H158"/>
    <mergeCell ref="G159:H159"/>
    <mergeCell ref="G160:H160"/>
    <mergeCell ref="G164:H164"/>
    <mergeCell ref="G165:H165"/>
    <mergeCell ref="G167:H167"/>
    <mergeCell ref="G168:H168"/>
    <mergeCell ref="G196:H196"/>
    <mergeCell ref="G182:H182"/>
    <mergeCell ref="G184:H184"/>
    <mergeCell ref="G188:H188"/>
    <mergeCell ref="G189:H189"/>
    <mergeCell ref="G190:H190"/>
    <mergeCell ref="G192:H192"/>
    <mergeCell ref="G181:H181"/>
    <mergeCell ref="G172:H172"/>
    <mergeCell ref="G173:H173"/>
    <mergeCell ref="G174:H174"/>
    <mergeCell ref="G176:H176"/>
    <mergeCell ref="G180:H180"/>
    <mergeCell ref="G197:H197"/>
    <mergeCell ref="A201:H201"/>
    <mergeCell ref="B202:H203"/>
    <mergeCell ref="D205:H205"/>
    <mergeCell ref="B226:H227"/>
    <mergeCell ref="B223:D223"/>
    <mergeCell ref="B216:D216"/>
    <mergeCell ref="B218:D218"/>
    <mergeCell ref="E207:H207"/>
    <mergeCell ref="B211:D211"/>
    <mergeCell ref="B212:D212"/>
    <mergeCell ref="B213:D213"/>
    <mergeCell ref="B214:D214"/>
    <mergeCell ref="B215:D215"/>
    <mergeCell ref="B219:D219"/>
    <mergeCell ref="B220:D220"/>
    <mergeCell ref="B73:C73"/>
    <mergeCell ref="B74:C74"/>
    <mergeCell ref="B75:C75"/>
    <mergeCell ref="B86:C86"/>
    <mergeCell ref="B221:D221"/>
    <mergeCell ref="B222:D222"/>
    <mergeCell ref="B110:C110"/>
    <mergeCell ref="B114:C114"/>
    <mergeCell ref="B115:C115"/>
    <mergeCell ref="B116:C116"/>
    <mergeCell ref="B117:C117"/>
    <mergeCell ref="B95:C95"/>
    <mergeCell ref="B96:C96"/>
    <mergeCell ref="B107:C107"/>
    <mergeCell ref="B108:C108"/>
    <mergeCell ref="B109:C109"/>
  </mergeCells>
  <conditionalFormatting sqref="E43:E48 E58:E61 B145:H152 E50:E56 E212:E216 E218:E223 E79:E82 E71:E77 E100:E103 E92:E98 E121:E125 E113:E119">
    <cfRule type="expression" dxfId="162" priority="55">
      <formula>$F$11="no"</formula>
    </cfRule>
  </conditionalFormatting>
  <conditionalFormatting sqref="F43:F48 F58:F61 B154:H161 F50:F56 F212:F216 F218:F223 F79:F82 F71:F77 F100:F103 F92:F98 F121:F125 F113:F119">
    <cfRule type="expression" dxfId="161" priority="54">
      <formula>$F$13="no"</formula>
    </cfRule>
  </conditionalFormatting>
  <conditionalFormatting sqref="G43:G48 G58:G61 G50:G56 G212:G216 G218:G223 B180:H184 B164:H169 C172:H177 C185:H185 B188:H194 G79:G82 G71:G77 G100:G103 G92:G98 G121:G125 G113:G119">
    <cfRule type="expression" dxfId="160" priority="53">
      <formula>$F$15="no"</formula>
    </cfRule>
  </conditionalFormatting>
  <conditionalFormatting sqref="H43:H48 H58:H61 H50:H56 B195:H198 H215:H216 H218:H223 H79:H82 H71:H77 H100:H103 H92:H98 H121:H125 H113:H119">
    <cfRule type="expression" dxfId="159" priority="52">
      <formula>$F$20="no"</formula>
    </cfRule>
  </conditionalFormatting>
  <conditionalFormatting sqref="E211">
    <cfRule type="expression" dxfId="158" priority="51">
      <formula>$F$11="no"</formula>
    </cfRule>
  </conditionalFormatting>
  <conditionalFormatting sqref="F211">
    <cfRule type="expression" dxfId="157" priority="50">
      <formula>$F$13="no"</formula>
    </cfRule>
  </conditionalFormatting>
  <conditionalFormatting sqref="G211">
    <cfRule type="expression" dxfId="156" priority="49">
      <formula>$F$15="no"</formula>
    </cfRule>
  </conditionalFormatting>
  <conditionalFormatting sqref="H211:H214">
    <cfRule type="expression" dxfId="155" priority="48">
      <formula>$F$20="no"</formula>
    </cfRule>
  </conditionalFormatting>
  <conditionalFormatting sqref="C171:H171">
    <cfRule type="expression" dxfId="154" priority="46">
      <formula>$F$15="no"</formula>
    </cfRule>
  </conditionalFormatting>
  <conditionalFormatting sqref="C163:H163">
    <cfRule type="expression" dxfId="153" priority="44">
      <formula>$F$15="no"</formula>
    </cfRule>
  </conditionalFormatting>
  <conditionalFormatting sqref="B163">
    <cfRule type="expression" dxfId="152" priority="43">
      <formula>$F$15="no"</formula>
    </cfRule>
  </conditionalFormatting>
  <conditionalFormatting sqref="C179:H179">
    <cfRule type="expression" dxfId="151" priority="41">
      <formula>$F$15="no"</formula>
    </cfRule>
  </conditionalFormatting>
  <conditionalFormatting sqref="C187:H187">
    <cfRule type="expression" dxfId="150" priority="39">
      <formula>$F$15="no"</formula>
    </cfRule>
  </conditionalFormatting>
  <conditionalFormatting sqref="B178:B179">
    <cfRule type="expression" dxfId="149" priority="38">
      <formula>$F$15="no"</formula>
    </cfRule>
  </conditionalFormatting>
  <conditionalFormatting sqref="B172:B175">
    <cfRule type="expression" dxfId="148" priority="37">
      <formula>$F$15="no"</formula>
    </cfRule>
  </conditionalFormatting>
  <conditionalFormatting sqref="B187">
    <cfRule type="expression" dxfId="147" priority="35">
      <formula>$F$15="no"</formula>
    </cfRule>
  </conditionalFormatting>
  <conditionalFormatting sqref="B171">
    <cfRule type="expression" dxfId="146" priority="34">
      <formula>$F$15="no"</formula>
    </cfRule>
  </conditionalFormatting>
  <conditionalFormatting sqref="E64:E69">
    <cfRule type="expression" dxfId="145" priority="21">
      <formula>$F$11="no"</formula>
    </cfRule>
  </conditionalFormatting>
  <conditionalFormatting sqref="F64:F69">
    <cfRule type="expression" dxfId="144" priority="20">
      <formula>$F$13="no"</formula>
    </cfRule>
  </conditionalFormatting>
  <conditionalFormatting sqref="G64:G69">
    <cfRule type="expression" dxfId="143" priority="19">
      <formula>$F$15="no"</formula>
    </cfRule>
  </conditionalFormatting>
  <conditionalFormatting sqref="H64:H69">
    <cfRule type="expression" dxfId="142" priority="18">
      <formula>$F$20="no"</formula>
    </cfRule>
  </conditionalFormatting>
  <conditionalFormatting sqref="E85:E90">
    <cfRule type="expression" dxfId="141" priority="17">
      <formula>$F$11="no"</formula>
    </cfRule>
  </conditionalFormatting>
  <conditionalFormatting sqref="F85:F90">
    <cfRule type="expression" dxfId="140" priority="16">
      <formula>$F$13="no"</formula>
    </cfRule>
  </conditionalFormatting>
  <conditionalFormatting sqref="G85:G90">
    <cfRule type="expression" dxfId="139" priority="15">
      <formula>$F$15="no"</formula>
    </cfRule>
  </conditionalFormatting>
  <conditionalFormatting sqref="H85:H90">
    <cfRule type="expression" dxfId="138" priority="14">
      <formula>$F$20="no"</formula>
    </cfRule>
  </conditionalFormatting>
  <conditionalFormatting sqref="E106:E111">
    <cfRule type="expression" dxfId="137" priority="13">
      <formula>$F$11="no"</formula>
    </cfRule>
  </conditionalFormatting>
  <conditionalFormatting sqref="F106:F111">
    <cfRule type="expression" dxfId="136" priority="12">
      <formula>$F$13="no"</formula>
    </cfRule>
  </conditionalFormatting>
  <conditionalFormatting sqref="G106:G111">
    <cfRule type="expression" dxfId="135" priority="11">
      <formula>$F$15="no"</formula>
    </cfRule>
  </conditionalFormatting>
  <conditionalFormatting sqref="H106:H111">
    <cfRule type="expression" dxfId="134" priority="10">
      <formula>$F$20="no"</formula>
    </cfRule>
  </conditionalFormatting>
  <conditionalFormatting sqref="A104">
    <cfRule type="expression" dxfId="133" priority="9">
      <formula>$F$20="no"</formula>
    </cfRule>
  </conditionalFormatting>
  <conditionalFormatting sqref="A83">
    <cfRule type="expression" dxfId="132" priority="8">
      <formula>$F$20="no"</formula>
    </cfRule>
  </conditionalFormatting>
  <conditionalFormatting sqref="A62">
    <cfRule type="expression" dxfId="131" priority="7">
      <formula>$F$20="no"</formula>
    </cfRule>
  </conditionalFormatting>
  <conditionalFormatting sqref="A41">
    <cfRule type="expression" dxfId="130" priority="4">
      <formula>$F$17="no"</formula>
    </cfRule>
    <cfRule type="expression" dxfId="129" priority="6">
      <formula>$F$20="no"</formula>
    </cfRule>
  </conditionalFormatting>
  <conditionalFormatting sqref="A62:H64 A171:H193 A69:H71 A65:B68 D65:H68 A76:H85 A72:B75 D72:H75 A90:H92 A86:B89 D86:H89 A97:H106 A93:B96 D93:H96 A111:H113 A107:B110 D107:H110 A118:H124 A114:B117 D114:H117">
    <cfRule type="expression" dxfId="128" priority="5">
      <formula>$F$17="no"</formula>
    </cfRule>
  </conditionalFormatting>
  <conditionalFormatting sqref="C163">
    <cfRule type="expression" dxfId="127" priority="3">
      <formula>$F$17="no"</formula>
    </cfRule>
  </conditionalFormatting>
  <conditionalFormatting sqref="C195">
    <cfRule type="expression" dxfId="126" priority="2">
      <formula>$F$17="no"</formula>
    </cfRule>
  </conditionalFormatting>
  <conditionalFormatting sqref="A28:H228">
    <cfRule type="expression" dxfId="125" priority="1">
      <formula>AND($F$11="no",$F$13="no",$F$15="no",$F$20="no")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'Yes or No'!$A:$A</xm:f>
          </x14:formula1>
          <xm:sqref>F11 F13 F15 F20 F17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236"/>
  <sheetViews>
    <sheetView showGridLines="0" zoomScaleNormal="100" workbookViewId="0"/>
  </sheetViews>
  <sheetFormatPr defaultColWidth="9.1796875" defaultRowHeight="14.5" x14ac:dyDescent="0.35"/>
  <cols>
    <col min="1" max="1" width="3" style="64" customWidth="1"/>
    <col min="2" max="2" width="13.81640625" style="64" customWidth="1"/>
    <col min="3" max="3" width="45.26953125" style="64" customWidth="1"/>
    <col min="4" max="4" width="18.26953125" style="64" customWidth="1"/>
    <col min="5" max="8" width="17.1796875" style="64" customWidth="1"/>
    <col min="9" max="9" width="2.81640625" style="64" customWidth="1"/>
    <col min="10" max="16384" width="9.1796875" style="64"/>
  </cols>
  <sheetData>
    <row r="1" spans="1:8" ht="18.75" customHeight="1" x14ac:dyDescent="0.45">
      <c r="A1" s="63" t="str">
        <f>'Cover and Instructions'!A1</f>
        <v>Georgia Families MHPAEA Parity</v>
      </c>
      <c r="H1" s="65" t="s">
        <v>572</v>
      </c>
    </row>
    <row r="2" spans="1:8" ht="26" x14ac:dyDescent="0.6">
      <c r="A2" s="66" t="s">
        <v>16</v>
      </c>
    </row>
    <row r="3" spans="1:8" ht="21" x14ac:dyDescent="0.5">
      <c r="A3" s="68" t="s">
        <v>427</v>
      </c>
    </row>
    <row r="5" spans="1:8" x14ac:dyDescent="0.35">
      <c r="A5" s="70" t="s">
        <v>0</v>
      </c>
      <c r="C5" s="71" t="str">
        <f>'Cover and Instructions'!$D$4</f>
        <v>WellCare of Georgia</v>
      </c>
      <c r="D5" s="71"/>
      <c r="E5" s="71"/>
      <c r="F5" s="71"/>
      <c r="G5" s="71"/>
    </row>
    <row r="6" spans="1:8" x14ac:dyDescent="0.35">
      <c r="A6" s="70" t="s">
        <v>515</v>
      </c>
      <c r="C6" s="71" t="str">
        <f>'Cover and Instructions'!D5</f>
        <v>Title XXI</v>
      </c>
      <c r="D6" s="71"/>
      <c r="E6" s="71"/>
      <c r="F6" s="71"/>
      <c r="G6" s="71"/>
    </row>
    <row r="7" spans="1:8" ht="15" thickBot="1" x14ac:dyDescent="0.4"/>
    <row r="8" spans="1:8" x14ac:dyDescent="0.35">
      <c r="A8" s="274" t="s">
        <v>375</v>
      </c>
      <c r="B8" s="275"/>
      <c r="C8" s="275"/>
      <c r="D8" s="275"/>
      <c r="E8" s="275"/>
      <c r="F8" s="275"/>
      <c r="G8" s="275"/>
      <c r="H8" s="276"/>
    </row>
    <row r="9" spans="1:8" ht="15" customHeight="1" x14ac:dyDescent="0.35">
      <c r="A9" s="277" t="s">
        <v>374</v>
      </c>
      <c r="B9" s="278"/>
      <c r="C9" s="278"/>
      <c r="D9" s="278"/>
      <c r="E9" s="278"/>
      <c r="F9" s="278"/>
      <c r="G9" s="278"/>
      <c r="H9" s="279"/>
    </row>
    <row r="10" spans="1:8" x14ac:dyDescent="0.35">
      <c r="A10" s="280"/>
      <c r="B10" s="281"/>
      <c r="C10" s="281"/>
      <c r="D10" s="281"/>
      <c r="E10" s="281"/>
      <c r="F10" s="281"/>
      <c r="G10" s="281"/>
      <c r="H10" s="169"/>
    </row>
    <row r="11" spans="1:8" x14ac:dyDescent="0.35">
      <c r="A11" s="282" t="s">
        <v>370</v>
      </c>
      <c r="B11" s="283" t="s">
        <v>428</v>
      </c>
      <c r="C11" s="281"/>
      <c r="D11" s="281"/>
      <c r="E11" s="281"/>
      <c r="F11" s="168" t="s">
        <v>372</v>
      </c>
      <c r="G11" s="86" t="str">
        <f>IF(F11="yes","  Complete Section 1 and Section 2","")</f>
        <v/>
      </c>
      <c r="H11" s="169"/>
    </row>
    <row r="12" spans="1:8" ht="6" customHeight="1" x14ac:dyDescent="0.35">
      <c r="A12" s="282"/>
      <c r="B12" s="283"/>
      <c r="C12" s="281"/>
      <c r="D12" s="281"/>
      <c r="E12" s="281"/>
      <c r="F12" s="80"/>
      <c r="G12" s="86"/>
      <c r="H12" s="169"/>
    </row>
    <row r="13" spans="1:8" x14ac:dyDescent="0.35">
      <c r="A13" s="282" t="s">
        <v>373</v>
      </c>
      <c r="B13" s="283" t="s">
        <v>429</v>
      </c>
      <c r="C13" s="281"/>
      <c r="D13" s="281"/>
      <c r="E13" s="281"/>
      <c r="F13" s="168" t="s">
        <v>372</v>
      </c>
      <c r="G13" s="86" t="str">
        <f>IF(F13="yes","  Complete Section 1 and Section 2","")</f>
        <v/>
      </c>
      <c r="H13" s="169"/>
    </row>
    <row r="14" spans="1:8" ht="6" customHeight="1" x14ac:dyDescent="0.35">
      <c r="A14" s="282"/>
      <c r="B14" s="283"/>
      <c r="C14" s="281"/>
      <c r="D14" s="281"/>
      <c r="E14" s="281"/>
      <c r="F14" s="80"/>
      <c r="G14" s="86"/>
      <c r="H14" s="169"/>
    </row>
    <row r="15" spans="1:8" x14ac:dyDescent="0.35">
      <c r="A15" s="282" t="s">
        <v>378</v>
      </c>
      <c r="B15" s="283" t="s">
        <v>430</v>
      </c>
      <c r="C15" s="281"/>
      <c r="D15" s="281"/>
      <c r="E15" s="281"/>
      <c r="F15" s="85" t="s">
        <v>371</v>
      </c>
      <c r="G15" s="86" t="str">
        <f>IF(F15="yes","  Complete Section 1 and Section 2","")</f>
        <v xml:space="preserve">  Complete Section 1 and Section 2</v>
      </c>
      <c r="H15" s="169"/>
    </row>
    <row r="16" spans="1:8" ht="6" customHeight="1" x14ac:dyDescent="0.35">
      <c r="A16" s="282"/>
      <c r="B16" s="283"/>
      <c r="C16" s="281"/>
      <c r="D16" s="281"/>
      <c r="E16" s="281"/>
      <c r="F16" s="80"/>
      <c r="G16" s="86"/>
      <c r="H16" s="169"/>
    </row>
    <row r="17" spans="1:10" x14ac:dyDescent="0.35">
      <c r="A17" s="282" t="s">
        <v>379</v>
      </c>
      <c r="B17" s="511" t="s">
        <v>503</v>
      </c>
      <c r="C17" s="511"/>
      <c r="D17" s="511"/>
      <c r="E17" s="511"/>
      <c r="F17" s="168" t="s">
        <v>372</v>
      </c>
      <c r="G17" s="86" t="str">
        <f>IF(F17="yes","  Report each income level in separate tiers in Section 1 and Section 2","")</f>
        <v/>
      </c>
      <c r="H17" s="169"/>
    </row>
    <row r="18" spans="1:10" x14ac:dyDescent="0.35">
      <c r="A18" s="282"/>
      <c r="B18" s="511"/>
      <c r="C18" s="511"/>
      <c r="D18" s="511"/>
      <c r="E18" s="511"/>
      <c r="F18" s="80"/>
      <c r="G18" s="86"/>
      <c r="H18" s="169"/>
    </row>
    <row r="19" spans="1:10" ht="6" customHeight="1" x14ac:dyDescent="0.35">
      <c r="A19" s="282"/>
      <c r="B19" s="283"/>
      <c r="C19" s="281"/>
      <c r="D19" s="281"/>
      <c r="E19" s="281"/>
      <c r="F19" s="80"/>
      <c r="G19" s="86"/>
      <c r="H19" s="169"/>
    </row>
    <row r="20" spans="1:10" x14ac:dyDescent="0.35">
      <c r="A20" s="282" t="s">
        <v>493</v>
      </c>
      <c r="B20" s="283" t="s">
        <v>431</v>
      </c>
      <c r="C20" s="281"/>
      <c r="D20" s="281"/>
      <c r="E20" s="281"/>
      <c r="F20" s="168" t="s">
        <v>372</v>
      </c>
      <c r="G20" s="86" t="str">
        <f>IF(F20="yes","  Complete Section 1 and Section 2","")</f>
        <v/>
      </c>
      <c r="H20" s="169"/>
    </row>
    <row r="21" spans="1:10" ht="6" customHeight="1" x14ac:dyDescent="0.35">
      <c r="A21" s="82"/>
      <c r="B21" s="83"/>
      <c r="C21" s="80"/>
      <c r="D21" s="80"/>
      <c r="E21" s="80"/>
      <c r="F21" s="80"/>
      <c r="G21" s="86"/>
      <c r="H21" s="169"/>
    </row>
    <row r="22" spans="1:10" x14ac:dyDescent="0.35">
      <c r="A22" s="82" t="s">
        <v>466</v>
      </c>
      <c r="B22" s="83"/>
      <c r="C22" s="80"/>
      <c r="D22" s="80"/>
      <c r="E22" s="80"/>
      <c r="F22" s="88"/>
      <c r="G22" s="86"/>
      <c r="H22" s="169"/>
    </row>
    <row r="23" spans="1:10" x14ac:dyDescent="0.35">
      <c r="A23" s="82"/>
      <c r="B23" s="83" t="s">
        <v>467</v>
      </c>
      <c r="C23" s="80"/>
      <c r="D23" s="80"/>
      <c r="E23" s="80"/>
      <c r="F23" s="88"/>
      <c r="G23" s="86"/>
      <c r="H23" s="169"/>
    </row>
    <row r="24" spans="1:10" x14ac:dyDescent="0.35">
      <c r="A24" s="82"/>
      <c r="B24" s="438" t="s">
        <v>585</v>
      </c>
      <c r="C24" s="172"/>
      <c r="D24" s="172"/>
      <c r="E24" s="172"/>
      <c r="F24" s="173"/>
      <c r="G24" s="174"/>
      <c r="H24" s="169"/>
      <c r="J24" s="175"/>
    </row>
    <row r="25" spans="1:10" x14ac:dyDescent="0.35">
      <c r="A25" s="82"/>
      <c r="B25" s="438"/>
      <c r="C25" s="172"/>
      <c r="D25" s="172"/>
      <c r="E25" s="172"/>
      <c r="F25" s="173"/>
      <c r="G25" s="174"/>
      <c r="H25" s="169"/>
      <c r="J25" s="175"/>
    </row>
    <row r="26" spans="1:10" x14ac:dyDescent="0.35">
      <c r="A26" s="82"/>
      <c r="B26" s="176" t="s">
        <v>586</v>
      </c>
      <c r="C26" s="177"/>
      <c r="D26" s="176" t="s">
        <v>596</v>
      </c>
      <c r="E26" s="177"/>
      <c r="F26" s="178"/>
      <c r="G26" s="179"/>
      <c r="H26" s="169"/>
      <c r="J26" s="180"/>
    </row>
    <row r="27" spans="1:10" ht="15" thickBot="1" x14ac:dyDescent="0.4">
      <c r="A27" s="89"/>
      <c r="B27" s="90"/>
      <c r="C27" s="91"/>
      <c r="D27" s="91"/>
      <c r="E27" s="91"/>
      <c r="F27" s="91"/>
      <c r="G27" s="91"/>
      <c r="H27" s="181"/>
    </row>
    <row r="28" spans="1:10" s="140" customFormat="1" ht="15" thickBot="1" x14ac:dyDescent="0.4">
      <c r="A28" s="262"/>
      <c r="B28" s="262"/>
      <c r="C28" s="262"/>
      <c r="D28" s="262"/>
      <c r="E28" s="262"/>
      <c r="F28" s="262"/>
      <c r="G28" s="262"/>
      <c r="H28" s="263"/>
    </row>
    <row r="29" spans="1:10" ht="16" thickBot="1" x14ac:dyDescent="0.4">
      <c r="A29" s="475" t="s">
        <v>433</v>
      </c>
      <c r="B29" s="476"/>
      <c r="C29" s="476"/>
      <c r="D29" s="476"/>
      <c r="E29" s="476"/>
      <c r="F29" s="476"/>
      <c r="G29" s="476"/>
      <c r="H29" s="477"/>
    </row>
    <row r="30" spans="1:10" x14ac:dyDescent="0.35">
      <c r="A30" s="95" t="s">
        <v>130</v>
      </c>
      <c r="B30" s="492" t="s">
        <v>368</v>
      </c>
      <c r="C30" s="492"/>
      <c r="D30" s="492"/>
      <c r="E30" s="492"/>
      <c r="F30" s="492"/>
      <c r="G30" s="492"/>
      <c r="H30" s="493"/>
    </row>
    <row r="31" spans="1:10" x14ac:dyDescent="0.35">
      <c r="A31" s="95"/>
      <c r="B31" s="487"/>
      <c r="C31" s="487"/>
      <c r="D31" s="487"/>
      <c r="E31" s="487"/>
      <c r="F31" s="487"/>
      <c r="G31" s="487"/>
      <c r="H31" s="488"/>
    </row>
    <row r="32" spans="1:10" x14ac:dyDescent="0.35">
      <c r="A32" s="95"/>
      <c r="B32" s="99" t="s">
        <v>309</v>
      </c>
      <c r="C32" s="182"/>
      <c r="D32" s="182"/>
      <c r="E32" s="182"/>
      <c r="F32" s="182"/>
      <c r="G32" s="182"/>
      <c r="H32" s="183"/>
    </row>
    <row r="33" spans="1:10" x14ac:dyDescent="0.35">
      <c r="A33" s="95"/>
      <c r="B33" s="97"/>
      <c r="C33" s="182"/>
      <c r="D33" s="182"/>
      <c r="E33" s="182"/>
      <c r="F33" s="182"/>
      <c r="G33" s="182"/>
      <c r="H33" s="183"/>
    </row>
    <row r="34" spans="1:10" x14ac:dyDescent="0.35">
      <c r="A34" s="95"/>
      <c r="B34" s="100" t="s">
        <v>413</v>
      </c>
      <c r="C34" s="97"/>
      <c r="D34" s="479" t="s">
        <v>692</v>
      </c>
      <c r="E34" s="479"/>
      <c r="F34" s="479"/>
      <c r="G34" s="479"/>
      <c r="H34" s="480"/>
    </row>
    <row r="35" spans="1:10" x14ac:dyDescent="0.35">
      <c r="A35" s="95"/>
      <c r="B35" s="100"/>
      <c r="C35" s="97"/>
      <c r="D35" s="505" t="s">
        <v>491</v>
      </c>
      <c r="E35" s="505"/>
      <c r="F35" s="505"/>
      <c r="G35" s="505"/>
      <c r="H35" s="506"/>
    </row>
    <row r="36" spans="1:10" x14ac:dyDescent="0.35">
      <c r="A36" s="95"/>
      <c r="B36" s="100"/>
      <c r="C36" s="97"/>
      <c r="D36" s="505"/>
      <c r="E36" s="505"/>
      <c r="F36" s="505"/>
      <c r="G36" s="505"/>
      <c r="H36" s="506"/>
    </row>
    <row r="37" spans="1:10" x14ac:dyDescent="0.35">
      <c r="A37" s="95"/>
      <c r="B37" s="97"/>
      <c r="C37" s="182"/>
      <c r="D37" s="182"/>
      <c r="E37" s="182"/>
      <c r="F37" s="182"/>
      <c r="G37" s="182"/>
      <c r="H37" s="183"/>
    </row>
    <row r="38" spans="1:10" ht="15" customHeight="1" x14ac:dyDescent="0.35">
      <c r="A38" s="141"/>
      <c r="B38" s="182"/>
      <c r="C38" s="182"/>
      <c r="D38" s="182"/>
      <c r="E38" s="494" t="s">
        <v>290</v>
      </c>
      <c r="F38" s="494"/>
      <c r="G38" s="494"/>
      <c r="H38" s="495"/>
    </row>
    <row r="39" spans="1:10" x14ac:dyDescent="0.35">
      <c r="A39" s="141"/>
      <c r="B39" s="97"/>
      <c r="C39" s="97"/>
      <c r="D39" s="97"/>
      <c r="E39" s="103" t="s">
        <v>158</v>
      </c>
      <c r="F39" s="103" t="s">
        <v>158</v>
      </c>
      <c r="G39" s="103" t="s">
        <v>158</v>
      </c>
      <c r="H39" s="184" t="s">
        <v>158</v>
      </c>
    </row>
    <row r="40" spans="1:10" x14ac:dyDescent="0.35">
      <c r="A40" s="141"/>
      <c r="B40" s="103"/>
      <c r="C40" s="103"/>
      <c r="D40" s="103" t="s">
        <v>180</v>
      </c>
      <c r="E40" s="103" t="s">
        <v>161</v>
      </c>
      <c r="F40" s="103" t="s">
        <v>161</v>
      </c>
      <c r="G40" s="103" t="s">
        <v>161</v>
      </c>
      <c r="H40" s="184" t="s">
        <v>161</v>
      </c>
    </row>
    <row r="41" spans="1:10" x14ac:dyDescent="0.35">
      <c r="A41" s="141"/>
      <c r="B41" s="106" t="s">
        <v>193</v>
      </c>
      <c r="C41" s="107"/>
      <c r="D41" s="107" t="s">
        <v>158</v>
      </c>
      <c r="E41" s="107" t="s">
        <v>350</v>
      </c>
      <c r="F41" s="107" t="s">
        <v>148</v>
      </c>
      <c r="G41" s="107" t="s">
        <v>285</v>
      </c>
      <c r="H41" s="185" t="s">
        <v>286</v>
      </c>
    </row>
    <row r="42" spans="1:10" x14ac:dyDescent="0.35">
      <c r="A42" s="187" t="s">
        <v>462</v>
      </c>
      <c r="B42" s="188"/>
      <c r="C42" s="103"/>
      <c r="D42" s="103"/>
      <c r="E42" s="103"/>
      <c r="F42" s="103"/>
      <c r="G42" s="103"/>
      <c r="H42" s="184"/>
      <c r="J42" s="186"/>
    </row>
    <row r="43" spans="1:10" ht="22" customHeight="1" x14ac:dyDescent="0.35">
      <c r="A43" s="141"/>
      <c r="B43" s="113" t="s">
        <v>287</v>
      </c>
      <c r="C43" s="103"/>
      <c r="D43" s="103"/>
      <c r="E43" s="103"/>
      <c r="F43" s="103"/>
      <c r="G43" s="103"/>
      <c r="H43" s="184"/>
      <c r="J43" s="189"/>
    </row>
    <row r="44" spans="1:10" ht="15" customHeight="1" x14ac:dyDescent="0.35">
      <c r="A44" s="141"/>
      <c r="B44" s="463" t="s">
        <v>587</v>
      </c>
      <c r="C44" s="463"/>
      <c r="D44" s="190">
        <v>446637.19</v>
      </c>
      <c r="E44" s="284"/>
      <c r="F44" s="284"/>
      <c r="G44" s="190">
        <v>323697.59999999998</v>
      </c>
      <c r="H44" s="285"/>
      <c r="J44" s="189"/>
    </row>
    <row r="45" spans="1:10" ht="15" customHeight="1" x14ac:dyDescent="0.35">
      <c r="A45" s="141"/>
      <c r="B45" s="463" t="s">
        <v>588</v>
      </c>
      <c r="C45" s="463"/>
      <c r="D45" s="190">
        <v>5030.96</v>
      </c>
      <c r="E45" s="284"/>
      <c r="F45" s="284"/>
      <c r="G45" s="190">
        <v>604.30999999999995</v>
      </c>
      <c r="H45" s="285"/>
      <c r="J45" s="189"/>
    </row>
    <row r="46" spans="1:10" ht="15" customHeight="1" x14ac:dyDescent="0.35">
      <c r="A46" s="141"/>
      <c r="B46" s="436"/>
      <c r="C46" s="437"/>
      <c r="D46" s="190"/>
      <c r="E46" s="284"/>
      <c r="F46" s="284"/>
      <c r="G46" s="190"/>
      <c r="H46" s="285"/>
      <c r="J46" s="189"/>
    </row>
    <row r="47" spans="1:10" ht="15" customHeight="1" x14ac:dyDescent="0.35">
      <c r="A47" s="141"/>
      <c r="B47" s="436"/>
      <c r="C47" s="437"/>
      <c r="D47" s="190"/>
      <c r="E47" s="284"/>
      <c r="F47" s="284"/>
      <c r="G47" s="190"/>
      <c r="H47" s="285"/>
      <c r="J47" s="189"/>
    </row>
    <row r="48" spans="1:10" ht="15" customHeight="1" x14ac:dyDescent="0.35">
      <c r="A48" s="141"/>
      <c r="B48" s="436"/>
      <c r="C48" s="437"/>
      <c r="D48" s="190"/>
      <c r="E48" s="284"/>
      <c r="F48" s="284"/>
      <c r="G48" s="190"/>
      <c r="H48" s="285"/>
      <c r="J48" s="189"/>
    </row>
    <row r="49" spans="1:10" x14ac:dyDescent="0.35">
      <c r="A49" s="141"/>
      <c r="B49" s="463"/>
      <c r="C49" s="463"/>
      <c r="D49" s="191"/>
      <c r="E49" s="191"/>
      <c r="F49" s="286"/>
      <c r="G49" s="194"/>
      <c r="H49" s="195"/>
      <c r="J49" s="287"/>
    </row>
    <row r="50" spans="1:10" ht="22" customHeight="1" x14ac:dyDescent="0.35">
      <c r="A50" s="141"/>
      <c r="B50" s="113" t="s">
        <v>288</v>
      </c>
      <c r="C50" s="151"/>
      <c r="D50" s="196"/>
      <c r="E50" s="196"/>
      <c r="F50" s="196"/>
      <c r="G50" s="197"/>
      <c r="H50" s="198"/>
      <c r="J50" s="287"/>
    </row>
    <row r="51" spans="1:10" x14ac:dyDescent="0.35">
      <c r="A51" s="141"/>
      <c r="B51" s="463" t="s">
        <v>587</v>
      </c>
      <c r="C51" s="463"/>
      <c r="D51" s="191">
        <v>0</v>
      </c>
      <c r="E51" s="191"/>
      <c r="F51" s="191"/>
      <c r="G51" s="194">
        <v>0</v>
      </c>
      <c r="H51" s="195"/>
      <c r="J51" s="287"/>
    </row>
    <row r="52" spans="1:10" x14ac:dyDescent="0.35">
      <c r="A52" s="141"/>
      <c r="B52" s="463" t="s">
        <v>588</v>
      </c>
      <c r="C52" s="463"/>
      <c r="D52" s="191">
        <v>0</v>
      </c>
      <c r="E52" s="191"/>
      <c r="F52" s="191"/>
      <c r="G52" s="194">
        <v>0</v>
      </c>
      <c r="H52" s="195"/>
      <c r="J52" s="287"/>
    </row>
    <row r="53" spans="1:10" x14ac:dyDescent="0.35">
      <c r="A53" s="141"/>
      <c r="B53" s="440"/>
      <c r="C53" s="441"/>
      <c r="D53" s="191"/>
      <c r="E53" s="191"/>
      <c r="F53" s="191"/>
      <c r="G53" s="194"/>
      <c r="H53" s="195"/>
      <c r="J53" s="287"/>
    </row>
    <row r="54" spans="1:10" x14ac:dyDescent="0.35">
      <c r="A54" s="141"/>
      <c r="B54" s="440"/>
      <c r="C54" s="441"/>
      <c r="D54" s="191"/>
      <c r="E54" s="191"/>
      <c r="F54" s="191"/>
      <c r="G54" s="194"/>
      <c r="H54" s="195"/>
      <c r="J54" s="287"/>
    </row>
    <row r="55" spans="1:10" x14ac:dyDescent="0.35">
      <c r="A55" s="141"/>
      <c r="B55" s="440"/>
      <c r="C55" s="441"/>
      <c r="D55" s="191"/>
      <c r="E55" s="191"/>
      <c r="F55" s="191"/>
      <c r="G55" s="194"/>
      <c r="H55" s="195"/>
      <c r="J55" s="287"/>
    </row>
    <row r="56" spans="1:10" x14ac:dyDescent="0.35">
      <c r="A56" s="141"/>
      <c r="B56" s="463"/>
      <c r="C56" s="463"/>
      <c r="D56" s="191"/>
      <c r="E56" s="191"/>
      <c r="F56" s="191"/>
      <c r="G56" s="194"/>
      <c r="H56" s="195"/>
      <c r="J56" s="287"/>
    </row>
    <row r="57" spans="1:10" x14ac:dyDescent="0.35">
      <c r="A57" s="141"/>
      <c r="B57" s="199"/>
      <c r="C57" s="158"/>
      <c r="D57" s="200">
        <f>SUM(D44:D56)</f>
        <v>451668.15</v>
      </c>
      <c r="E57" s="201">
        <f>SUM(E44:E56)</f>
        <v>0</v>
      </c>
      <c r="F57" s="201">
        <f>SUM(F44:F56)</f>
        <v>0</v>
      </c>
      <c r="G57" s="200">
        <f>SUM(G44:G56)</f>
        <v>324301.90999999997</v>
      </c>
      <c r="H57" s="202">
        <f>SUM(H44:H56)</f>
        <v>0</v>
      </c>
      <c r="J57" s="287"/>
    </row>
    <row r="58" spans="1:10" x14ac:dyDescent="0.35">
      <c r="A58" s="95" t="s">
        <v>131</v>
      </c>
      <c r="B58" s="100" t="s">
        <v>297</v>
      </c>
      <c r="C58" s="158"/>
      <c r="D58" s="203"/>
      <c r="E58" s="203"/>
      <c r="F58" s="203"/>
      <c r="G58" s="197"/>
      <c r="H58" s="198"/>
      <c r="J58" s="287"/>
    </row>
    <row r="59" spans="1:10" x14ac:dyDescent="0.35">
      <c r="A59" s="141"/>
      <c r="B59" s="97"/>
      <c r="C59" s="97" t="s">
        <v>283</v>
      </c>
      <c r="D59" s="200">
        <f>D57</f>
        <v>451668.15</v>
      </c>
      <c r="E59" s="201">
        <f t="shared" ref="E59:H59" si="0">E57</f>
        <v>0</v>
      </c>
      <c r="F59" s="201">
        <f t="shared" si="0"/>
        <v>0</v>
      </c>
      <c r="G59" s="200">
        <f t="shared" si="0"/>
        <v>324301.90999999997</v>
      </c>
      <c r="H59" s="206">
        <f t="shared" si="0"/>
        <v>0</v>
      </c>
      <c r="J59" s="287"/>
    </row>
    <row r="60" spans="1:10" x14ac:dyDescent="0.35">
      <c r="A60" s="141"/>
      <c r="B60" s="97"/>
      <c r="C60" s="97" t="s">
        <v>284</v>
      </c>
      <c r="D60" s="97"/>
      <c r="E60" s="120">
        <f>E59/D59</f>
        <v>0</v>
      </c>
      <c r="F60" s="120">
        <f>F59/D59</f>
        <v>0</v>
      </c>
      <c r="G60" s="120">
        <f>G59/D59</f>
        <v>0.71800925081832745</v>
      </c>
      <c r="H60" s="207">
        <f>H59/D59</f>
        <v>0</v>
      </c>
      <c r="J60" s="287"/>
    </row>
    <row r="61" spans="1:10" x14ac:dyDescent="0.35">
      <c r="A61" s="141"/>
      <c r="B61" s="97"/>
      <c r="C61" s="208" t="s">
        <v>298</v>
      </c>
      <c r="D61" s="97"/>
      <c r="E61" s="121" t="str">
        <f>IF(E60&gt;=(2/3),"Yes","No")</f>
        <v>No</v>
      </c>
      <c r="F61" s="121" t="str">
        <f>IF(F60&gt;=(2/3),"Yes","No")</f>
        <v>No</v>
      </c>
      <c r="G61" s="121" t="str">
        <f>IF(G60&gt;=(2/3),"Yes","No")</f>
        <v>Yes</v>
      </c>
      <c r="H61" s="209" t="str">
        <f>IF(H60&gt;=(2/3),"Yes","No")</f>
        <v>No</v>
      </c>
      <c r="J61" s="287"/>
    </row>
    <row r="62" spans="1:10" x14ac:dyDescent="0.35">
      <c r="A62" s="141"/>
      <c r="B62" s="108"/>
      <c r="C62" s="108"/>
      <c r="D62" s="108"/>
      <c r="E62" s="210" t="str">
        <f>IF(E61="No", "Note A", "Note B")</f>
        <v>Note A</v>
      </c>
      <c r="F62" s="210" t="str">
        <f>IF(F61="No", "Note A", "Note B")</f>
        <v>Note A</v>
      </c>
      <c r="G62" s="210" t="str">
        <f>IF(G61="No", "Note A", "Note B")</f>
        <v>Note B</v>
      </c>
      <c r="H62" s="211" t="str">
        <f>IF(H61="No", "Note A", "Note B")</f>
        <v>Note A</v>
      </c>
      <c r="J62" s="287"/>
    </row>
    <row r="63" spans="1:10" x14ac:dyDescent="0.35">
      <c r="A63" s="187" t="s">
        <v>463</v>
      </c>
      <c r="B63" s="97"/>
      <c r="C63" s="97"/>
      <c r="D63" s="212"/>
      <c r="E63" s="212"/>
      <c r="F63" s="212"/>
      <c r="G63" s="212"/>
      <c r="H63" s="98"/>
      <c r="J63" s="189"/>
    </row>
    <row r="64" spans="1:10" x14ac:dyDescent="0.35">
      <c r="A64" s="141"/>
      <c r="B64" s="113" t="s">
        <v>287</v>
      </c>
      <c r="C64" s="103"/>
      <c r="D64" s="103"/>
      <c r="E64" s="103"/>
      <c r="F64" s="103"/>
      <c r="G64" s="103"/>
      <c r="H64" s="184"/>
      <c r="J64" s="189"/>
    </row>
    <row r="65" spans="1:10" x14ac:dyDescent="0.35">
      <c r="A65" s="141"/>
      <c r="B65" s="463"/>
      <c r="C65" s="463"/>
      <c r="D65" s="190"/>
      <c r="E65" s="191"/>
      <c r="F65" s="191"/>
      <c r="G65" s="192"/>
      <c r="H65" s="285"/>
      <c r="J65" s="287"/>
    </row>
    <row r="66" spans="1:10" x14ac:dyDescent="0.35">
      <c r="A66" s="141"/>
      <c r="B66" s="481"/>
      <c r="C66" s="482"/>
      <c r="D66" s="190"/>
      <c r="E66" s="191"/>
      <c r="F66" s="191"/>
      <c r="G66" s="192"/>
      <c r="H66" s="285"/>
      <c r="J66" s="287"/>
    </row>
    <row r="67" spans="1:10" x14ac:dyDescent="0.35">
      <c r="A67" s="141"/>
      <c r="B67" s="481"/>
      <c r="C67" s="482"/>
      <c r="D67" s="190"/>
      <c r="E67" s="191"/>
      <c r="F67" s="191"/>
      <c r="G67" s="192"/>
      <c r="H67" s="285"/>
      <c r="J67" s="287"/>
    </row>
    <row r="68" spans="1:10" x14ac:dyDescent="0.35">
      <c r="A68" s="141"/>
      <c r="B68" s="481"/>
      <c r="C68" s="482"/>
      <c r="D68" s="190"/>
      <c r="E68" s="191"/>
      <c r="F68" s="191"/>
      <c r="G68" s="192"/>
      <c r="H68" s="285"/>
      <c r="J68" s="287"/>
    </row>
    <row r="69" spans="1:10" x14ac:dyDescent="0.35">
      <c r="A69" s="141"/>
      <c r="B69" s="464" t="s">
        <v>153</v>
      </c>
      <c r="C69" s="466"/>
      <c r="D69" s="190"/>
      <c r="E69" s="191"/>
      <c r="F69" s="191"/>
      <c r="G69" s="192"/>
      <c r="H69" s="285"/>
      <c r="J69" s="287"/>
    </row>
    <row r="70" spans="1:10" x14ac:dyDescent="0.35">
      <c r="A70" s="141"/>
      <c r="B70" s="463"/>
      <c r="C70" s="463"/>
      <c r="D70" s="191"/>
      <c r="E70" s="191"/>
      <c r="F70" s="191"/>
      <c r="G70" s="194"/>
      <c r="H70" s="195"/>
      <c r="J70" s="287"/>
    </row>
    <row r="71" spans="1:10" x14ac:dyDescent="0.35">
      <c r="A71" s="141"/>
      <c r="B71" s="113" t="s">
        <v>288</v>
      </c>
      <c r="C71" s="151"/>
      <c r="D71" s="196"/>
      <c r="E71" s="196"/>
      <c r="F71" s="196"/>
      <c r="G71" s="197"/>
      <c r="H71" s="198"/>
      <c r="J71" s="287"/>
    </row>
    <row r="72" spans="1:10" x14ac:dyDescent="0.35">
      <c r="A72" s="141"/>
      <c r="B72" s="463"/>
      <c r="C72" s="463"/>
      <c r="D72" s="191"/>
      <c r="E72" s="191"/>
      <c r="F72" s="191"/>
      <c r="G72" s="194"/>
      <c r="H72" s="195"/>
      <c r="J72" s="287"/>
    </row>
    <row r="73" spans="1:10" x14ac:dyDescent="0.35">
      <c r="A73" s="141"/>
      <c r="B73" s="481"/>
      <c r="C73" s="482"/>
      <c r="D73" s="191"/>
      <c r="E73" s="191"/>
      <c r="F73" s="191"/>
      <c r="G73" s="194"/>
      <c r="H73" s="195"/>
      <c r="J73" s="287"/>
    </row>
    <row r="74" spans="1:10" x14ac:dyDescent="0.35">
      <c r="A74" s="141"/>
      <c r="B74" s="481"/>
      <c r="C74" s="482"/>
      <c r="D74" s="191"/>
      <c r="E74" s="191"/>
      <c r="F74" s="191"/>
      <c r="G74" s="194"/>
      <c r="H74" s="195"/>
      <c r="J74" s="287"/>
    </row>
    <row r="75" spans="1:10" x14ac:dyDescent="0.35">
      <c r="A75" s="141"/>
      <c r="B75" s="481"/>
      <c r="C75" s="482"/>
      <c r="D75" s="191"/>
      <c r="E75" s="191"/>
      <c r="F75" s="191"/>
      <c r="G75" s="194"/>
      <c r="H75" s="195"/>
      <c r="J75" s="287"/>
    </row>
    <row r="76" spans="1:10" x14ac:dyDescent="0.35">
      <c r="A76" s="141"/>
      <c r="B76" s="464" t="s">
        <v>153</v>
      </c>
      <c r="C76" s="466"/>
      <c r="D76" s="191"/>
      <c r="E76" s="191"/>
      <c r="F76" s="191"/>
      <c r="G76" s="194"/>
      <c r="H76" s="195"/>
      <c r="J76" s="287"/>
    </row>
    <row r="77" spans="1:10" x14ac:dyDescent="0.35">
      <c r="A77" s="141"/>
      <c r="B77" s="463"/>
      <c r="C77" s="463"/>
      <c r="D77" s="191"/>
      <c r="E77" s="191"/>
      <c r="F77" s="191"/>
      <c r="G77" s="194"/>
      <c r="H77" s="195"/>
      <c r="J77" s="287"/>
    </row>
    <row r="78" spans="1:10" x14ac:dyDescent="0.35">
      <c r="A78" s="141"/>
      <c r="B78" s="199"/>
      <c r="C78" s="158"/>
      <c r="D78" s="200">
        <f>SUM(D65:D77)</f>
        <v>0</v>
      </c>
      <c r="E78" s="201">
        <f>SUM(E65:E77)</f>
        <v>0</v>
      </c>
      <c r="F78" s="201">
        <f>SUM(F65:F77)</f>
        <v>0</v>
      </c>
      <c r="G78" s="200">
        <f>SUM(G65:G77)</f>
        <v>0</v>
      </c>
      <c r="H78" s="202">
        <f>SUM(H65:H77)</f>
        <v>0</v>
      </c>
      <c r="J78" s="287"/>
    </row>
    <row r="79" spans="1:10" x14ac:dyDescent="0.35">
      <c r="A79" s="95" t="s">
        <v>131</v>
      </c>
      <c r="B79" s="100" t="s">
        <v>297</v>
      </c>
      <c r="C79" s="158"/>
      <c r="D79" s="203"/>
      <c r="E79" s="203"/>
      <c r="F79" s="203"/>
      <c r="G79" s="197"/>
      <c r="H79" s="198"/>
      <c r="J79" s="287"/>
    </row>
    <row r="80" spans="1:10" x14ac:dyDescent="0.35">
      <c r="A80" s="141"/>
      <c r="B80" s="97"/>
      <c r="C80" s="97" t="s">
        <v>283</v>
      </c>
      <c r="D80" s="200">
        <f>D78</f>
        <v>0</v>
      </c>
      <c r="E80" s="201">
        <f t="shared" ref="E80:H80" si="1">E78</f>
        <v>0</v>
      </c>
      <c r="F80" s="201">
        <f t="shared" si="1"/>
        <v>0</v>
      </c>
      <c r="G80" s="200">
        <f t="shared" si="1"/>
        <v>0</v>
      </c>
      <c r="H80" s="206">
        <f t="shared" si="1"/>
        <v>0</v>
      </c>
      <c r="J80" s="287"/>
    </row>
    <row r="81" spans="1:10" x14ac:dyDescent="0.35">
      <c r="A81" s="141"/>
      <c r="B81" s="97"/>
      <c r="C81" s="97" t="s">
        <v>284</v>
      </c>
      <c r="D81" s="97"/>
      <c r="E81" s="120" t="e">
        <f>E80/D80</f>
        <v>#DIV/0!</v>
      </c>
      <c r="F81" s="120" t="e">
        <f>F80/D80</f>
        <v>#DIV/0!</v>
      </c>
      <c r="G81" s="120" t="e">
        <f>G80/D80</f>
        <v>#DIV/0!</v>
      </c>
      <c r="H81" s="207" t="e">
        <f>H80/D80</f>
        <v>#DIV/0!</v>
      </c>
      <c r="J81" s="287"/>
    </row>
    <row r="82" spans="1:10" x14ac:dyDescent="0.35">
      <c r="A82" s="141"/>
      <c r="B82" s="97"/>
      <c r="C82" s="208" t="s">
        <v>298</v>
      </c>
      <c r="D82" s="97"/>
      <c r="E82" s="121" t="e">
        <f>IF(E81&gt;=(2/3),"Yes","No")</f>
        <v>#DIV/0!</v>
      </c>
      <c r="F82" s="121" t="e">
        <f>IF(F81&gt;=(2/3),"Yes","No")</f>
        <v>#DIV/0!</v>
      </c>
      <c r="G82" s="121" t="e">
        <f>IF(G81&gt;=(2/3),"Yes","No")</f>
        <v>#DIV/0!</v>
      </c>
      <c r="H82" s="209" t="e">
        <f>IF(H81&gt;=(2/3),"Yes","No")</f>
        <v>#DIV/0!</v>
      </c>
      <c r="J82" s="287"/>
    </row>
    <row r="83" spans="1:10" x14ac:dyDescent="0.35">
      <c r="A83" s="141"/>
      <c r="B83" s="108"/>
      <c r="C83" s="108"/>
      <c r="D83" s="108"/>
      <c r="E83" s="210" t="e">
        <f>IF(E82="No", "Note A", "Note B")</f>
        <v>#DIV/0!</v>
      </c>
      <c r="F83" s="210" t="e">
        <f>IF(F82="No", "Note A", "Note B")</f>
        <v>#DIV/0!</v>
      </c>
      <c r="G83" s="210" t="e">
        <f>IF(G82="No", "Note A", "Note B")</f>
        <v>#DIV/0!</v>
      </c>
      <c r="H83" s="211" t="e">
        <f>IF(H82="No", "Note A", "Note B")</f>
        <v>#DIV/0!</v>
      </c>
      <c r="J83" s="287"/>
    </row>
    <row r="84" spans="1:10" x14ac:dyDescent="0.35">
      <c r="A84" s="187" t="s">
        <v>464</v>
      </c>
      <c r="B84" s="97"/>
      <c r="C84" s="97"/>
      <c r="D84" s="212"/>
      <c r="E84" s="212"/>
      <c r="F84" s="212"/>
      <c r="G84" s="212"/>
      <c r="H84" s="98"/>
      <c r="J84" s="189"/>
    </row>
    <row r="85" spans="1:10" x14ac:dyDescent="0.35">
      <c r="A85" s="141"/>
      <c r="B85" s="113" t="s">
        <v>287</v>
      </c>
      <c r="C85" s="103"/>
      <c r="D85" s="103"/>
      <c r="E85" s="103"/>
      <c r="F85" s="103"/>
      <c r="G85" s="103"/>
      <c r="H85" s="184"/>
      <c r="J85" s="287"/>
    </row>
    <row r="86" spans="1:10" x14ac:dyDescent="0.35">
      <c r="A86" s="141"/>
      <c r="B86" s="463"/>
      <c r="C86" s="463"/>
      <c r="D86" s="190"/>
      <c r="E86" s="191"/>
      <c r="F86" s="191"/>
      <c r="G86" s="192"/>
      <c r="H86" s="285"/>
      <c r="J86" s="189"/>
    </row>
    <row r="87" spans="1:10" x14ac:dyDescent="0.35">
      <c r="A87" s="141"/>
      <c r="B87" s="481"/>
      <c r="C87" s="482"/>
      <c r="D87" s="190"/>
      <c r="E87" s="191"/>
      <c r="F87" s="191"/>
      <c r="G87" s="192"/>
      <c r="H87" s="285"/>
      <c r="J87" s="189"/>
    </row>
    <row r="88" spans="1:10" x14ac:dyDescent="0.35">
      <c r="A88" s="141"/>
      <c r="B88" s="481"/>
      <c r="C88" s="482"/>
      <c r="D88" s="190"/>
      <c r="E88" s="191"/>
      <c r="F88" s="191"/>
      <c r="G88" s="192"/>
      <c r="H88" s="285"/>
      <c r="J88" s="189"/>
    </row>
    <row r="89" spans="1:10" x14ac:dyDescent="0.35">
      <c r="A89" s="141"/>
      <c r="B89" s="481"/>
      <c r="C89" s="482"/>
      <c r="D89" s="190"/>
      <c r="E89" s="191"/>
      <c r="F89" s="191"/>
      <c r="G89" s="192"/>
      <c r="H89" s="285"/>
      <c r="J89" s="189"/>
    </row>
    <row r="90" spans="1:10" x14ac:dyDescent="0.35">
      <c r="A90" s="141"/>
      <c r="B90" s="491" t="s">
        <v>153</v>
      </c>
      <c r="C90" s="491"/>
      <c r="D90" s="190"/>
      <c r="E90" s="191"/>
      <c r="F90" s="191"/>
      <c r="G90" s="192"/>
      <c r="H90" s="193"/>
      <c r="J90" s="189"/>
    </row>
    <row r="91" spans="1:10" x14ac:dyDescent="0.35">
      <c r="A91" s="141"/>
      <c r="B91" s="463"/>
      <c r="C91" s="463"/>
      <c r="D91" s="191"/>
      <c r="E91" s="191"/>
      <c r="F91" s="191"/>
      <c r="G91" s="194"/>
      <c r="H91" s="195"/>
      <c r="J91" s="287"/>
    </row>
    <row r="92" spans="1:10" x14ac:dyDescent="0.35">
      <c r="A92" s="141"/>
      <c r="B92" s="113" t="s">
        <v>288</v>
      </c>
      <c r="C92" s="151"/>
      <c r="D92" s="196"/>
      <c r="E92" s="196"/>
      <c r="F92" s="196"/>
      <c r="G92" s="197"/>
      <c r="H92" s="198"/>
      <c r="J92" s="287"/>
    </row>
    <row r="93" spans="1:10" x14ac:dyDescent="0.35">
      <c r="A93" s="141"/>
      <c r="B93" s="463"/>
      <c r="C93" s="463"/>
      <c r="D93" s="191"/>
      <c r="E93" s="191"/>
      <c r="F93" s="191"/>
      <c r="G93" s="194"/>
      <c r="H93" s="195"/>
      <c r="J93" s="287"/>
    </row>
    <row r="94" spans="1:10" x14ac:dyDescent="0.35">
      <c r="A94" s="141"/>
      <c r="B94" s="481"/>
      <c r="C94" s="482"/>
      <c r="D94" s="191"/>
      <c r="E94" s="191"/>
      <c r="F94" s="191"/>
      <c r="G94" s="194"/>
      <c r="H94" s="195"/>
      <c r="J94" s="287"/>
    </row>
    <row r="95" spans="1:10" x14ac:dyDescent="0.35">
      <c r="A95" s="141"/>
      <c r="B95" s="481"/>
      <c r="C95" s="482"/>
      <c r="D95" s="191"/>
      <c r="E95" s="191"/>
      <c r="F95" s="191"/>
      <c r="G95" s="194"/>
      <c r="H95" s="195"/>
      <c r="J95" s="287"/>
    </row>
    <row r="96" spans="1:10" x14ac:dyDescent="0.35">
      <c r="A96" s="141"/>
      <c r="B96" s="481"/>
      <c r="C96" s="482"/>
      <c r="D96" s="191"/>
      <c r="E96" s="191"/>
      <c r="F96" s="191"/>
      <c r="G96" s="194"/>
      <c r="H96" s="195"/>
      <c r="J96" s="287"/>
    </row>
    <row r="97" spans="1:10" x14ac:dyDescent="0.35">
      <c r="A97" s="141"/>
      <c r="B97" s="464" t="s">
        <v>153</v>
      </c>
      <c r="C97" s="466"/>
      <c r="D97" s="191"/>
      <c r="E97" s="191"/>
      <c r="F97" s="191"/>
      <c r="G97" s="194"/>
      <c r="H97" s="195"/>
      <c r="J97" s="287"/>
    </row>
    <row r="98" spans="1:10" x14ac:dyDescent="0.35">
      <c r="A98" s="141"/>
      <c r="B98" s="463"/>
      <c r="C98" s="463"/>
      <c r="D98" s="191"/>
      <c r="E98" s="191"/>
      <c r="F98" s="191"/>
      <c r="G98" s="194"/>
      <c r="H98" s="195"/>
      <c r="J98" s="287"/>
    </row>
    <row r="99" spans="1:10" x14ac:dyDescent="0.35">
      <c r="A99" s="141"/>
      <c r="B99" s="199"/>
      <c r="C99" s="158"/>
      <c r="D99" s="200">
        <f>SUM(D86:D98)</f>
        <v>0</v>
      </c>
      <c r="E99" s="201">
        <f>SUM(E86:E98)</f>
        <v>0</v>
      </c>
      <c r="F99" s="201">
        <f>SUM(F86:F98)</f>
        <v>0</v>
      </c>
      <c r="G99" s="200">
        <f>SUM(G86:G98)</f>
        <v>0</v>
      </c>
      <c r="H99" s="202">
        <f>SUM(H86:H98)</f>
        <v>0</v>
      </c>
      <c r="J99" s="287"/>
    </row>
    <row r="100" spans="1:10" x14ac:dyDescent="0.35">
      <c r="A100" s="95" t="s">
        <v>131</v>
      </c>
      <c r="B100" s="100" t="s">
        <v>297</v>
      </c>
      <c r="C100" s="158"/>
      <c r="D100" s="203"/>
      <c r="E100" s="203"/>
      <c r="F100" s="203"/>
      <c r="G100" s="197"/>
      <c r="H100" s="198"/>
      <c r="J100" s="287"/>
    </row>
    <row r="101" spans="1:10" x14ac:dyDescent="0.35">
      <c r="A101" s="141"/>
      <c r="B101" s="288"/>
      <c r="C101" s="97" t="s">
        <v>283</v>
      </c>
      <c r="D101" s="200">
        <f>D86</f>
        <v>0</v>
      </c>
      <c r="E101" s="201">
        <f>E99</f>
        <v>0</v>
      </c>
      <c r="F101" s="201">
        <f>F99</f>
        <v>0</v>
      </c>
      <c r="G101" s="200">
        <f>G86</f>
        <v>0</v>
      </c>
      <c r="H101" s="206">
        <f>H86</f>
        <v>0</v>
      </c>
      <c r="J101" s="287"/>
    </row>
    <row r="102" spans="1:10" x14ac:dyDescent="0.35">
      <c r="A102" s="141"/>
      <c r="B102" s="288"/>
      <c r="C102" s="97" t="s">
        <v>284</v>
      </c>
      <c r="D102" s="97"/>
      <c r="E102" s="120" t="e">
        <f>E101/D101</f>
        <v>#DIV/0!</v>
      </c>
      <c r="F102" s="120" t="e">
        <f>F101/D101</f>
        <v>#DIV/0!</v>
      </c>
      <c r="G102" s="120" t="e">
        <f>G101/D101</f>
        <v>#DIV/0!</v>
      </c>
      <c r="H102" s="207" t="e">
        <f>H101/D101</f>
        <v>#DIV/0!</v>
      </c>
      <c r="J102" s="287"/>
    </row>
    <row r="103" spans="1:10" x14ac:dyDescent="0.35">
      <c r="A103" s="141"/>
      <c r="B103" s="288"/>
      <c r="C103" s="208" t="s">
        <v>298</v>
      </c>
      <c r="D103" s="97"/>
      <c r="E103" s="121" t="e">
        <f>IF(E102&gt;=(2/3),"Yes","No")</f>
        <v>#DIV/0!</v>
      </c>
      <c r="F103" s="121" t="e">
        <f>IF(F102&gt;=(2/3),"Yes","No")</f>
        <v>#DIV/0!</v>
      </c>
      <c r="G103" s="121" t="e">
        <f>IF(G102&gt;=(2/3),"Yes","No")</f>
        <v>#DIV/0!</v>
      </c>
      <c r="H103" s="209" t="e">
        <f>IF(H102&gt;=(2/3),"Yes","No")</f>
        <v>#DIV/0!</v>
      </c>
      <c r="J103" s="287"/>
    </row>
    <row r="104" spans="1:10" x14ac:dyDescent="0.35">
      <c r="A104" s="141"/>
      <c r="B104" s="289"/>
      <c r="C104" s="108"/>
      <c r="D104" s="108"/>
      <c r="E104" s="210" t="e">
        <f>IF(E103="No", "Note A", "Note B")</f>
        <v>#DIV/0!</v>
      </c>
      <c r="F104" s="210" t="e">
        <f>IF(F103="No", "Note A", "Note B")</f>
        <v>#DIV/0!</v>
      </c>
      <c r="G104" s="210" t="e">
        <f>IF(G103="No", "Note A", "Note B")</f>
        <v>#DIV/0!</v>
      </c>
      <c r="H104" s="211" t="e">
        <f>IF(H103="No", "Note A", "Note B")</f>
        <v>#DIV/0!</v>
      </c>
      <c r="J104" s="287"/>
    </row>
    <row r="105" spans="1:10" x14ac:dyDescent="0.35">
      <c r="A105" s="187" t="s">
        <v>465</v>
      </c>
      <c r="B105" s="97"/>
      <c r="C105" s="97"/>
      <c r="D105" s="212"/>
      <c r="E105" s="212"/>
      <c r="F105" s="212"/>
      <c r="G105" s="212"/>
      <c r="H105" s="98"/>
      <c r="J105" s="189"/>
    </row>
    <row r="106" spans="1:10" x14ac:dyDescent="0.35">
      <c r="A106" s="141"/>
      <c r="B106" s="113" t="s">
        <v>287</v>
      </c>
      <c r="C106" s="103"/>
      <c r="D106" s="103"/>
      <c r="E106" s="103"/>
      <c r="F106" s="103"/>
      <c r="G106" s="103"/>
      <c r="H106" s="184"/>
    </row>
    <row r="107" spans="1:10" x14ac:dyDescent="0.35">
      <c r="A107" s="141"/>
      <c r="B107" s="463"/>
      <c r="C107" s="463"/>
      <c r="D107" s="190"/>
      <c r="E107" s="191"/>
      <c r="F107" s="191"/>
      <c r="G107" s="192"/>
      <c r="H107" s="193"/>
      <c r="J107" s="189"/>
    </row>
    <row r="108" spans="1:10" x14ac:dyDescent="0.35">
      <c r="A108" s="141"/>
      <c r="B108" s="481"/>
      <c r="C108" s="482"/>
      <c r="D108" s="190"/>
      <c r="E108" s="191"/>
      <c r="F108" s="191"/>
      <c r="G108" s="192"/>
      <c r="H108" s="193"/>
      <c r="J108" s="189"/>
    </row>
    <row r="109" spans="1:10" x14ac:dyDescent="0.35">
      <c r="A109" s="141"/>
      <c r="B109" s="481"/>
      <c r="C109" s="482"/>
      <c r="D109" s="190"/>
      <c r="E109" s="191"/>
      <c r="F109" s="191"/>
      <c r="G109" s="192"/>
      <c r="H109" s="193"/>
      <c r="J109" s="189"/>
    </row>
    <row r="110" spans="1:10" x14ac:dyDescent="0.35">
      <c r="A110" s="141"/>
      <c r="B110" s="481"/>
      <c r="C110" s="482"/>
      <c r="D110" s="190"/>
      <c r="E110" s="191"/>
      <c r="F110" s="191"/>
      <c r="G110" s="192"/>
      <c r="H110" s="193"/>
      <c r="J110" s="189"/>
    </row>
    <row r="111" spans="1:10" x14ac:dyDescent="0.35">
      <c r="A111" s="141"/>
      <c r="B111" s="491" t="s">
        <v>153</v>
      </c>
      <c r="C111" s="491"/>
      <c r="D111" s="190"/>
      <c r="E111" s="191"/>
      <c r="F111" s="191"/>
      <c r="G111" s="192"/>
      <c r="H111" s="193"/>
      <c r="J111" s="189"/>
    </row>
    <row r="112" spans="1:10" x14ac:dyDescent="0.35">
      <c r="A112" s="141"/>
      <c r="B112" s="463"/>
      <c r="C112" s="463"/>
      <c r="D112" s="191"/>
      <c r="E112" s="191"/>
      <c r="F112" s="191"/>
      <c r="G112" s="194"/>
      <c r="H112" s="195"/>
    </row>
    <row r="113" spans="1:8" x14ac:dyDescent="0.35">
      <c r="A113" s="141"/>
      <c r="B113" s="113" t="s">
        <v>288</v>
      </c>
      <c r="C113" s="151"/>
      <c r="D113" s="196"/>
      <c r="E113" s="196"/>
      <c r="F113" s="196"/>
      <c r="G113" s="197"/>
      <c r="H113" s="198"/>
    </row>
    <row r="114" spans="1:8" x14ac:dyDescent="0.35">
      <c r="A114" s="141"/>
      <c r="B114" s="463"/>
      <c r="C114" s="463"/>
      <c r="D114" s="191"/>
      <c r="E114" s="191"/>
      <c r="F114" s="191"/>
      <c r="G114" s="194"/>
      <c r="H114" s="195"/>
    </row>
    <row r="115" spans="1:8" x14ac:dyDescent="0.35">
      <c r="A115" s="141"/>
      <c r="B115" s="481"/>
      <c r="C115" s="482"/>
      <c r="D115" s="191"/>
      <c r="E115" s="191"/>
      <c r="F115" s="191"/>
      <c r="G115" s="194"/>
      <c r="H115" s="195"/>
    </row>
    <row r="116" spans="1:8" x14ac:dyDescent="0.35">
      <c r="A116" s="141"/>
      <c r="B116" s="481"/>
      <c r="C116" s="482"/>
      <c r="D116" s="191"/>
      <c r="E116" s="191"/>
      <c r="F116" s="191"/>
      <c r="G116" s="194"/>
      <c r="H116" s="195"/>
    </row>
    <row r="117" spans="1:8" x14ac:dyDescent="0.35">
      <c r="A117" s="141"/>
      <c r="B117" s="481"/>
      <c r="C117" s="482"/>
      <c r="D117" s="191"/>
      <c r="E117" s="191"/>
      <c r="F117" s="191"/>
      <c r="G117" s="194"/>
      <c r="H117" s="195"/>
    </row>
    <row r="118" spans="1:8" x14ac:dyDescent="0.35">
      <c r="A118" s="141"/>
      <c r="B118" s="464" t="s">
        <v>153</v>
      </c>
      <c r="C118" s="466"/>
      <c r="D118" s="191"/>
      <c r="E118" s="191"/>
      <c r="F118" s="191"/>
      <c r="G118" s="194"/>
      <c r="H118" s="195"/>
    </row>
    <row r="119" spans="1:8" x14ac:dyDescent="0.35">
      <c r="A119" s="141"/>
      <c r="B119" s="463"/>
      <c r="C119" s="463"/>
      <c r="D119" s="191"/>
      <c r="E119" s="191"/>
      <c r="F119" s="191"/>
      <c r="G119" s="194"/>
      <c r="H119" s="195"/>
    </row>
    <row r="120" spans="1:8" x14ac:dyDescent="0.35">
      <c r="A120" s="141"/>
      <c r="B120" s="199"/>
      <c r="C120" s="158"/>
      <c r="D120" s="200">
        <f>SUM(D107:D119)</f>
        <v>0</v>
      </c>
      <c r="E120" s="201">
        <f>SUM(E107:E119)</f>
        <v>0</v>
      </c>
      <c r="F120" s="201">
        <f>SUM(F107:F119)</f>
        <v>0</v>
      </c>
      <c r="G120" s="200">
        <f>SUM(G107:G119)</f>
        <v>0</v>
      </c>
      <c r="H120" s="202">
        <f>SUM(H107:H119)</f>
        <v>0</v>
      </c>
    </row>
    <row r="121" spans="1:8" x14ac:dyDescent="0.35">
      <c r="A121" s="95" t="s">
        <v>131</v>
      </c>
      <c r="B121" s="100" t="s">
        <v>297</v>
      </c>
      <c r="C121" s="158"/>
      <c r="D121" s="203"/>
      <c r="E121" s="203"/>
      <c r="F121" s="203"/>
      <c r="G121" s="197"/>
      <c r="H121" s="198"/>
    </row>
    <row r="122" spans="1:8" x14ac:dyDescent="0.35">
      <c r="A122" s="141"/>
      <c r="B122" s="288"/>
      <c r="C122" s="97" t="s">
        <v>283</v>
      </c>
      <c r="D122" s="200">
        <f>D107</f>
        <v>0</v>
      </c>
      <c r="E122" s="201">
        <f>E120</f>
        <v>0</v>
      </c>
      <c r="F122" s="201">
        <f>F120</f>
        <v>0</v>
      </c>
      <c r="G122" s="200">
        <f>G107</f>
        <v>0</v>
      </c>
      <c r="H122" s="206">
        <f>H107</f>
        <v>0</v>
      </c>
    </row>
    <row r="123" spans="1:8" x14ac:dyDescent="0.35">
      <c r="A123" s="141"/>
      <c r="B123" s="288"/>
      <c r="C123" s="97" t="s">
        <v>284</v>
      </c>
      <c r="D123" s="97"/>
      <c r="E123" s="120" t="e">
        <f>E122/D122</f>
        <v>#DIV/0!</v>
      </c>
      <c r="F123" s="120" t="e">
        <f>F122/D122</f>
        <v>#DIV/0!</v>
      </c>
      <c r="G123" s="120" t="e">
        <f>G122/D122</f>
        <v>#DIV/0!</v>
      </c>
      <c r="H123" s="207" t="e">
        <f>H122/D122</f>
        <v>#DIV/0!</v>
      </c>
    </row>
    <row r="124" spans="1:8" x14ac:dyDescent="0.35">
      <c r="A124" s="141"/>
      <c r="B124" s="288"/>
      <c r="C124" s="208" t="s">
        <v>298</v>
      </c>
      <c r="D124" s="97"/>
      <c r="E124" s="121" t="e">
        <f>IF(E123&gt;=(2/3),"Yes","No")</f>
        <v>#DIV/0!</v>
      </c>
      <c r="F124" s="121" t="e">
        <f>IF(F123&gt;=(2/3),"Yes","No")</f>
        <v>#DIV/0!</v>
      </c>
      <c r="G124" s="121" t="e">
        <f>IF(G123&gt;=(2/3),"Yes","No")</f>
        <v>#DIV/0!</v>
      </c>
      <c r="H124" s="209" t="e">
        <f>IF(H123&gt;=(2/3),"Yes","No")</f>
        <v>#DIV/0!</v>
      </c>
    </row>
    <row r="125" spans="1:8" x14ac:dyDescent="0.35">
      <c r="A125" s="141"/>
      <c r="B125" s="289"/>
      <c r="C125" s="108"/>
      <c r="D125" s="108"/>
      <c r="E125" s="210" t="e">
        <f>IF(E124="No", "Note A", "Note B")</f>
        <v>#DIV/0!</v>
      </c>
      <c r="F125" s="210" t="e">
        <f>IF(F124="No", "Note A", "Note B")</f>
        <v>#DIV/0!</v>
      </c>
      <c r="G125" s="210" t="e">
        <f>IF(G124="No", "Note A", "Note B")</f>
        <v>#DIV/0!</v>
      </c>
      <c r="H125" s="211" t="e">
        <f>IF(H124="No", "Note A", "Note B")</f>
        <v>#DIV/0!</v>
      </c>
    </row>
    <row r="126" spans="1:8" x14ac:dyDescent="0.35">
      <c r="A126" s="141"/>
      <c r="B126" s="97"/>
      <c r="C126" s="97"/>
      <c r="D126" s="212"/>
      <c r="E126" s="212"/>
      <c r="F126" s="212"/>
      <c r="G126" s="212"/>
      <c r="H126" s="98"/>
    </row>
    <row r="127" spans="1:8" ht="15" customHeight="1" x14ac:dyDescent="0.35">
      <c r="A127" s="141"/>
      <c r="B127" s="213" t="s">
        <v>291</v>
      </c>
      <c r="C127" s="199" t="s">
        <v>317</v>
      </c>
      <c r="D127" s="199"/>
      <c r="E127" s="199"/>
      <c r="F127" s="199"/>
      <c r="G127" s="199"/>
      <c r="H127" s="214"/>
    </row>
    <row r="128" spans="1:8" ht="15" customHeight="1" x14ac:dyDescent="0.35">
      <c r="A128" s="141"/>
      <c r="B128" s="213" t="s">
        <v>292</v>
      </c>
      <c r="C128" s="498" t="s">
        <v>351</v>
      </c>
      <c r="D128" s="498"/>
      <c r="E128" s="498"/>
      <c r="F128" s="498"/>
      <c r="G128" s="498"/>
      <c r="H128" s="499"/>
    </row>
    <row r="129" spans="1:8" x14ac:dyDescent="0.35">
      <c r="A129" s="141"/>
      <c r="B129" s="215"/>
      <c r="C129" s="498"/>
      <c r="D129" s="498"/>
      <c r="E129" s="498"/>
      <c r="F129" s="498"/>
      <c r="G129" s="498"/>
      <c r="H129" s="499"/>
    </row>
    <row r="130" spans="1:8" x14ac:dyDescent="0.35">
      <c r="A130" s="141"/>
      <c r="B130" s="97"/>
      <c r="C130" s="97"/>
      <c r="D130" s="97"/>
      <c r="E130" s="121"/>
      <c r="F130" s="121"/>
      <c r="G130" s="121"/>
      <c r="H130" s="209"/>
    </row>
    <row r="131" spans="1:8" x14ac:dyDescent="0.35">
      <c r="A131" s="95" t="s">
        <v>132</v>
      </c>
      <c r="B131" s="100" t="s">
        <v>293</v>
      </c>
      <c r="C131" s="97"/>
      <c r="D131" s="97"/>
      <c r="E131" s="121"/>
      <c r="F131" s="121"/>
      <c r="G131" s="121"/>
      <c r="H131" s="209"/>
    </row>
    <row r="132" spans="1:8" x14ac:dyDescent="0.35">
      <c r="A132" s="141"/>
      <c r="B132" s="487" t="s">
        <v>301</v>
      </c>
      <c r="C132" s="487"/>
      <c r="D132" s="487"/>
      <c r="E132" s="487"/>
      <c r="F132" s="487"/>
      <c r="G132" s="487"/>
      <c r="H132" s="488"/>
    </row>
    <row r="133" spans="1:8" x14ac:dyDescent="0.35">
      <c r="A133" s="95"/>
      <c r="B133" s="487"/>
      <c r="C133" s="487"/>
      <c r="D133" s="487"/>
      <c r="E133" s="487"/>
      <c r="F133" s="487"/>
      <c r="G133" s="487"/>
      <c r="H133" s="488"/>
    </row>
    <row r="134" spans="1:8" x14ac:dyDescent="0.35">
      <c r="A134" s="95"/>
      <c r="B134" s="487"/>
      <c r="C134" s="487"/>
      <c r="D134" s="487"/>
      <c r="E134" s="487"/>
      <c r="F134" s="487"/>
      <c r="G134" s="487"/>
      <c r="H134" s="488"/>
    </row>
    <row r="135" spans="1:8" x14ac:dyDescent="0.35">
      <c r="A135" s="95"/>
      <c r="B135" s="97"/>
      <c r="C135" s="97"/>
      <c r="D135" s="97"/>
      <c r="E135" s="121"/>
      <c r="F135" s="121"/>
      <c r="G135" s="121"/>
      <c r="H135" s="209"/>
    </row>
    <row r="136" spans="1:8" x14ac:dyDescent="0.35">
      <c r="A136" s="95"/>
      <c r="B136" s="487" t="s">
        <v>334</v>
      </c>
      <c r="C136" s="487"/>
      <c r="D136" s="487"/>
      <c r="E136" s="487"/>
      <c r="F136" s="487"/>
      <c r="G136" s="487"/>
      <c r="H136" s="488"/>
    </row>
    <row r="137" spans="1:8" x14ac:dyDescent="0.35">
      <c r="A137" s="95"/>
      <c r="B137" s="487"/>
      <c r="C137" s="487"/>
      <c r="D137" s="487"/>
      <c r="E137" s="487"/>
      <c r="F137" s="487"/>
      <c r="G137" s="487"/>
      <c r="H137" s="488"/>
    </row>
    <row r="138" spans="1:8" x14ac:dyDescent="0.35">
      <c r="A138" s="95"/>
      <c r="B138" s="487"/>
      <c r="C138" s="487"/>
      <c r="D138" s="487"/>
      <c r="E138" s="487"/>
      <c r="F138" s="487"/>
      <c r="G138" s="487"/>
      <c r="H138" s="488"/>
    </row>
    <row r="139" spans="1:8" x14ac:dyDescent="0.35">
      <c r="A139" s="95"/>
      <c r="B139" s="487"/>
      <c r="C139" s="487"/>
      <c r="D139" s="487"/>
      <c r="E139" s="487"/>
      <c r="F139" s="487"/>
      <c r="G139" s="487"/>
      <c r="H139" s="488"/>
    </row>
    <row r="140" spans="1:8" x14ac:dyDescent="0.35">
      <c r="A140" s="95"/>
      <c r="B140" s="487"/>
      <c r="C140" s="487"/>
      <c r="D140" s="487"/>
      <c r="E140" s="487"/>
      <c r="F140" s="487"/>
      <c r="G140" s="487"/>
      <c r="H140" s="488"/>
    </row>
    <row r="141" spans="1:8" x14ac:dyDescent="0.35">
      <c r="A141" s="95"/>
      <c r="B141" s="97"/>
      <c r="C141" s="97"/>
      <c r="D141" s="97"/>
      <c r="E141" s="121"/>
      <c r="F141" s="121"/>
      <c r="G141" s="121"/>
      <c r="H141" s="209"/>
    </row>
    <row r="142" spans="1:8" x14ac:dyDescent="0.35">
      <c r="A142" s="95"/>
      <c r="B142" s="100" t="s">
        <v>413</v>
      </c>
      <c r="C142" s="97"/>
      <c r="D142" s="479" t="s">
        <v>694</v>
      </c>
      <c r="E142" s="479"/>
      <c r="F142" s="479"/>
      <c r="G142" s="479"/>
      <c r="H142" s="480"/>
    </row>
    <row r="143" spans="1:8" x14ac:dyDescent="0.35">
      <c r="A143" s="95"/>
      <c r="B143" s="97"/>
      <c r="C143" s="97"/>
      <c r="D143" s="101"/>
      <c r="E143" s="216"/>
      <c r="F143" s="216"/>
      <c r="G143" s="216"/>
      <c r="H143" s="217"/>
    </row>
    <row r="144" spans="1:8" x14ac:dyDescent="0.35">
      <c r="A144" s="95"/>
      <c r="B144" s="97"/>
      <c r="C144" s="97"/>
      <c r="D144" s="101" t="s">
        <v>302</v>
      </c>
      <c r="E144" s="216" t="s">
        <v>295</v>
      </c>
      <c r="F144" s="216" t="s">
        <v>300</v>
      </c>
      <c r="G144" s="216"/>
      <c r="H144" s="217"/>
    </row>
    <row r="145" spans="1:8" x14ac:dyDescent="0.35">
      <c r="A145" s="95"/>
      <c r="B145" s="218" t="s">
        <v>294</v>
      </c>
      <c r="C145" s="108"/>
      <c r="D145" s="219" t="s">
        <v>303</v>
      </c>
      <c r="E145" s="220" t="s">
        <v>296</v>
      </c>
      <c r="F145" s="220" t="s">
        <v>299</v>
      </c>
      <c r="G145" s="500" t="s">
        <v>304</v>
      </c>
      <c r="H145" s="501"/>
    </row>
    <row r="146" spans="1:8" x14ac:dyDescent="0.35">
      <c r="A146" s="95"/>
      <c r="B146" s="208" t="s">
        <v>494</v>
      </c>
      <c r="C146" s="97" t="s">
        <v>350</v>
      </c>
      <c r="D146" s="97"/>
      <c r="E146" s="121"/>
      <c r="F146" s="97"/>
      <c r="G146" s="121"/>
      <c r="H146" s="209"/>
    </row>
    <row r="147" spans="1:8" x14ac:dyDescent="0.35">
      <c r="A147" s="95"/>
      <c r="B147" s="97"/>
      <c r="C147" s="221" t="str">
        <f>IF(E61="Yes", "Complete Analysis", "N/A - Do Not Complete")</f>
        <v>N/A - Do Not Complete</v>
      </c>
      <c r="D147" s="222"/>
      <c r="E147" s="191"/>
      <c r="F147" s="120" t="e">
        <f>E147/E153</f>
        <v>#DIV/0!</v>
      </c>
      <c r="G147" s="483"/>
      <c r="H147" s="484"/>
    </row>
    <row r="148" spans="1:8" x14ac:dyDescent="0.35">
      <c r="A148" s="95"/>
      <c r="B148" s="97"/>
      <c r="C148" s="97"/>
      <c r="D148" s="222"/>
      <c r="E148" s="191"/>
      <c r="F148" s="120" t="e">
        <f>E148/E153</f>
        <v>#DIV/0!</v>
      </c>
      <c r="G148" s="483"/>
      <c r="H148" s="484"/>
    </row>
    <row r="149" spans="1:8" x14ac:dyDescent="0.35">
      <c r="A149" s="95"/>
      <c r="B149" s="97"/>
      <c r="C149" s="97"/>
      <c r="D149" s="222"/>
      <c r="E149" s="191"/>
      <c r="F149" s="120" t="e">
        <f>E149/E153</f>
        <v>#DIV/0!</v>
      </c>
      <c r="G149" s="483"/>
      <c r="H149" s="484"/>
    </row>
    <row r="150" spans="1:8" x14ac:dyDescent="0.35">
      <c r="A150" s="95"/>
      <c r="B150" s="97"/>
      <c r="C150" s="97"/>
      <c r="D150" s="222"/>
      <c r="E150" s="191"/>
      <c r="F150" s="120" t="e">
        <f>E150/E153</f>
        <v>#DIV/0!</v>
      </c>
      <c r="G150" s="483"/>
      <c r="H150" s="484"/>
    </row>
    <row r="151" spans="1:8" x14ac:dyDescent="0.35">
      <c r="A151" s="95"/>
      <c r="B151" s="97"/>
      <c r="C151" s="97"/>
      <c r="D151" s="222"/>
      <c r="E151" s="191"/>
      <c r="F151" s="120" t="e">
        <f>E151/E153</f>
        <v>#DIV/0!</v>
      </c>
      <c r="G151" s="483"/>
      <c r="H151" s="484"/>
    </row>
    <row r="152" spans="1:8" x14ac:dyDescent="0.35">
      <c r="A152" s="95"/>
      <c r="B152" s="97"/>
      <c r="C152" s="97"/>
      <c r="D152" s="223"/>
      <c r="E152" s="224"/>
      <c r="F152" s="120" t="e">
        <f>E152/E153</f>
        <v>#DIV/0!</v>
      </c>
      <c r="G152" s="485"/>
      <c r="H152" s="486"/>
    </row>
    <row r="153" spans="1:8" x14ac:dyDescent="0.35">
      <c r="A153" s="95"/>
      <c r="B153" s="97"/>
      <c r="C153" s="225"/>
      <c r="D153" s="225" t="s">
        <v>352</v>
      </c>
      <c r="E153" s="226">
        <f>SUM(E147:E152)</f>
        <v>0</v>
      </c>
      <c r="F153" s="121"/>
      <c r="G153" s="227" t="s">
        <v>305</v>
      </c>
      <c r="H153" s="228"/>
    </row>
    <row r="154" spans="1:8" x14ac:dyDescent="0.35">
      <c r="A154" s="95"/>
      <c r="B154" s="97"/>
      <c r="C154" s="97"/>
      <c r="D154" s="97"/>
      <c r="E154" s="121"/>
      <c r="F154" s="121"/>
      <c r="G154" s="121"/>
      <c r="H154" s="209"/>
    </row>
    <row r="155" spans="1:8" x14ac:dyDescent="0.35">
      <c r="A155" s="95"/>
      <c r="B155" s="97" t="s">
        <v>494</v>
      </c>
      <c r="C155" s="97" t="s">
        <v>148</v>
      </c>
      <c r="D155" s="97"/>
      <c r="E155" s="121"/>
      <c r="F155" s="121"/>
      <c r="G155" s="121"/>
      <c r="H155" s="209"/>
    </row>
    <row r="156" spans="1:8" x14ac:dyDescent="0.35">
      <c r="A156" s="95"/>
      <c r="B156" s="97"/>
      <c r="C156" s="221" t="str">
        <f>IF(F61="Yes", "Complete Analysis", "N/A - Do Not Complete")</f>
        <v>N/A - Do Not Complete</v>
      </c>
      <c r="D156" s="222"/>
      <c r="E156" s="191"/>
      <c r="F156" s="120" t="e">
        <f>E156/E162</f>
        <v>#DIV/0!</v>
      </c>
      <c r="G156" s="483"/>
      <c r="H156" s="484"/>
    </row>
    <row r="157" spans="1:8" x14ac:dyDescent="0.35">
      <c r="A157" s="95"/>
      <c r="B157" s="97"/>
      <c r="C157" s="97"/>
      <c r="D157" s="222"/>
      <c r="E157" s="191"/>
      <c r="F157" s="120" t="e">
        <f>E157/E162</f>
        <v>#DIV/0!</v>
      </c>
      <c r="G157" s="483"/>
      <c r="H157" s="484"/>
    </row>
    <row r="158" spans="1:8" x14ac:dyDescent="0.35">
      <c r="A158" s="95"/>
      <c r="B158" s="97"/>
      <c r="C158" s="97"/>
      <c r="D158" s="222"/>
      <c r="E158" s="191"/>
      <c r="F158" s="120" t="e">
        <f>E158/E162</f>
        <v>#DIV/0!</v>
      </c>
      <c r="G158" s="483"/>
      <c r="H158" s="484"/>
    </row>
    <row r="159" spans="1:8" x14ac:dyDescent="0.35">
      <c r="A159" s="95"/>
      <c r="B159" s="97"/>
      <c r="C159" s="97"/>
      <c r="D159" s="222"/>
      <c r="E159" s="191"/>
      <c r="F159" s="120" t="e">
        <f>E159/E162</f>
        <v>#DIV/0!</v>
      </c>
      <c r="G159" s="483"/>
      <c r="H159" s="484"/>
    </row>
    <row r="160" spans="1:8" x14ac:dyDescent="0.35">
      <c r="A160" s="95"/>
      <c r="B160" s="97"/>
      <c r="C160" s="97"/>
      <c r="D160" s="222"/>
      <c r="E160" s="191"/>
      <c r="F160" s="120" t="e">
        <f>E160/E162</f>
        <v>#DIV/0!</v>
      </c>
      <c r="G160" s="483"/>
      <c r="H160" s="484"/>
    </row>
    <row r="161" spans="1:10" x14ac:dyDescent="0.35">
      <c r="A161" s="95"/>
      <c r="B161" s="97"/>
      <c r="C161" s="97"/>
      <c r="D161" s="223"/>
      <c r="E161" s="224"/>
      <c r="F161" s="120" t="e">
        <f>E161/E162</f>
        <v>#DIV/0!</v>
      </c>
      <c r="G161" s="485"/>
      <c r="H161" s="486"/>
    </row>
    <row r="162" spans="1:10" x14ac:dyDescent="0.35">
      <c r="A162" s="95"/>
      <c r="B162" s="97"/>
      <c r="C162" s="97"/>
      <c r="D162" s="225" t="s">
        <v>306</v>
      </c>
      <c r="E162" s="226">
        <f>SUM(E156:E161)</f>
        <v>0</v>
      </c>
      <c r="F162" s="121"/>
      <c r="G162" s="227" t="s">
        <v>305</v>
      </c>
      <c r="H162" s="229"/>
    </row>
    <row r="163" spans="1:10" x14ac:dyDescent="0.35">
      <c r="A163" s="95"/>
      <c r="B163" s="97"/>
      <c r="C163" s="97"/>
      <c r="D163" s="225"/>
      <c r="E163" s="196"/>
      <c r="F163" s="121"/>
      <c r="G163" s="227"/>
      <c r="H163" s="230"/>
    </row>
    <row r="164" spans="1:10" x14ac:dyDescent="0.35">
      <c r="A164" s="141"/>
      <c r="B164" s="97" t="s">
        <v>494</v>
      </c>
      <c r="C164" s="97" t="s">
        <v>495</v>
      </c>
      <c r="D164" s="97"/>
      <c r="E164" s="121"/>
      <c r="F164" s="121"/>
      <c r="G164" s="121"/>
      <c r="H164" s="209"/>
      <c r="J164" s="189"/>
    </row>
    <row r="165" spans="1:10" x14ac:dyDescent="0.35">
      <c r="A165" s="141"/>
      <c r="B165" s="97"/>
      <c r="C165" s="221" t="str">
        <f>IF(G61="Yes", "Complete Analysis", "N/A - Do Not Complete")</f>
        <v>Complete Analysis</v>
      </c>
      <c r="D165" s="222"/>
      <c r="E165" s="190">
        <v>581313.5</v>
      </c>
      <c r="F165" s="120">
        <f>E165/E$169</f>
        <v>1</v>
      </c>
      <c r="G165" s="483"/>
      <c r="H165" s="484"/>
      <c r="J165" s="189"/>
    </row>
    <row r="166" spans="1:10" x14ac:dyDescent="0.35">
      <c r="A166" s="141"/>
      <c r="B166" s="97"/>
      <c r="C166" s="97"/>
      <c r="D166" s="222"/>
      <c r="E166" s="190"/>
      <c r="F166" s="120">
        <f>E166/E$169</f>
        <v>0</v>
      </c>
      <c r="G166" s="483"/>
      <c r="H166" s="484"/>
      <c r="J166" s="189"/>
    </row>
    <row r="167" spans="1:10" x14ac:dyDescent="0.35">
      <c r="A167" s="141"/>
      <c r="B167" s="97"/>
      <c r="C167" s="97"/>
      <c r="D167" s="231"/>
      <c r="E167" s="232"/>
      <c r="F167" s="120">
        <f>E167/E$169</f>
        <v>0</v>
      </c>
      <c r="G167" s="233"/>
      <c r="H167" s="234"/>
    </row>
    <row r="168" spans="1:10" x14ac:dyDescent="0.35">
      <c r="A168" s="141"/>
      <c r="B168" s="97"/>
      <c r="C168" s="97"/>
      <c r="D168" s="223"/>
      <c r="E168" s="266"/>
      <c r="F168" s="120">
        <f>E168/E$169</f>
        <v>0</v>
      </c>
      <c r="G168" s="235"/>
      <c r="H168" s="290"/>
    </row>
    <row r="169" spans="1:10" x14ac:dyDescent="0.35">
      <c r="A169" s="141"/>
      <c r="B169" s="97"/>
      <c r="C169" s="97"/>
      <c r="D169" s="225" t="s">
        <v>307</v>
      </c>
      <c r="E169" s="267">
        <f>SUM(E165:E168)</f>
        <v>581313.5</v>
      </c>
      <c r="F169" s="121"/>
      <c r="G169" s="227" t="s">
        <v>305</v>
      </c>
      <c r="H169" s="228" t="s">
        <v>587</v>
      </c>
    </row>
    <row r="170" spans="1:10" x14ac:dyDescent="0.35">
      <c r="A170" s="141"/>
      <c r="B170" s="97"/>
      <c r="C170" s="97"/>
      <c r="D170" s="97"/>
      <c r="E170" s="121"/>
      <c r="F170" s="121"/>
      <c r="G170" s="121"/>
      <c r="H170" s="209"/>
    </row>
    <row r="171" spans="1:10" x14ac:dyDescent="0.35">
      <c r="A171" s="141"/>
      <c r="B171" s="97" t="s">
        <v>494</v>
      </c>
      <c r="C171" s="97" t="s">
        <v>516</v>
      </c>
      <c r="D171" s="97"/>
      <c r="E171" s="121"/>
      <c r="F171" s="121"/>
      <c r="G171" s="121"/>
      <c r="H171" s="209"/>
      <c r="J171" s="189"/>
    </row>
    <row r="172" spans="1:10" x14ac:dyDescent="0.35">
      <c r="A172" s="141"/>
      <c r="B172" s="97"/>
      <c r="C172" s="221" t="e">
        <f>IF(G82="Yes", "Complete Analysis", "N/A - Do Not Complete")</f>
        <v>#DIV/0!</v>
      </c>
      <c r="D172" s="222"/>
      <c r="E172" s="190"/>
      <c r="F172" s="120" t="e">
        <f t="shared" ref="F172:F177" si="2">E172/E$178</f>
        <v>#DIV/0!</v>
      </c>
      <c r="G172" s="483"/>
      <c r="H172" s="484"/>
      <c r="J172" s="189"/>
    </row>
    <row r="173" spans="1:10" x14ac:dyDescent="0.35">
      <c r="A173" s="141"/>
      <c r="B173" s="97"/>
      <c r="C173" s="97"/>
      <c r="D173" s="222"/>
      <c r="E173" s="190"/>
      <c r="F173" s="120" t="e">
        <f t="shared" si="2"/>
        <v>#DIV/0!</v>
      </c>
      <c r="G173" s="483"/>
      <c r="H173" s="484"/>
    </row>
    <row r="174" spans="1:10" x14ac:dyDescent="0.35">
      <c r="A174" s="141"/>
      <c r="B174" s="97"/>
      <c r="C174" s="97"/>
      <c r="D174" s="222"/>
      <c r="E174" s="190"/>
      <c r="F174" s="120" t="e">
        <f t="shared" si="2"/>
        <v>#DIV/0!</v>
      </c>
      <c r="G174" s="257"/>
      <c r="H174" s="258"/>
    </row>
    <row r="175" spans="1:10" x14ac:dyDescent="0.35">
      <c r="A175" s="141"/>
      <c r="B175" s="97"/>
      <c r="C175" s="97"/>
      <c r="D175" s="222"/>
      <c r="E175" s="190"/>
      <c r="F175" s="120" t="e">
        <f t="shared" si="2"/>
        <v>#DIV/0!</v>
      </c>
      <c r="G175" s="257"/>
      <c r="H175" s="258"/>
    </row>
    <row r="176" spans="1:10" x14ac:dyDescent="0.35">
      <c r="A176" s="141"/>
      <c r="B176" s="97"/>
      <c r="C176" s="97"/>
      <c r="D176" s="231"/>
      <c r="E176" s="232"/>
      <c r="F176" s="120" t="e">
        <f t="shared" si="2"/>
        <v>#DIV/0!</v>
      </c>
      <c r="G176" s="233"/>
      <c r="H176" s="234"/>
      <c r="J176" s="256"/>
    </row>
    <row r="177" spans="1:10" x14ac:dyDescent="0.35">
      <c r="A177" s="141"/>
      <c r="B177" s="97"/>
      <c r="C177" s="97"/>
      <c r="D177" s="223"/>
      <c r="E177" s="266"/>
      <c r="F177" s="120" t="e">
        <f t="shared" si="2"/>
        <v>#DIV/0!</v>
      </c>
      <c r="G177" s="235"/>
      <c r="H177" s="290"/>
    </row>
    <row r="178" spans="1:10" x14ac:dyDescent="0.35">
      <c r="A178" s="141"/>
      <c r="C178" s="97"/>
      <c r="D178" s="225" t="s">
        <v>307</v>
      </c>
      <c r="E178" s="267">
        <f>SUM(E172:E177)</f>
        <v>0</v>
      </c>
      <c r="F178" s="121"/>
      <c r="G178" s="227" t="s">
        <v>305</v>
      </c>
      <c r="H178" s="228"/>
    </row>
    <row r="179" spans="1:10" x14ac:dyDescent="0.35">
      <c r="A179" s="141"/>
      <c r="B179" s="97"/>
      <c r="C179" s="97"/>
      <c r="D179" s="97"/>
      <c r="E179" s="121"/>
      <c r="F179" s="121"/>
      <c r="G179" s="121"/>
      <c r="H179" s="209"/>
    </row>
    <row r="180" spans="1:10" x14ac:dyDescent="0.35">
      <c r="A180" s="141"/>
      <c r="B180" s="97" t="s">
        <v>494</v>
      </c>
      <c r="C180" s="97" t="s">
        <v>517</v>
      </c>
      <c r="D180" s="97"/>
      <c r="E180" s="121"/>
      <c r="F180" s="121"/>
      <c r="G180" s="121"/>
      <c r="H180" s="209"/>
      <c r="J180" s="189"/>
    </row>
    <row r="181" spans="1:10" x14ac:dyDescent="0.35">
      <c r="A181" s="141"/>
      <c r="B181" s="97"/>
      <c r="C181" s="221" t="e">
        <f>IF(G103="Yes", "Complete Analysis", "N/A - Do Not Complete")</f>
        <v>#DIV/0!</v>
      </c>
      <c r="D181" s="222"/>
      <c r="E181" s="190"/>
      <c r="F181" s="120" t="e">
        <f t="shared" ref="F181:F186" si="3">E181/E$187</f>
        <v>#DIV/0!</v>
      </c>
      <c r="G181" s="483"/>
      <c r="H181" s="484"/>
      <c r="J181" s="189"/>
    </row>
    <row r="182" spans="1:10" x14ac:dyDescent="0.35">
      <c r="A182" s="141"/>
      <c r="B182" s="97"/>
      <c r="C182" s="97"/>
      <c r="D182" s="222"/>
      <c r="E182" s="190"/>
      <c r="F182" s="120" t="e">
        <f t="shared" si="3"/>
        <v>#DIV/0!</v>
      </c>
      <c r="G182" s="483"/>
      <c r="H182" s="484"/>
    </row>
    <row r="183" spans="1:10" x14ac:dyDescent="0.35">
      <c r="A183" s="141"/>
      <c r="B183" s="97"/>
      <c r="C183" s="97"/>
      <c r="D183" s="222"/>
      <c r="E183" s="190"/>
      <c r="F183" s="120" t="e">
        <f t="shared" si="3"/>
        <v>#DIV/0!</v>
      </c>
      <c r="G183" s="257"/>
      <c r="H183" s="258"/>
    </row>
    <row r="184" spans="1:10" x14ac:dyDescent="0.35">
      <c r="A184" s="141"/>
      <c r="B184" s="97"/>
      <c r="C184" s="97"/>
      <c r="D184" s="222"/>
      <c r="E184" s="190"/>
      <c r="F184" s="120" t="e">
        <f t="shared" si="3"/>
        <v>#DIV/0!</v>
      </c>
      <c r="G184" s="257"/>
      <c r="H184" s="258"/>
    </row>
    <row r="185" spans="1:10" x14ac:dyDescent="0.35">
      <c r="A185" s="141"/>
      <c r="B185" s="97"/>
      <c r="C185" s="97"/>
      <c r="D185" s="231"/>
      <c r="E185" s="232"/>
      <c r="F185" s="120" t="e">
        <f t="shared" si="3"/>
        <v>#DIV/0!</v>
      </c>
      <c r="G185" s="233"/>
      <c r="H185" s="234"/>
      <c r="J185" s="256"/>
    </row>
    <row r="186" spans="1:10" x14ac:dyDescent="0.35">
      <c r="A186" s="141"/>
      <c r="B186" s="97"/>
      <c r="C186" s="97"/>
      <c r="D186" s="223"/>
      <c r="E186" s="266"/>
      <c r="F186" s="120" t="e">
        <f t="shared" si="3"/>
        <v>#DIV/0!</v>
      </c>
      <c r="G186" s="235"/>
      <c r="H186" s="290"/>
    </row>
    <row r="187" spans="1:10" x14ac:dyDescent="0.35">
      <c r="A187" s="141"/>
      <c r="B187" s="97"/>
      <c r="C187" s="97"/>
      <c r="D187" s="225" t="s">
        <v>307</v>
      </c>
      <c r="E187" s="267">
        <f>SUM(E181:E186)</f>
        <v>0</v>
      </c>
      <c r="F187" s="121"/>
      <c r="G187" s="291" t="s">
        <v>305</v>
      </c>
      <c r="H187" s="228"/>
    </row>
    <row r="188" spans="1:10" x14ac:dyDescent="0.35">
      <c r="A188" s="141"/>
      <c r="C188" s="97"/>
      <c r="D188" s="97"/>
      <c r="E188" s="121"/>
      <c r="F188" s="121"/>
      <c r="G188" s="121"/>
      <c r="H188" s="209"/>
    </row>
    <row r="189" spans="1:10" x14ac:dyDescent="0.35">
      <c r="A189" s="141"/>
      <c r="B189" s="97" t="s">
        <v>494</v>
      </c>
      <c r="C189" s="97" t="s">
        <v>518</v>
      </c>
      <c r="D189" s="97"/>
      <c r="E189" s="121"/>
      <c r="F189" s="121"/>
      <c r="G189" s="121"/>
      <c r="H189" s="209"/>
      <c r="J189" s="189"/>
    </row>
    <row r="190" spans="1:10" x14ac:dyDescent="0.35">
      <c r="A190" s="141"/>
      <c r="B190" s="97"/>
      <c r="C190" s="221" t="e">
        <f>IF(G124="Yes", "Complete Analysis", "N/A - Do Not Complete")</f>
        <v>#DIV/0!</v>
      </c>
      <c r="D190" s="222"/>
      <c r="E190" s="191"/>
      <c r="F190" s="120" t="e">
        <f t="shared" ref="F190:F195" si="4">E190/E$196</f>
        <v>#DIV/0!</v>
      </c>
      <c r="G190" s="483"/>
      <c r="H190" s="484"/>
      <c r="J190" s="189"/>
    </row>
    <row r="191" spans="1:10" x14ac:dyDescent="0.35">
      <c r="A191" s="141"/>
      <c r="B191" s="97"/>
      <c r="C191" s="97"/>
      <c r="D191" s="222"/>
      <c r="E191" s="191"/>
      <c r="F191" s="120" t="e">
        <f t="shared" si="4"/>
        <v>#DIV/0!</v>
      </c>
      <c r="G191" s="483"/>
      <c r="H191" s="484"/>
    </row>
    <row r="192" spans="1:10" x14ac:dyDescent="0.35">
      <c r="A192" s="141"/>
      <c r="B192" s="97"/>
      <c r="C192" s="97"/>
      <c r="D192" s="222"/>
      <c r="E192" s="191"/>
      <c r="F192" s="120" t="e">
        <f t="shared" si="4"/>
        <v>#DIV/0!</v>
      </c>
      <c r="G192" s="257"/>
      <c r="H192" s="258"/>
    </row>
    <row r="193" spans="1:10" x14ac:dyDescent="0.35">
      <c r="A193" s="141"/>
      <c r="B193" s="97"/>
      <c r="C193" s="97"/>
      <c r="D193" s="222"/>
      <c r="E193" s="191"/>
      <c r="F193" s="120" t="e">
        <f t="shared" si="4"/>
        <v>#DIV/0!</v>
      </c>
      <c r="G193" s="257"/>
      <c r="H193" s="258"/>
    </row>
    <row r="194" spans="1:10" x14ac:dyDescent="0.35">
      <c r="A194" s="141"/>
      <c r="B194" s="97"/>
      <c r="C194" s="97"/>
      <c r="D194" s="222"/>
      <c r="E194" s="191"/>
      <c r="F194" s="120" t="e">
        <f t="shared" si="4"/>
        <v>#DIV/0!</v>
      </c>
      <c r="G194" s="233"/>
      <c r="H194" s="234"/>
      <c r="J194" s="256"/>
    </row>
    <row r="195" spans="1:10" x14ac:dyDescent="0.35">
      <c r="A195" s="141"/>
      <c r="B195" s="97"/>
      <c r="C195" s="97"/>
      <c r="D195" s="292"/>
      <c r="E195" s="293"/>
      <c r="F195" s="120" t="e">
        <f t="shared" si="4"/>
        <v>#DIV/0!</v>
      </c>
      <c r="G195" s="235"/>
      <c r="H195" s="290"/>
    </row>
    <row r="196" spans="1:10" x14ac:dyDescent="0.35">
      <c r="A196" s="141"/>
      <c r="B196" s="97"/>
      <c r="C196" s="97"/>
      <c r="D196" s="225" t="s">
        <v>307</v>
      </c>
      <c r="E196" s="267">
        <f>SUM(E190:E195)</f>
        <v>0</v>
      </c>
      <c r="F196" s="121"/>
      <c r="G196" s="291" t="s">
        <v>305</v>
      </c>
      <c r="H196" s="228"/>
    </row>
    <row r="197" spans="1:10" x14ac:dyDescent="0.35">
      <c r="A197" s="141"/>
      <c r="B197" s="97"/>
      <c r="C197" s="97"/>
      <c r="D197" s="97"/>
      <c r="E197" s="121"/>
      <c r="F197" s="121"/>
      <c r="G197" s="121"/>
      <c r="H197" s="209"/>
    </row>
    <row r="198" spans="1:10" x14ac:dyDescent="0.35">
      <c r="A198" s="141"/>
      <c r="B198" s="97" t="s">
        <v>494</v>
      </c>
      <c r="C198" s="97" t="s">
        <v>496</v>
      </c>
      <c r="D198" s="97"/>
      <c r="E198" s="121"/>
      <c r="F198" s="121"/>
      <c r="G198" s="121"/>
      <c r="H198" s="209"/>
    </row>
    <row r="199" spans="1:10" x14ac:dyDescent="0.35">
      <c r="A199" s="141"/>
      <c r="B199" s="97"/>
      <c r="C199" s="221" t="str">
        <f>IF(H61="Yes", "Complete Analysis", "N/A - Do Not Complete")</f>
        <v>N/A - Do Not Complete</v>
      </c>
      <c r="D199" s="294"/>
      <c r="E199" s="190"/>
      <c r="F199" s="120" t="e">
        <f>E199/E201</f>
        <v>#DIV/0!</v>
      </c>
      <c r="G199" s="483"/>
      <c r="H199" s="484"/>
    </row>
    <row r="200" spans="1:10" x14ac:dyDescent="0.35">
      <c r="A200" s="141"/>
      <c r="B200" s="97"/>
      <c r="C200" s="221"/>
      <c r="D200" s="223"/>
      <c r="E200" s="224"/>
      <c r="F200" s="120" t="e">
        <f>E200/E201</f>
        <v>#DIV/0!</v>
      </c>
      <c r="G200" s="485"/>
      <c r="H200" s="486"/>
    </row>
    <row r="201" spans="1:10" x14ac:dyDescent="0.35">
      <c r="A201" s="141"/>
      <c r="B201" s="97"/>
      <c r="C201" s="221"/>
      <c r="D201" s="225" t="s">
        <v>308</v>
      </c>
      <c r="E201" s="236">
        <f>SUM(E199:E200)</f>
        <v>0</v>
      </c>
      <c r="F201" s="120"/>
      <c r="G201" s="227" t="s">
        <v>305</v>
      </c>
      <c r="H201" s="295"/>
    </row>
    <row r="202" spans="1:10" ht="15" thickBot="1" x14ac:dyDescent="0.4">
      <c r="A202" s="159"/>
      <c r="B202" s="125"/>
      <c r="C202" s="239"/>
      <c r="D202" s="240"/>
      <c r="E202" s="240"/>
      <c r="F202" s="241"/>
      <c r="G202" s="126"/>
      <c r="H202" s="242"/>
    </row>
    <row r="203" spans="1:10" ht="15" thickBot="1" x14ac:dyDescent="0.4">
      <c r="A203" s="97"/>
      <c r="B203" s="97"/>
      <c r="C203" s="221"/>
      <c r="D203" s="97"/>
      <c r="E203" s="196"/>
      <c r="F203" s="121"/>
      <c r="G203" s="121"/>
      <c r="H203" s="121"/>
    </row>
    <row r="204" spans="1:10" ht="16" thickBot="1" x14ac:dyDescent="0.4">
      <c r="A204" s="475" t="s">
        <v>432</v>
      </c>
      <c r="B204" s="476"/>
      <c r="C204" s="476"/>
      <c r="D204" s="476"/>
      <c r="E204" s="476"/>
      <c r="F204" s="476"/>
      <c r="G204" s="476"/>
      <c r="H204" s="477"/>
    </row>
    <row r="205" spans="1:10" x14ac:dyDescent="0.35">
      <c r="A205" s="95" t="s">
        <v>134</v>
      </c>
      <c r="B205" s="492" t="s">
        <v>335</v>
      </c>
      <c r="C205" s="492"/>
      <c r="D205" s="492"/>
      <c r="E205" s="492"/>
      <c r="F205" s="492"/>
      <c r="G205" s="492"/>
      <c r="H205" s="493"/>
    </row>
    <row r="206" spans="1:10" x14ac:dyDescent="0.35">
      <c r="A206" s="95"/>
      <c r="B206" s="487"/>
      <c r="C206" s="487"/>
      <c r="D206" s="487"/>
      <c r="E206" s="487"/>
      <c r="F206" s="487"/>
      <c r="G206" s="487"/>
      <c r="H206" s="488"/>
    </row>
    <row r="207" spans="1:10" x14ac:dyDescent="0.35">
      <c r="A207" s="141"/>
      <c r="B207" s="97"/>
      <c r="C207" s="97"/>
      <c r="D207" s="97"/>
      <c r="E207" s="97"/>
      <c r="F207" s="97"/>
      <c r="G207" s="97"/>
      <c r="H207" s="98"/>
    </row>
    <row r="208" spans="1:10" x14ac:dyDescent="0.35">
      <c r="A208" s="95"/>
      <c r="B208" s="100" t="s">
        <v>413</v>
      </c>
      <c r="C208" s="97"/>
      <c r="D208" s="479" t="s">
        <v>693</v>
      </c>
      <c r="E208" s="479"/>
      <c r="F208" s="479"/>
      <c r="G208" s="479"/>
      <c r="H208" s="480"/>
    </row>
    <row r="209" spans="1:8" x14ac:dyDescent="0.35">
      <c r="A209" s="95"/>
      <c r="B209" s="97"/>
      <c r="C209" s="182"/>
      <c r="D209" s="182"/>
      <c r="E209" s="182"/>
      <c r="F209" s="182"/>
      <c r="G209" s="182"/>
      <c r="H209" s="183"/>
    </row>
    <row r="210" spans="1:8" x14ac:dyDescent="0.35">
      <c r="A210" s="141"/>
      <c r="B210" s="97"/>
      <c r="C210" s="97"/>
      <c r="D210" s="97"/>
      <c r="E210" s="494" t="s">
        <v>290</v>
      </c>
      <c r="F210" s="494"/>
      <c r="G210" s="494"/>
      <c r="H210" s="495"/>
    </row>
    <row r="211" spans="1:8" x14ac:dyDescent="0.35">
      <c r="A211" s="141"/>
      <c r="B211" s="97"/>
      <c r="C211" s="97"/>
      <c r="E211" s="103" t="s">
        <v>138</v>
      </c>
      <c r="F211" s="103" t="s">
        <v>138</v>
      </c>
      <c r="G211" s="103" t="s">
        <v>138</v>
      </c>
      <c r="H211" s="184" t="s">
        <v>138</v>
      </c>
    </row>
    <row r="212" spans="1:8" x14ac:dyDescent="0.35">
      <c r="A212" s="141"/>
      <c r="B212" s="106" t="s">
        <v>201</v>
      </c>
      <c r="C212" s="107"/>
      <c r="D212" s="108"/>
      <c r="E212" s="107" t="s">
        <v>350</v>
      </c>
      <c r="F212" s="107" t="s">
        <v>148</v>
      </c>
      <c r="G212" s="107" t="s">
        <v>285</v>
      </c>
      <c r="H212" s="185" t="s">
        <v>286</v>
      </c>
    </row>
    <row r="213" spans="1:8" ht="22" customHeight="1" x14ac:dyDescent="0.35">
      <c r="A213" s="141"/>
      <c r="B213" s="113" t="s">
        <v>287</v>
      </c>
      <c r="C213" s="103"/>
      <c r="D213" s="103"/>
      <c r="E213" s="103"/>
      <c r="F213" s="103"/>
      <c r="G213" s="103"/>
      <c r="H213" s="184"/>
    </row>
    <row r="214" spans="1:8" x14ac:dyDescent="0.35">
      <c r="A214" s="141"/>
      <c r="B214" s="496" t="s">
        <v>580</v>
      </c>
      <c r="C214" s="496"/>
      <c r="D214" s="496"/>
      <c r="E214" s="243"/>
      <c r="F214" s="243"/>
      <c r="G214" s="296">
        <v>0.5</v>
      </c>
      <c r="H214" s="245"/>
    </row>
    <row r="215" spans="1:8" x14ac:dyDescent="0.35">
      <c r="A215" s="141"/>
      <c r="B215" s="496" t="s">
        <v>581</v>
      </c>
      <c r="C215" s="496"/>
      <c r="D215" s="496"/>
      <c r="E215" s="243"/>
      <c r="F215" s="243"/>
      <c r="G215" s="296">
        <v>0.5</v>
      </c>
      <c r="H215" s="245"/>
    </row>
    <row r="216" spans="1:8" x14ac:dyDescent="0.35">
      <c r="A216" s="141"/>
      <c r="B216" s="463" t="s">
        <v>582</v>
      </c>
      <c r="C216" s="463"/>
      <c r="D216" s="463"/>
      <c r="E216" s="246"/>
      <c r="F216" s="246"/>
      <c r="G216" s="296">
        <v>1</v>
      </c>
      <c r="H216" s="245"/>
    </row>
    <row r="217" spans="1:8" x14ac:dyDescent="0.35">
      <c r="A217" s="141"/>
      <c r="B217" s="463" t="s">
        <v>583</v>
      </c>
      <c r="C217" s="463"/>
      <c r="D217" s="463"/>
      <c r="E217" s="246"/>
      <c r="F217" s="246"/>
      <c r="G217" s="296">
        <v>2</v>
      </c>
      <c r="H217" s="245"/>
    </row>
    <row r="218" spans="1:8" x14ac:dyDescent="0.35">
      <c r="A218" s="141"/>
      <c r="B218" s="463" t="s">
        <v>584</v>
      </c>
      <c r="C218" s="463"/>
      <c r="D218" s="463"/>
      <c r="E218" s="246"/>
      <c r="F218" s="246"/>
      <c r="G218" s="296">
        <v>3</v>
      </c>
      <c r="H218" s="245"/>
    </row>
    <row r="219" spans="1:8" x14ac:dyDescent="0.35">
      <c r="A219" s="141"/>
      <c r="B219" s="463"/>
      <c r="C219" s="463"/>
      <c r="D219" s="463"/>
      <c r="E219" s="246"/>
      <c r="F219" s="246"/>
      <c r="G219" s="296"/>
      <c r="H219" s="245"/>
    </row>
    <row r="220" spans="1:8" x14ac:dyDescent="0.35">
      <c r="A220" s="141"/>
      <c r="B220" s="491" t="s">
        <v>153</v>
      </c>
      <c r="C220" s="491"/>
      <c r="D220" s="491"/>
      <c r="E220" s="246"/>
      <c r="F220" s="246"/>
      <c r="G220" s="246"/>
      <c r="H220" s="247"/>
    </row>
    <row r="221" spans="1:8" x14ac:dyDescent="0.35">
      <c r="A221" s="141"/>
      <c r="B221" s="463"/>
      <c r="C221" s="463"/>
      <c r="D221" s="463"/>
      <c r="E221" s="246"/>
      <c r="F221" s="246"/>
      <c r="G221" s="246"/>
      <c r="H221" s="247"/>
    </row>
    <row r="222" spans="1:8" ht="22" customHeight="1" x14ac:dyDescent="0.35">
      <c r="A222" s="141"/>
      <c r="B222" s="113" t="s">
        <v>288</v>
      </c>
      <c r="C222" s="151"/>
      <c r="D222" s="196"/>
      <c r="E222" s="196"/>
      <c r="F222" s="196"/>
      <c r="G222" s="197"/>
      <c r="H222" s="198"/>
    </row>
    <row r="223" spans="1:8" x14ac:dyDescent="0.35">
      <c r="A223" s="141"/>
      <c r="B223" s="496" t="s">
        <v>580</v>
      </c>
      <c r="C223" s="496"/>
      <c r="D223" s="496"/>
      <c r="E223" s="246"/>
      <c r="F223" s="246"/>
      <c r="G223" s="439">
        <v>0.5</v>
      </c>
      <c r="H223" s="247"/>
    </row>
    <row r="224" spans="1:8" x14ac:dyDescent="0.35">
      <c r="A224" s="141"/>
      <c r="B224" s="496" t="s">
        <v>581</v>
      </c>
      <c r="C224" s="496"/>
      <c r="D224" s="496"/>
      <c r="E224" s="246"/>
      <c r="F224" s="246"/>
      <c r="G224" s="439">
        <v>0.5</v>
      </c>
      <c r="H224" s="247"/>
    </row>
    <row r="225" spans="1:10" x14ac:dyDescent="0.35">
      <c r="A225" s="141"/>
      <c r="B225" s="463" t="s">
        <v>582</v>
      </c>
      <c r="C225" s="463"/>
      <c r="D225" s="463"/>
      <c r="E225" s="246"/>
      <c r="F225" s="246"/>
      <c r="G225" s="439">
        <v>1</v>
      </c>
      <c r="H225" s="247"/>
    </row>
    <row r="226" spans="1:10" x14ac:dyDescent="0.35">
      <c r="A226" s="141"/>
      <c r="B226" s="463" t="s">
        <v>583</v>
      </c>
      <c r="C226" s="463"/>
      <c r="D226" s="463"/>
      <c r="E226" s="246"/>
      <c r="F226" s="246"/>
      <c r="G226" s="439">
        <v>2</v>
      </c>
      <c r="H226" s="247"/>
    </row>
    <row r="227" spans="1:10" x14ac:dyDescent="0.35">
      <c r="A227" s="141"/>
      <c r="B227" s="463" t="s">
        <v>584</v>
      </c>
      <c r="C227" s="463"/>
      <c r="D227" s="463"/>
      <c r="E227" s="246"/>
      <c r="F227" s="246"/>
      <c r="G227" s="439">
        <v>3</v>
      </c>
      <c r="H227" s="247"/>
    </row>
    <row r="228" spans="1:10" x14ac:dyDescent="0.35">
      <c r="A228" s="141"/>
      <c r="B228" s="491" t="s">
        <v>153</v>
      </c>
      <c r="C228" s="491"/>
      <c r="D228" s="491"/>
      <c r="E228" s="246"/>
      <c r="F228" s="246"/>
      <c r="G228" s="246"/>
      <c r="H228" s="247"/>
    </row>
    <row r="229" spans="1:10" x14ac:dyDescent="0.35">
      <c r="A229" s="141"/>
      <c r="B229" s="463"/>
      <c r="C229" s="463"/>
      <c r="D229" s="463"/>
      <c r="E229" s="246"/>
      <c r="F229" s="246"/>
      <c r="G229" s="246"/>
      <c r="H229" s="247"/>
    </row>
    <row r="230" spans="1:10" x14ac:dyDescent="0.35">
      <c r="A230" s="141"/>
      <c r="B230" s="157"/>
      <c r="C230" s="157"/>
      <c r="D230" s="157"/>
      <c r="E230" s="158"/>
      <c r="F230" s="158"/>
      <c r="G230" s="158"/>
      <c r="H230" s="248"/>
    </row>
    <row r="231" spans="1:10" x14ac:dyDescent="0.35">
      <c r="A231" s="95" t="s">
        <v>135</v>
      </c>
      <c r="B231" s="156" t="s">
        <v>336</v>
      </c>
      <c r="C231" s="157"/>
      <c r="D231" s="157"/>
      <c r="E231" s="158"/>
      <c r="F231" s="158"/>
      <c r="G231" s="158"/>
      <c r="H231" s="248"/>
      <c r="J231" s="249"/>
    </row>
    <row r="232" spans="1:10" x14ac:dyDescent="0.35">
      <c r="A232" s="141"/>
      <c r="B232" s="467"/>
      <c r="C232" s="467"/>
      <c r="D232" s="467"/>
      <c r="E232" s="467"/>
      <c r="F232" s="467"/>
      <c r="G232" s="467"/>
      <c r="H232" s="468"/>
      <c r="J232" s="189"/>
    </row>
    <row r="233" spans="1:10" x14ac:dyDescent="0.35">
      <c r="A233" s="141"/>
      <c r="B233" s="467"/>
      <c r="C233" s="467"/>
      <c r="D233" s="467"/>
      <c r="E233" s="467"/>
      <c r="F233" s="467"/>
      <c r="G233" s="467"/>
      <c r="H233" s="468"/>
      <c r="J233" s="189"/>
    </row>
    <row r="234" spans="1:10" ht="15" thickBot="1" x14ac:dyDescent="0.4">
      <c r="A234" s="159"/>
      <c r="B234" s="250"/>
      <c r="C234" s="251"/>
      <c r="D234" s="251"/>
      <c r="E234" s="251"/>
      <c r="F234" s="251"/>
      <c r="G234" s="251"/>
      <c r="H234" s="252"/>
    </row>
    <row r="236" spans="1:10" x14ac:dyDescent="0.35">
      <c r="H236" s="140"/>
    </row>
  </sheetData>
  <sheetProtection algorithmName="SHA-512" hashValue="i5p2PbEzwUf3tKX8+BSE0F1TfzTQ2BU0cnGs35p1uwpaq3sDr3Vcx/D3Yxhjekdgldw4uNwr2mNFBmQxwRe2nA==" saltValue="f6udemL70NStP+YfeoyQFQ==" spinCount="100000" sheet="1" objects="1" scenarios="1" insertRows="0"/>
  <mergeCells count="95">
    <mergeCell ref="B17:E18"/>
    <mergeCell ref="B49:C49"/>
    <mergeCell ref="B51:C51"/>
    <mergeCell ref="B111:C111"/>
    <mergeCell ref="A29:H29"/>
    <mergeCell ref="B30:H31"/>
    <mergeCell ref="D34:H34"/>
    <mergeCell ref="E38:H38"/>
    <mergeCell ref="B44:C44"/>
    <mergeCell ref="B56:C56"/>
    <mergeCell ref="D35:H36"/>
    <mergeCell ref="B52:C52"/>
    <mergeCell ref="B45:C45"/>
    <mergeCell ref="G190:H190"/>
    <mergeCell ref="G191:H191"/>
    <mergeCell ref="G166:H166"/>
    <mergeCell ref="G147:H147"/>
    <mergeCell ref="B66:C66"/>
    <mergeCell ref="B67:C67"/>
    <mergeCell ref="B69:C69"/>
    <mergeCell ref="B73:C73"/>
    <mergeCell ref="B74:C74"/>
    <mergeCell ref="B132:H134"/>
    <mergeCell ref="B70:C70"/>
    <mergeCell ref="B72:C72"/>
    <mergeCell ref="B93:C93"/>
    <mergeCell ref="B98:C98"/>
    <mergeCell ref="B107:C107"/>
    <mergeCell ref="B112:C112"/>
    <mergeCell ref="B114:C114"/>
    <mergeCell ref="B119:C119"/>
    <mergeCell ref="B65:C65"/>
    <mergeCell ref="B86:C86"/>
    <mergeCell ref="B77:C77"/>
    <mergeCell ref="B91:C91"/>
    <mergeCell ref="B90:C90"/>
    <mergeCell ref="B68:C68"/>
    <mergeCell ref="B232:H233"/>
    <mergeCell ref="G200:H200"/>
    <mergeCell ref="G199:H199"/>
    <mergeCell ref="G172:H172"/>
    <mergeCell ref="G173:H173"/>
    <mergeCell ref="G181:H181"/>
    <mergeCell ref="G182:H182"/>
    <mergeCell ref="B219:D219"/>
    <mergeCell ref="A204:H204"/>
    <mergeCell ref="B205:H206"/>
    <mergeCell ref="D208:H208"/>
    <mergeCell ref="E210:H210"/>
    <mergeCell ref="B214:D214"/>
    <mergeCell ref="B215:D215"/>
    <mergeCell ref="B225:D225"/>
    <mergeCell ref="B224:D224"/>
    <mergeCell ref="B216:D216"/>
    <mergeCell ref="B217:D217"/>
    <mergeCell ref="B218:D218"/>
    <mergeCell ref="B229:D229"/>
    <mergeCell ref="B223:D223"/>
    <mergeCell ref="B228:D228"/>
    <mergeCell ref="B220:D220"/>
    <mergeCell ref="B221:D221"/>
    <mergeCell ref="B227:D227"/>
    <mergeCell ref="B226:D226"/>
    <mergeCell ref="G165:H165"/>
    <mergeCell ref="B87:C87"/>
    <mergeCell ref="B88:C88"/>
    <mergeCell ref="B89:C89"/>
    <mergeCell ref="B94:C94"/>
    <mergeCell ref="B95:C95"/>
    <mergeCell ref="G148:H148"/>
    <mergeCell ref="G149:H149"/>
    <mergeCell ref="G150:H150"/>
    <mergeCell ref="G151:H151"/>
    <mergeCell ref="G152:H152"/>
    <mergeCell ref="G156:H156"/>
    <mergeCell ref="G159:H159"/>
    <mergeCell ref="G160:H160"/>
    <mergeCell ref="G161:H161"/>
    <mergeCell ref="B136:H140"/>
    <mergeCell ref="G157:H157"/>
    <mergeCell ref="G158:H158"/>
    <mergeCell ref="B75:C75"/>
    <mergeCell ref="B76:C76"/>
    <mergeCell ref="B118:C118"/>
    <mergeCell ref="B117:C117"/>
    <mergeCell ref="B116:C116"/>
    <mergeCell ref="B115:C115"/>
    <mergeCell ref="B96:C96"/>
    <mergeCell ref="B97:C97"/>
    <mergeCell ref="B108:C108"/>
    <mergeCell ref="B109:C109"/>
    <mergeCell ref="B110:C110"/>
    <mergeCell ref="G145:H145"/>
    <mergeCell ref="D142:H142"/>
    <mergeCell ref="C128:H129"/>
  </mergeCells>
  <conditionalFormatting sqref="E59:E62 B146:H153 E216:E221 E223:E229 E44:E49 E51:E57 E65:E70 E72:E78 E93:E99 E114:E120">
    <cfRule type="expression" dxfId="124" priority="82">
      <formula>$F$11="no"</formula>
    </cfRule>
  </conditionalFormatting>
  <conditionalFormatting sqref="F59:F62 B155:H162 F216:F221 F223:F229 F44:F49 F51:F57 F65:F70 F72:F78 F93:F99 F114:F120">
    <cfRule type="expression" dxfId="123" priority="81">
      <formula>$F$13="no"</formula>
    </cfRule>
  </conditionalFormatting>
  <conditionalFormatting sqref="G59:G62 G216:G221 G44:G49 G51:G57 G65:G70 G72:G78 C164:H164 C171:H178 C186:H187 B181:B186 B165:H169 B190:H194 G93:G99 G114:G120 C181:C185 E181:H185 H196 C189:H189 C195:H195 G223:G229">
    <cfRule type="expression" dxfId="122" priority="80">
      <formula>$F$15="no"</formula>
    </cfRule>
  </conditionalFormatting>
  <conditionalFormatting sqref="H44:H49 H51:H57 H59:H62 H65:H70 H72:H78 H80:H83 H86:H91 H93:H99 H101:H104 H107:H112 H114:H120 H122:H125 B198:H201 H214:H221 H223:H229">
    <cfRule type="expression" dxfId="121" priority="79">
      <formula>$F$20="no"</formula>
    </cfRule>
  </conditionalFormatting>
  <conditionalFormatting sqref="E214:E215">
    <cfRule type="expression" dxfId="120" priority="78">
      <formula>$F$11="no"</formula>
    </cfRule>
  </conditionalFormatting>
  <conditionalFormatting sqref="F214:F215">
    <cfRule type="expression" dxfId="119" priority="77">
      <formula>$F$13="no"</formula>
    </cfRule>
  </conditionalFormatting>
  <conditionalFormatting sqref="G214:G215">
    <cfRule type="expression" dxfId="118" priority="76">
      <formula>$F$15="no"</formula>
    </cfRule>
  </conditionalFormatting>
  <conditionalFormatting sqref="E80:E83">
    <cfRule type="expression" dxfId="117" priority="74">
      <formula>$F$11="no"</formula>
    </cfRule>
  </conditionalFormatting>
  <conditionalFormatting sqref="F80:F83">
    <cfRule type="expression" dxfId="116" priority="73">
      <formula>$F$13="no"</formula>
    </cfRule>
  </conditionalFormatting>
  <conditionalFormatting sqref="G80:G83">
    <cfRule type="expression" dxfId="115" priority="72">
      <formula>$F$15="no"</formula>
    </cfRule>
  </conditionalFormatting>
  <conditionalFormatting sqref="E86:E91">
    <cfRule type="expression" dxfId="114" priority="70">
      <formula>$F$11="no"</formula>
    </cfRule>
  </conditionalFormatting>
  <conditionalFormatting sqref="F86:F91">
    <cfRule type="expression" dxfId="113" priority="69">
      <formula>$F$13="no"</formula>
    </cfRule>
  </conditionalFormatting>
  <conditionalFormatting sqref="G86:G91">
    <cfRule type="expression" dxfId="112" priority="68">
      <formula>$F$15="no"</formula>
    </cfRule>
  </conditionalFormatting>
  <conditionalFormatting sqref="E101:E104">
    <cfRule type="expression" dxfId="111" priority="66">
      <formula>$F$11="no"</formula>
    </cfRule>
  </conditionalFormatting>
  <conditionalFormatting sqref="F101:F104">
    <cfRule type="expression" dxfId="110" priority="65">
      <formula>$F$13="no"</formula>
    </cfRule>
  </conditionalFormatting>
  <conditionalFormatting sqref="G101:G104">
    <cfRule type="expression" dxfId="109" priority="64">
      <formula>$F$15="no"</formula>
    </cfRule>
  </conditionalFormatting>
  <conditionalFormatting sqref="E112">
    <cfRule type="expression" dxfId="108" priority="62">
      <formula>$F$11="no"</formula>
    </cfRule>
  </conditionalFormatting>
  <conditionalFormatting sqref="F112">
    <cfRule type="expression" dxfId="107" priority="61">
      <formula>$F$13="no"</formula>
    </cfRule>
  </conditionalFormatting>
  <conditionalFormatting sqref="G112">
    <cfRule type="expression" dxfId="106" priority="60">
      <formula>$F$15="no"</formula>
    </cfRule>
  </conditionalFormatting>
  <conditionalFormatting sqref="E107:E111">
    <cfRule type="expression" dxfId="105" priority="54">
      <formula>$F$11="no"</formula>
    </cfRule>
  </conditionalFormatting>
  <conditionalFormatting sqref="F107:F111">
    <cfRule type="expression" dxfId="104" priority="53">
      <formula>$F$13="no"</formula>
    </cfRule>
  </conditionalFormatting>
  <conditionalFormatting sqref="G107:G111">
    <cfRule type="expression" dxfId="103" priority="52">
      <formula>$F$15="no"</formula>
    </cfRule>
  </conditionalFormatting>
  <conditionalFormatting sqref="E122:E125">
    <cfRule type="expression" dxfId="102" priority="46">
      <formula>$F$11="no"</formula>
    </cfRule>
  </conditionalFormatting>
  <conditionalFormatting sqref="F122:F125">
    <cfRule type="expression" dxfId="101" priority="45">
      <formula>$F$13="no"</formula>
    </cfRule>
  </conditionalFormatting>
  <conditionalFormatting sqref="G122:G125">
    <cfRule type="expression" dxfId="100" priority="44">
      <formula>$F$15="no"</formula>
    </cfRule>
  </conditionalFormatting>
  <conditionalFormatting sqref="B164">
    <cfRule type="expression" dxfId="99" priority="37">
      <formula>$F$15="no"</formula>
    </cfRule>
  </conditionalFormatting>
  <conditionalFormatting sqref="C180:H180">
    <cfRule type="expression" dxfId="98" priority="35">
      <formula>$F$15="no"</formula>
    </cfRule>
  </conditionalFormatting>
  <conditionalFormatting sqref="C196:F196">
    <cfRule type="expression" dxfId="97" priority="33">
      <formula>$F$15="no"</formula>
    </cfRule>
  </conditionalFormatting>
  <conditionalFormatting sqref="B179:B180">
    <cfRule type="expression" dxfId="96" priority="21">
      <formula>$F$15="no"</formula>
    </cfRule>
  </conditionalFormatting>
  <conditionalFormatting sqref="B195:B196">
    <cfRule type="expression" dxfId="95" priority="22">
      <formula>$F$15="no"</formula>
    </cfRule>
  </conditionalFormatting>
  <conditionalFormatting sqref="B172:B176">
    <cfRule type="expression" dxfId="94" priority="20">
      <formula>$F$15="no"</formula>
    </cfRule>
  </conditionalFormatting>
  <conditionalFormatting sqref="B189">
    <cfRule type="expression" dxfId="93" priority="18">
      <formula>$F$15="no"</formula>
    </cfRule>
  </conditionalFormatting>
  <conditionalFormatting sqref="B171">
    <cfRule type="expression" dxfId="92" priority="17">
      <formula>$F$15="no"</formula>
    </cfRule>
  </conditionalFormatting>
  <conditionalFormatting sqref="G196">
    <cfRule type="expression" dxfId="91" priority="16">
      <formula>$F$15="no"</formula>
    </cfRule>
  </conditionalFormatting>
  <conditionalFormatting sqref="D181:D185">
    <cfRule type="expression" dxfId="90" priority="13">
      <formula>$F$15="no"</formula>
    </cfRule>
  </conditionalFormatting>
  <conditionalFormatting sqref="A63:H65 A171:H196 A70:H72 A66:B69 D66:H69 A77:H86 A73:B76 D73:H76 A90:H93 A87:B89 D87:H89 A98:H107 A94:B97 D94:H97 A111:H114 A108:B110 D108:H110 A119:H125 A115:B118 D115:H118">
    <cfRule type="expression" dxfId="89" priority="10">
      <formula>$F$17="no"</formula>
    </cfRule>
  </conditionalFormatting>
  <conditionalFormatting sqref="A42">
    <cfRule type="expression" dxfId="88" priority="9">
      <formula>$F$17="no"</formula>
    </cfRule>
  </conditionalFormatting>
  <conditionalFormatting sqref="C164">
    <cfRule type="expression" dxfId="87" priority="8">
      <formula>$F$17="no"</formula>
    </cfRule>
  </conditionalFormatting>
  <conditionalFormatting sqref="C198">
    <cfRule type="expression" dxfId="86" priority="7">
      <formula>$F$17="no"</formula>
    </cfRule>
  </conditionalFormatting>
  <conditionalFormatting sqref="C181">
    <cfRule type="expression" dxfId="85" priority="6">
      <formula>$F$15="no"</formula>
    </cfRule>
  </conditionalFormatting>
  <conditionalFormatting sqref="A29:H50 A56:H234 A51:A55 D51:H55">
    <cfRule type="expression" dxfId="84" priority="5">
      <formula>AND($F$11="no",$F$13="no",$F$15="no",$F$20="no")</formula>
    </cfRule>
  </conditionalFormatting>
  <conditionalFormatting sqref="B53:C55">
    <cfRule type="expression" dxfId="83" priority="2">
      <formula>AND($F$11="no",$F$13="no",$F$15="no",$F$20="no")</formula>
    </cfRule>
  </conditionalFormatting>
  <conditionalFormatting sqref="G223:G224">
    <cfRule type="expression" dxfId="82" priority="3">
      <formula>$F$15="no"</formula>
    </cfRule>
  </conditionalFormatting>
  <conditionalFormatting sqref="B51:C52">
    <cfRule type="expression" dxfId="81" priority="1">
      <formula>AND($F$11="no",$F$13="no",$F$15="no",$F$20="no")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'Yes or No'!$A:$A</xm:f>
          </x14:formula1>
          <xm:sqref>F11 F13 F15 F20 F17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sheetPr>
  <dimension ref="A1:J165"/>
  <sheetViews>
    <sheetView showGridLines="0" zoomScaleNormal="100" workbookViewId="0">
      <pane ySplit="7" topLeftCell="A8" activePane="bottomLeft" state="frozen"/>
      <selection pane="bottomLeft"/>
    </sheetView>
  </sheetViews>
  <sheetFormatPr defaultColWidth="9.1796875" defaultRowHeight="14.5" x14ac:dyDescent="0.35"/>
  <cols>
    <col min="1" max="1" width="3" style="64" customWidth="1"/>
    <col min="2" max="2" width="12.54296875" style="64" customWidth="1"/>
    <col min="3" max="3" width="46.81640625" style="64" customWidth="1"/>
    <col min="4" max="4" width="14.81640625" style="64" customWidth="1"/>
    <col min="5" max="8" width="18.26953125" style="64" customWidth="1"/>
    <col min="9" max="16384" width="9.1796875" style="64"/>
  </cols>
  <sheetData>
    <row r="1" spans="1:9" ht="18.75" customHeight="1" x14ac:dyDescent="0.45">
      <c r="A1" s="63" t="str">
        <f>'Cover and Instructions'!A1</f>
        <v>Georgia Families MHPAEA Parity</v>
      </c>
      <c r="H1" s="65" t="s">
        <v>572</v>
      </c>
    </row>
    <row r="2" spans="1:9" ht="26" x14ac:dyDescent="0.6">
      <c r="A2" s="66" t="s">
        <v>16</v>
      </c>
    </row>
    <row r="3" spans="1:9" ht="21" x14ac:dyDescent="0.5">
      <c r="A3" s="68" t="s">
        <v>359</v>
      </c>
    </row>
    <row r="5" spans="1:9" x14ac:dyDescent="0.35">
      <c r="A5" s="70" t="s">
        <v>0</v>
      </c>
      <c r="C5" s="71" t="str">
        <f>'Cover and Instructions'!$D$4</f>
        <v>WellCare of Georgia</v>
      </c>
      <c r="D5" s="71"/>
      <c r="E5" s="71"/>
      <c r="F5" s="71"/>
      <c r="G5" s="71"/>
      <c r="H5" s="71"/>
    </row>
    <row r="6" spans="1:9" x14ac:dyDescent="0.35">
      <c r="A6" s="70" t="s">
        <v>515</v>
      </c>
      <c r="C6" s="71" t="str">
        <f>'Cover and Instructions'!D5</f>
        <v>Title XXI</v>
      </c>
      <c r="D6" s="71"/>
      <c r="E6" s="71"/>
      <c r="F6" s="71"/>
      <c r="G6" s="71"/>
      <c r="H6" s="71"/>
    </row>
    <row r="7" spans="1:9" ht="15" thickBot="1" x14ac:dyDescent="0.4"/>
    <row r="8" spans="1:9" x14ac:dyDescent="0.35">
      <c r="A8" s="73" t="s">
        <v>375</v>
      </c>
      <c r="B8" s="74"/>
      <c r="C8" s="74"/>
      <c r="D8" s="74"/>
      <c r="E8" s="74"/>
      <c r="F8" s="74"/>
      <c r="G8" s="74"/>
      <c r="H8" s="75"/>
    </row>
    <row r="9" spans="1:9" ht="15" customHeight="1" x14ac:dyDescent="0.35">
      <c r="A9" s="76" t="s">
        <v>374</v>
      </c>
      <c r="B9" s="77"/>
      <c r="C9" s="77"/>
      <c r="D9" s="77"/>
      <c r="E9" s="77"/>
      <c r="F9" s="77"/>
      <c r="G9" s="77"/>
      <c r="H9" s="78"/>
    </row>
    <row r="10" spans="1:9" x14ac:dyDescent="0.35">
      <c r="A10" s="79"/>
      <c r="B10" s="80"/>
      <c r="C10" s="80"/>
      <c r="D10" s="80"/>
      <c r="E10" s="80"/>
      <c r="F10" s="80"/>
      <c r="G10" s="80"/>
      <c r="H10" s="81"/>
    </row>
    <row r="11" spans="1:9" x14ac:dyDescent="0.35">
      <c r="A11" s="82" t="s">
        <v>370</v>
      </c>
      <c r="B11" s="83" t="s">
        <v>416</v>
      </c>
      <c r="C11" s="80"/>
      <c r="D11" s="80"/>
      <c r="E11" s="80"/>
      <c r="F11" s="168" t="s">
        <v>372</v>
      </c>
      <c r="G11" s="86" t="str">
        <f>IF(F11="yes","  Complete Section 1 and Section 2","")</f>
        <v/>
      </c>
      <c r="H11" s="81"/>
      <c r="I11" s="87"/>
    </row>
    <row r="12" spans="1:9" ht="6" customHeight="1" x14ac:dyDescent="0.35">
      <c r="A12" s="82"/>
      <c r="B12" s="83"/>
      <c r="C12" s="80"/>
      <c r="D12" s="80"/>
      <c r="E12" s="80"/>
      <c r="F12" s="80"/>
      <c r="G12" s="86"/>
      <c r="H12" s="81"/>
    </row>
    <row r="13" spans="1:9" x14ac:dyDescent="0.35">
      <c r="A13" s="82" t="s">
        <v>373</v>
      </c>
      <c r="B13" s="83" t="s">
        <v>415</v>
      </c>
      <c r="C13" s="80"/>
      <c r="D13" s="80"/>
      <c r="E13" s="80"/>
      <c r="F13" s="168" t="s">
        <v>372</v>
      </c>
      <c r="G13" s="86" t="str">
        <f>IF(F13="yes","  Complete Section 1 and Section 2","")</f>
        <v/>
      </c>
      <c r="H13" s="81"/>
    </row>
    <row r="14" spans="1:9" ht="6" customHeight="1" x14ac:dyDescent="0.35">
      <c r="A14" s="82"/>
      <c r="B14" s="83"/>
      <c r="C14" s="80"/>
      <c r="D14" s="80"/>
      <c r="E14" s="80"/>
      <c r="F14" s="80"/>
      <c r="G14" s="86"/>
      <c r="H14" s="81"/>
    </row>
    <row r="15" spans="1:9" x14ac:dyDescent="0.35">
      <c r="A15" s="82" t="s">
        <v>378</v>
      </c>
      <c r="B15" s="83" t="s">
        <v>414</v>
      </c>
      <c r="C15" s="80"/>
      <c r="D15" s="80"/>
      <c r="E15" s="80"/>
      <c r="F15" s="85" t="s">
        <v>372</v>
      </c>
      <c r="G15" s="86" t="str">
        <f>IF(F15="yes","  Complete Section 1 and Section 2","")</f>
        <v/>
      </c>
      <c r="H15" s="81"/>
    </row>
    <row r="16" spans="1:9" ht="6" customHeight="1" x14ac:dyDescent="0.35">
      <c r="A16" s="82"/>
      <c r="B16" s="83"/>
      <c r="C16" s="80"/>
      <c r="D16" s="80"/>
      <c r="E16" s="80"/>
      <c r="F16" s="80"/>
      <c r="G16" s="86"/>
      <c r="H16" s="81"/>
    </row>
    <row r="17" spans="1:8" x14ac:dyDescent="0.35">
      <c r="A17" s="82" t="s">
        <v>379</v>
      </c>
      <c r="B17" s="83" t="s">
        <v>400</v>
      </c>
      <c r="C17" s="80"/>
      <c r="D17" s="80"/>
      <c r="E17" s="80"/>
      <c r="F17" s="85" t="s">
        <v>372</v>
      </c>
      <c r="G17" s="86" t="str">
        <f>IF(F17="yes","  Complete Section 1 and Section 2","")</f>
        <v/>
      </c>
      <c r="H17" s="81"/>
    </row>
    <row r="18" spans="1:8" ht="7.5" customHeight="1" x14ac:dyDescent="0.35">
      <c r="A18" s="82"/>
      <c r="B18" s="83"/>
      <c r="C18" s="80"/>
      <c r="D18" s="80"/>
      <c r="E18" s="80"/>
      <c r="F18" s="80"/>
      <c r="G18" s="88"/>
      <c r="H18" s="81"/>
    </row>
    <row r="19" spans="1:8" x14ac:dyDescent="0.35">
      <c r="A19" s="82" t="s">
        <v>493</v>
      </c>
      <c r="B19" s="512" t="s">
        <v>574</v>
      </c>
      <c r="C19" s="512"/>
      <c r="D19" s="512"/>
      <c r="E19" s="512"/>
      <c r="F19" s="512"/>
      <c r="G19" s="512"/>
      <c r="H19" s="513"/>
    </row>
    <row r="20" spans="1:8" x14ac:dyDescent="0.35">
      <c r="A20" s="297"/>
      <c r="B20" s="512"/>
      <c r="C20" s="512"/>
      <c r="D20" s="512"/>
      <c r="E20" s="512"/>
      <c r="F20" s="512"/>
      <c r="G20" s="512"/>
      <c r="H20" s="513"/>
    </row>
    <row r="21" spans="1:8" x14ac:dyDescent="0.35">
      <c r="A21" s="297"/>
      <c r="B21" s="512"/>
      <c r="C21" s="512"/>
      <c r="D21" s="512"/>
      <c r="E21" s="512"/>
      <c r="F21" s="512"/>
      <c r="G21" s="512"/>
      <c r="H21" s="513"/>
    </row>
    <row r="22" spans="1:8" x14ac:dyDescent="0.35">
      <c r="A22" s="297"/>
      <c r="B22" s="512"/>
      <c r="C22" s="512"/>
      <c r="D22" s="512"/>
      <c r="E22" s="512"/>
      <c r="F22" s="512"/>
      <c r="G22" s="512"/>
      <c r="H22" s="513"/>
    </row>
    <row r="23" spans="1:8" x14ac:dyDescent="0.35">
      <c r="A23" s="82"/>
      <c r="B23" s="514"/>
      <c r="C23" s="515"/>
      <c r="D23" s="515"/>
      <c r="E23" s="515"/>
      <c r="F23" s="515"/>
      <c r="G23" s="515"/>
      <c r="H23" s="516"/>
    </row>
    <row r="24" spans="1:8" x14ac:dyDescent="0.35">
      <c r="A24" s="82"/>
      <c r="B24" s="517"/>
      <c r="C24" s="517"/>
      <c r="D24" s="517"/>
      <c r="E24" s="517"/>
      <c r="F24" s="517"/>
      <c r="G24" s="517"/>
      <c r="H24" s="518"/>
    </row>
    <row r="25" spans="1:8" ht="15" thickBot="1" x14ac:dyDescent="0.4">
      <c r="A25" s="89"/>
      <c r="B25" s="90"/>
      <c r="C25" s="91"/>
      <c r="D25" s="91"/>
      <c r="E25" s="91"/>
      <c r="F25" s="91"/>
      <c r="G25" s="92"/>
      <c r="H25" s="94"/>
    </row>
    <row r="26" spans="1:8" ht="15" thickBot="1" x14ac:dyDescent="0.4"/>
    <row r="27" spans="1:8" ht="16" thickBot="1" x14ac:dyDescent="0.4">
      <c r="A27" s="475" t="s">
        <v>398</v>
      </c>
      <c r="B27" s="476"/>
      <c r="C27" s="476"/>
      <c r="D27" s="476"/>
      <c r="E27" s="476"/>
      <c r="F27" s="476"/>
      <c r="G27" s="476"/>
      <c r="H27" s="477"/>
    </row>
    <row r="28" spans="1:8" x14ac:dyDescent="0.35">
      <c r="A28" s="95" t="s">
        <v>130</v>
      </c>
      <c r="B28" s="492" t="s">
        <v>360</v>
      </c>
      <c r="C28" s="492"/>
      <c r="D28" s="492"/>
      <c r="E28" s="492"/>
      <c r="F28" s="492"/>
      <c r="G28" s="492"/>
      <c r="H28" s="493"/>
    </row>
    <row r="29" spans="1:8" x14ac:dyDescent="0.35">
      <c r="A29" s="95"/>
      <c r="B29" s="487"/>
      <c r="C29" s="487"/>
      <c r="D29" s="487"/>
      <c r="E29" s="487"/>
      <c r="F29" s="487"/>
      <c r="G29" s="487"/>
      <c r="H29" s="488"/>
    </row>
    <row r="30" spans="1:8" x14ac:dyDescent="0.35">
      <c r="A30" s="95"/>
      <c r="B30" s="99" t="s">
        <v>309</v>
      </c>
      <c r="C30" s="182"/>
      <c r="D30" s="182"/>
      <c r="E30" s="182"/>
      <c r="F30" s="182"/>
      <c r="G30" s="182"/>
      <c r="H30" s="183"/>
    </row>
    <row r="31" spans="1:8" x14ac:dyDescent="0.35">
      <c r="A31" s="95"/>
      <c r="B31" s="97"/>
      <c r="C31" s="182"/>
      <c r="D31" s="182"/>
      <c r="E31" s="182"/>
      <c r="F31" s="182"/>
      <c r="G31" s="182"/>
      <c r="H31" s="183"/>
    </row>
    <row r="32" spans="1:8" x14ac:dyDescent="0.35">
      <c r="A32" s="95"/>
      <c r="B32" s="100" t="s">
        <v>413</v>
      </c>
      <c r="C32" s="97"/>
      <c r="D32" s="479"/>
      <c r="E32" s="479"/>
      <c r="F32" s="479"/>
      <c r="G32" s="479"/>
      <c r="H32" s="480"/>
    </row>
    <row r="33" spans="1:10" x14ac:dyDescent="0.35">
      <c r="A33" s="95"/>
      <c r="B33" s="97"/>
      <c r="C33" s="182"/>
      <c r="D33" s="182"/>
      <c r="E33" s="182"/>
      <c r="F33" s="182"/>
      <c r="G33" s="182"/>
      <c r="H33" s="183"/>
    </row>
    <row r="34" spans="1:10" ht="15" customHeight="1" x14ac:dyDescent="0.35">
      <c r="A34" s="141"/>
      <c r="B34" s="182"/>
      <c r="C34" s="182"/>
      <c r="D34" s="182"/>
      <c r="E34" s="494" t="s">
        <v>358</v>
      </c>
      <c r="F34" s="494"/>
      <c r="G34" s="494"/>
      <c r="H34" s="495"/>
    </row>
    <row r="35" spans="1:10" x14ac:dyDescent="0.35">
      <c r="A35" s="141"/>
      <c r="B35" s="97"/>
      <c r="C35" s="97"/>
      <c r="D35" s="97"/>
      <c r="E35" s="182" t="s">
        <v>311</v>
      </c>
      <c r="F35" s="182" t="s">
        <v>311</v>
      </c>
      <c r="G35" s="182" t="s">
        <v>311</v>
      </c>
      <c r="H35" s="183" t="s">
        <v>311</v>
      </c>
      <c r="J35" s="298"/>
    </row>
    <row r="36" spans="1:10" x14ac:dyDescent="0.35">
      <c r="A36" s="141"/>
      <c r="B36" s="103"/>
      <c r="C36" s="103"/>
      <c r="D36" s="103" t="s">
        <v>159</v>
      </c>
      <c r="E36" s="104" t="s">
        <v>257</v>
      </c>
      <c r="F36" s="104" t="s">
        <v>312</v>
      </c>
      <c r="G36" s="104" t="s">
        <v>313</v>
      </c>
      <c r="H36" s="105" t="s">
        <v>314</v>
      </c>
      <c r="I36" s="97"/>
      <c r="J36" s="103"/>
    </row>
    <row r="37" spans="1:10" x14ac:dyDescent="0.35">
      <c r="A37" s="141"/>
      <c r="B37" s="106" t="s">
        <v>190</v>
      </c>
      <c r="C37" s="107"/>
      <c r="D37" s="107" t="s">
        <v>158</v>
      </c>
      <c r="E37" s="111" t="s">
        <v>195</v>
      </c>
      <c r="F37" s="111" t="s">
        <v>259</v>
      </c>
      <c r="G37" s="111" t="s">
        <v>258</v>
      </c>
      <c r="H37" s="299" t="s">
        <v>315</v>
      </c>
      <c r="I37" s="97"/>
      <c r="J37" s="103"/>
    </row>
    <row r="38" spans="1:10" ht="22" customHeight="1" x14ac:dyDescent="0.35">
      <c r="A38" s="141"/>
      <c r="B38" s="113" t="s">
        <v>287</v>
      </c>
      <c r="C38" s="103"/>
      <c r="D38" s="103"/>
      <c r="E38" s="103"/>
      <c r="F38" s="103"/>
      <c r="G38" s="103"/>
      <c r="H38" s="184"/>
    </row>
    <row r="39" spans="1:10" ht="15" customHeight="1" x14ac:dyDescent="0.35">
      <c r="A39" s="141"/>
      <c r="B39" s="463"/>
      <c r="C39" s="463"/>
      <c r="D39" s="191"/>
      <c r="E39" s="191"/>
      <c r="F39" s="191"/>
      <c r="G39" s="194"/>
      <c r="H39" s="195"/>
      <c r="I39" s="97"/>
    </row>
    <row r="40" spans="1:10" x14ac:dyDescent="0.35">
      <c r="A40" s="141"/>
      <c r="B40" s="463"/>
      <c r="C40" s="463"/>
      <c r="D40" s="191"/>
      <c r="E40" s="191"/>
      <c r="F40" s="191"/>
      <c r="G40" s="194"/>
      <c r="H40" s="195"/>
      <c r="I40" s="97"/>
    </row>
    <row r="41" spans="1:10" x14ac:dyDescent="0.35">
      <c r="A41" s="141"/>
      <c r="B41" s="463"/>
      <c r="C41" s="463"/>
      <c r="D41" s="191"/>
      <c r="E41" s="191"/>
      <c r="F41" s="191"/>
      <c r="G41" s="194"/>
      <c r="H41" s="195"/>
      <c r="I41" s="97"/>
    </row>
    <row r="42" spans="1:10" x14ac:dyDescent="0.35">
      <c r="A42" s="141"/>
      <c r="B42" s="463"/>
      <c r="C42" s="463"/>
      <c r="D42" s="191"/>
      <c r="E42" s="191"/>
      <c r="F42" s="191"/>
      <c r="G42" s="194"/>
      <c r="H42" s="195"/>
      <c r="I42" s="97"/>
    </row>
    <row r="43" spans="1:10" x14ac:dyDescent="0.35">
      <c r="A43" s="141"/>
      <c r="B43" s="463"/>
      <c r="C43" s="463"/>
      <c r="D43" s="191"/>
      <c r="E43" s="191"/>
      <c r="F43" s="191"/>
      <c r="G43" s="194"/>
      <c r="H43" s="195"/>
      <c r="I43" s="97"/>
    </row>
    <row r="44" spans="1:10" x14ac:dyDescent="0.35">
      <c r="A44" s="141"/>
      <c r="B44" s="463"/>
      <c r="C44" s="463"/>
      <c r="D44" s="191"/>
      <c r="E44" s="191"/>
      <c r="F44" s="191"/>
      <c r="G44" s="194"/>
      <c r="H44" s="195"/>
      <c r="I44" s="97"/>
    </row>
    <row r="45" spans="1:10" x14ac:dyDescent="0.35">
      <c r="A45" s="141"/>
      <c r="B45" s="463"/>
      <c r="C45" s="463"/>
      <c r="D45" s="191"/>
      <c r="E45" s="191"/>
      <c r="F45" s="191"/>
      <c r="G45" s="194"/>
      <c r="H45" s="195"/>
      <c r="I45" s="97"/>
    </row>
    <row r="46" spans="1:10" x14ac:dyDescent="0.35">
      <c r="A46" s="141"/>
      <c r="B46" s="463"/>
      <c r="C46" s="463"/>
      <c r="D46" s="191"/>
      <c r="E46" s="191"/>
      <c r="F46" s="191"/>
      <c r="G46" s="194"/>
      <c r="H46" s="195"/>
      <c r="I46" s="97"/>
    </row>
    <row r="47" spans="1:10" x14ac:dyDescent="0.35">
      <c r="A47" s="141"/>
      <c r="B47" s="463"/>
      <c r="C47" s="463"/>
      <c r="D47" s="191"/>
      <c r="E47" s="191"/>
      <c r="F47" s="191"/>
      <c r="G47" s="194"/>
      <c r="H47" s="195"/>
      <c r="I47" s="97"/>
    </row>
    <row r="48" spans="1:10" x14ac:dyDescent="0.35">
      <c r="A48" s="141"/>
      <c r="B48" s="463"/>
      <c r="C48" s="463"/>
      <c r="D48" s="191"/>
      <c r="E48" s="191"/>
      <c r="F48" s="191"/>
      <c r="G48" s="194"/>
      <c r="H48" s="195"/>
      <c r="I48" s="97"/>
    </row>
    <row r="49" spans="1:9" x14ac:dyDescent="0.35">
      <c r="A49" s="141"/>
      <c r="B49" s="491" t="s">
        <v>153</v>
      </c>
      <c r="C49" s="491"/>
      <c r="D49" s="191"/>
      <c r="E49" s="191"/>
      <c r="F49" s="191"/>
      <c r="G49" s="194"/>
      <c r="H49" s="195"/>
      <c r="I49" s="97"/>
    </row>
    <row r="50" spans="1:9" x14ac:dyDescent="0.35">
      <c r="A50" s="141"/>
      <c r="B50" s="463"/>
      <c r="C50" s="463"/>
      <c r="D50" s="191"/>
      <c r="E50" s="191"/>
      <c r="F50" s="191"/>
      <c r="G50" s="194"/>
      <c r="H50" s="195"/>
      <c r="I50" s="97"/>
    </row>
    <row r="51" spans="1:9" ht="22" customHeight="1" x14ac:dyDescent="0.35">
      <c r="A51" s="141"/>
      <c r="B51" s="113" t="s">
        <v>288</v>
      </c>
      <c r="C51" s="151"/>
      <c r="D51" s="196"/>
      <c r="E51" s="196"/>
      <c r="F51" s="196"/>
      <c r="G51" s="197"/>
      <c r="H51" s="198"/>
    </row>
    <row r="52" spans="1:9" x14ac:dyDescent="0.35">
      <c r="A52" s="141"/>
      <c r="B52" s="463"/>
      <c r="C52" s="463"/>
      <c r="D52" s="191"/>
      <c r="E52" s="191"/>
      <c r="F52" s="191"/>
      <c r="G52" s="194"/>
      <c r="H52" s="195"/>
      <c r="I52" s="97"/>
    </row>
    <row r="53" spans="1:9" x14ac:dyDescent="0.35">
      <c r="A53" s="141"/>
      <c r="B53" s="463"/>
      <c r="C53" s="463"/>
      <c r="D53" s="191"/>
      <c r="E53" s="191"/>
      <c r="F53" s="191"/>
      <c r="G53" s="194"/>
      <c r="H53" s="195"/>
      <c r="I53" s="97"/>
    </row>
    <row r="54" spans="1:9" x14ac:dyDescent="0.35">
      <c r="A54" s="141"/>
      <c r="B54" s="463"/>
      <c r="C54" s="463"/>
      <c r="D54" s="191"/>
      <c r="E54" s="191"/>
      <c r="F54" s="191"/>
      <c r="G54" s="194"/>
      <c r="H54" s="195"/>
      <c r="I54" s="97"/>
    </row>
    <row r="55" spans="1:9" x14ac:dyDescent="0.35">
      <c r="A55" s="141"/>
      <c r="B55" s="463"/>
      <c r="C55" s="463"/>
      <c r="D55" s="191"/>
      <c r="E55" s="191"/>
      <c r="F55" s="191"/>
      <c r="G55" s="194"/>
      <c r="H55" s="195"/>
      <c r="I55" s="97"/>
    </row>
    <row r="56" spans="1:9" x14ac:dyDescent="0.35">
      <c r="A56" s="141"/>
      <c r="B56" s="463"/>
      <c r="C56" s="463"/>
      <c r="D56" s="191"/>
      <c r="E56" s="191"/>
      <c r="F56" s="191"/>
      <c r="G56" s="194"/>
      <c r="H56" s="195"/>
      <c r="I56" s="97"/>
    </row>
    <row r="57" spans="1:9" x14ac:dyDescent="0.35">
      <c r="A57" s="141"/>
      <c r="B57" s="463"/>
      <c r="C57" s="463"/>
      <c r="D57" s="191"/>
      <c r="E57" s="191"/>
      <c r="F57" s="191"/>
      <c r="G57" s="194"/>
      <c r="H57" s="195"/>
      <c r="I57" s="97"/>
    </row>
    <row r="58" spans="1:9" x14ac:dyDescent="0.35">
      <c r="A58" s="141"/>
      <c r="B58" s="463"/>
      <c r="C58" s="463"/>
      <c r="D58" s="191"/>
      <c r="E58" s="191"/>
      <c r="F58" s="191"/>
      <c r="G58" s="194"/>
      <c r="H58" s="195"/>
      <c r="I58" s="97"/>
    </row>
    <row r="59" spans="1:9" x14ac:dyDescent="0.35">
      <c r="A59" s="141"/>
      <c r="B59" s="463"/>
      <c r="C59" s="463"/>
      <c r="D59" s="191"/>
      <c r="E59" s="191"/>
      <c r="F59" s="191"/>
      <c r="G59" s="194"/>
      <c r="H59" s="195"/>
      <c r="I59" s="97"/>
    </row>
    <row r="60" spans="1:9" x14ac:dyDescent="0.35">
      <c r="A60" s="141"/>
      <c r="B60" s="463"/>
      <c r="C60" s="463"/>
      <c r="D60" s="191"/>
      <c r="E60" s="191"/>
      <c r="F60" s="191"/>
      <c r="G60" s="194"/>
      <c r="H60" s="195"/>
      <c r="I60" s="97"/>
    </row>
    <row r="61" spans="1:9" x14ac:dyDescent="0.35">
      <c r="A61" s="141"/>
      <c r="B61" s="463"/>
      <c r="C61" s="463"/>
      <c r="D61" s="191"/>
      <c r="E61" s="191"/>
      <c r="F61" s="191"/>
      <c r="G61" s="194"/>
      <c r="H61" s="195"/>
      <c r="I61" s="97"/>
    </row>
    <row r="62" spans="1:9" x14ac:dyDescent="0.35">
      <c r="A62" s="141"/>
      <c r="B62" s="491" t="s">
        <v>153</v>
      </c>
      <c r="C62" s="491"/>
      <c r="D62" s="191"/>
      <c r="E62" s="191"/>
      <c r="F62" s="191"/>
      <c r="G62" s="194"/>
      <c r="H62" s="195"/>
      <c r="I62" s="97"/>
    </row>
    <row r="63" spans="1:9" x14ac:dyDescent="0.35">
      <c r="A63" s="141"/>
      <c r="B63" s="463"/>
      <c r="C63" s="463"/>
      <c r="D63" s="191"/>
      <c r="E63" s="191"/>
      <c r="F63" s="191"/>
      <c r="G63" s="194"/>
      <c r="H63" s="195"/>
      <c r="I63" s="97"/>
    </row>
    <row r="64" spans="1:9" x14ac:dyDescent="0.35">
      <c r="A64" s="141"/>
      <c r="B64" s="199"/>
      <c r="C64" s="158"/>
      <c r="D64" s="201">
        <f>SUM(D39:D63)</f>
        <v>0</v>
      </c>
      <c r="E64" s="201">
        <f>SUM(E39:E63)</f>
        <v>0</v>
      </c>
      <c r="F64" s="201">
        <f>SUM(F39:F63)</f>
        <v>0</v>
      </c>
      <c r="G64" s="201">
        <f>SUM(G39:G63)</f>
        <v>0</v>
      </c>
      <c r="H64" s="300">
        <f>SUM(H39:H63)</f>
        <v>0</v>
      </c>
      <c r="I64" s="97"/>
    </row>
    <row r="65" spans="1:9" x14ac:dyDescent="0.35">
      <c r="A65" s="95" t="s">
        <v>131</v>
      </c>
      <c r="B65" s="100" t="s">
        <v>297</v>
      </c>
      <c r="C65" s="158"/>
      <c r="D65" s="203"/>
      <c r="E65" s="203"/>
      <c r="F65" s="203"/>
      <c r="G65" s="197"/>
      <c r="H65" s="198"/>
      <c r="I65" s="97"/>
    </row>
    <row r="66" spans="1:9" x14ac:dyDescent="0.35">
      <c r="A66" s="141"/>
      <c r="B66" s="97"/>
      <c r="C66" s="97" t="s">
        <v>283</v>
      </c>
      <c r="D66" s="201">
        <f>D64</f>
        <v>0</v>
      </c>
      <c r="E66" s="201">
        <f t="shared" ref="E66:H66" si="0">E64</f>
        <v>0</v>
      </c>
      <c r="F66" s="201">
        <f t="shared" si="0"/>
        <v>0</v>
      </c>
      <c r="G66" s="201">
        <f t="shared" si="0"/>
        <v>0</v>
      </c>
      <c r="H66" s="300">
        <f t="shared" si="0"/>
        <v>0</v>
      </c>
    </row>
    <row r="67" spans="1:9" x14ac:dyDescent="0.35">
      <c r="A67" s="141"/>
      <c r="B67" s="97"/>
      <c r="C67" s="97" t="s">
        <v>284</v>
      </c>
      <c r="D67" s="97"/>
      <c r="E67" s="120" t="e">
        <f>E64/D64</f>
        <v>#DIV/0!</v>
      </c>
      <c r="F67" s="120" t="e">
        <f>F64/D64</f>
        <v>#DIV/0!</v>
      </c>
      <c r="G67" s="120" t="e">
        <f>G64/D64</f>
        <v>#DIV/0!</v>
      </c>
      <c r="H67" s="207" t="e">
        <f>H64/D64</f>
        <v>#DIV/0!</v>
      </c>
    </row>
    <row r="68" spans="1:9" x14ac:dyDescent="0.35">
      <c r="A68" s="141"/>
      <c r="B68" s="97"/>
      <c r="C68" s="208" t="s">
        <v>298</v>
      </c>
      <c r="D68" s="97"/>
      <c r="E68" s="121" t="e">
        <f>IF(E67&gt;=(2/3),"Yes","No")</f>
        <v>#DIV/0!</v>
      </c>
      <c r="F68" s="121" t="e">
        <f>IF(F67&gt;=(2/3),"Yes","No")</f>
        <v>#DIV/0!</v>
      </c>
      <c r="G68" s="121" t="e">
        <f>IF(G67&gt;=(2/3),"Yes","No")</f>
        <v>#DIV/0!</v>
      </c>
      <c r="H68" s="209" t="e">
        <f>IF(H67&gt;=(2/3),"Yes","No")</f>
        <v>#DIV/0!</v>
      </c>
    </row>
    <row r="69" spans="1:9" x14ac:dyDescent="0.35">
      <c r="A69" s="141"/>
      <c r="B69" s="97"/>
      <c r="C69" s="97"/>
      <c r="D69" s="97"/>
      <c r="E69" s="212" t="e">
        <f>IF(E68="No", "Note A", "Note B")</f>
        <v>#DIV/0!</v>
      </c>
      <c r="F69" s="212" t="e">
        <f>IF(F68="No", "Note A", "Note B")</f>
        <v>#DIV/0!</v>
      </c>
      <c r="G69" s="212" t="e">
        <f>IF(G68="No", "Note A", "Note B")</f>
        <v>#DIV/0!</v>
      </c>
      <c r="H69" s="264" t="e">
        <f>IF(H68="No", "Note A", "Note B")</f>
        <v>#DIV/0!</v>
      </c>
    </row>
    <row r="70" spans="1:9" x14ac:dyDescent="0.35">
      <c r="A70" s="141"/>
      <c r="B70" s="97"/>
      <c r="C70" s="97"/>
      <c r="D70" s="97"/>
      <c r="E70" s="212"/>
      <c r="F70" s="212"/>
      <c r="G70" s="212"/>
      <c r="H70" s="264"/>
    </row>
    <row r="71" spans="1:9" ht="15" customHeight="1" x14ac:dyDescent="0.35">
      <c r="A71" s="141"/>
      <c r="B71" s="213" t="s">
        <v>291</v>
      </c>
      <c r="C71" s="199" t="s">
        <v>316</v>
      </c>
      <c r="D71" s="199"/>
      <c r="E71" s="199"/>
      <c r="F71" s="199"/>
      <c r="G71" s="199"/>
      <c r="H71" s="214"/>
    </row>
    <row r="72" spans="1:9" ht="15" customHeight="1" x14ac:dyDescent="0.35">
      <c r="A72" s="141"/>
      <c r="B72" s="213" t="s">
        <v>292</v>
      </c>
      <c r="C72" s="301" t="s">
        <v>353</v>
      </c>
      <c r="D72" s="301"/>
      <c r="E72" s="301"/>
      <c r="F72" s="301"/>
      <c r="G72" s="301"/>
      <c r="H72" s="302"/>
    </row>
    <row r="73" spans="1:9" x14ac:dyDescent="0.35">
      <c r="A73" s="141"/>
      <c r="B73" s="215"/>
      <c r="C73" s="301"/>
      <c r="D73" s="301"/>
      <c r="E73" s="301"/>
      <c r="F73" s="301"/>
      <c r="G73" s="301"/>
      <c r="H73" s="302"/>
    </row>
    <row r="74" spans="1:9" x14ac:dyDescent="0.35">
      <c r="A74" s="95" t="s">
        <v>132</v>
      </c>
      <c r="B74" s="100" t="s">
        <v>293</v>
      </c>
      <c r="C74" s="97"/>
      <c r="D74" s="97"/>
      <c r="E74" s="121"/>
      <c r="F74" s="121"/>
      <c r="G74" s="121"/>
      <c r="H74" s="209"/>
    </row>
    <row r="75" spans="1:9" x14ac:dyDescent="0.35">
      <c r="A75" s="141"/>
      <c r="B75" s="487" t="s">
        <v>367</v>
      </c>
      <c r="C75" s="487"/>
      <c r="D75" s="487"/>
      <c r="E75" s="487"/>
      <c r="F75" s="487"/>
      <c r="G75" s="487"/>
      <c r="H75" s="488"/>
    </row>
    <row r="76" spans="1:9" x14ac:dyDescent="0.35">
      <c r="A76" s="95"/>
      <c r="B76" s="487"/>
      <c r="C76" s="487"/>
      <c r="D76" s="487"/>
      <c r="E76" s="487"/>
      <c r="F76" s="487"/>
      <c r="G76" s="487"/>
      <c r="H76" s="488"/>
    </row>
    <row r="77" spans="1:9" x14ac:dyDescent="0.35">
      <c r="A77" s="95"/>
      <c r="B77" s="97"/>
      <c r="C77" s="97"/>
      <c r="D77" s="97"/>
      <c r="E77" s="121"/>
      <c r="F77" s="121"/>
      <c r="G77" s="121"/>
      <c r="H77" s="209"/>
    </row>
    <row r="78" spans="1:9" x14ac:dyDescent="0.35">
      <c r="A78" s="95"/>
      <c r="B78" s="487" t="s">
        <v>364</v>
      </c>
      <c r="C78" s="487"/>
      <c r="D78" s="487"/>
      <c r="E78" s="487"/>
      <c r="F78" s="487"/>
      <c r="G78" s="487"/>
      <c r="H78" s="488"/>
    </row>
    <row r="79" spans="1:9" x14ac:dyDescent="0.35">
      <c r="A79" s="95"/>
      <c r="B79" s="487"/>
      <c r="C79" s="487"/>
      <c r="D79" s="487"/>
      <c r="E79" s="487"/>
      <c r="F79" s="487"/>
      <c r="G79" s="487"/>
      <c r="H79" s="488"/>
    </row>
    <row r="80" spans="1:9" x14ac:dyDescent="0.35">
      <c r="A80" s="95"/>
      <c r="B80" s="487"/>
      <c r="C80" s="487"/>
      <c r="D80" s="487"/>
      <c r="E80" s="487"/>
      <c r="F80" s="487"/>
      <c r="G80" s="487"/>
      <c r="H80" s="488"/>
    </row>
    <row r="81" spans="1:8" x14ac:dyDescent="0.35">
      <c r="A81" s="95"/>
      <c r="B81" s="487"/>
      <c r="C81" s="487"/>
      <c r="D81" s="487"/>
      <c r="E81" s="487"/>
      <c r="F81" s="487"/>
      <c r="G81" s="487"/>
      <c r="H81" s="488"/>
    </row>
    <row r="82" spans="1:8" x14ac:dyDescent="0.35">
      <c r="A82" s="95"/>
      <c r="B82" s="97"/>
      <c r="C82" s="97"/>
      <c r="D82" s="97"/>
      <c r="E82" s="121"/>
      <c r="F82" s="121"/>
      <c r="G82" s="121"/>
      <c r="H82" s="209"/>
    </row>
    <row r="83" spans="1:8" x14ac:dyDescent="0.35">
      <c r="A83" s="95"/>
      <c r="B83" s="100" t="s">
        <v>413</v>
      </c>
      <c r="C83" s="97"/>
      <c r="D83" s="479"/>
      <c r="E83" s="479"/>
      <c r="F83" s="479"/>
      <c r="G83" s="479"/>
      <c r="H83" s="480"/>
    </row>
    <row r="84" spans="1:8" x14ac:dyDescent="0.35">
      <c r="A84" s="95"/>
      <c r="B84" s="97"/>
      <c r="C84" s="182"/>
      <c r="D84" s="182"/>
      <c r="E84" s="182"/>
      <c r="F84" s="182"/>
      <c r="G84" s="182"/>
      <c r="H84" s="183"/>
    </row>
    <row r="85" spans="1:8" x14ac:dyDescent="0.35">
      <c r="A85" s="95"/>
      <c r="B85" s="97"/>
      <c r="C85" s="97"/>
      <c r="D85" s="101"/>
      <c r="E85" s="216"/>
      <c r="F85" s="216"/>
      <c r="G85" s="216"/>
      <c r="H85" s="217"/>
    </row>
    <row r="86" spans="1:8" x14ac:dyDescent="0.35">
      <c r="A86" s="95"/>
      <c r="B86" s="97"/>
      <c r="C86" s="97"/>
      <c r="D86" s="101" t="s">
        <v>366</v>
      </c>
      <c r="E86" s="216" t="s">
        <v>295</v>
      </c>
      <c r="F86" s="216" t="s">
        <v>300</v>
      </c>
      <c r="G86" s="216"/>
      <c r="H86" s="217"/>
    </row>
    <row r="87" spans="1:8" x14ac:dyDescent="0.35">
      <c r="A87" s="95"/>
      <c r="B87" s="218" t="s">
        <v>365</v>
      </c>
      <c r="C87" s="108"/>
      <c r="D87" s="219" t="s">
        <v>303</v>
      </c>
      <c r="E87" s="220" t="s">
        <v>296</v>
      </c>
      <c r="F87" s="220" t="s">
        <v>299</v>
      </c>
      <c r="G87" s="303" t="s">
        <v>304</v>
      </c>
      <c r="H87" s="304"/>
    </row>
    <row r="88" spans="1:8" x14ac:dyDescent="0.35">
      <c r="A88" s="95"/>
      <c r="B88" s="208" t="s">
        <v>318</v>
      </c>
      <c r="C88" s="97"/>
      <c r="D88" s="97"/>
      <c r="E88" s="121"/>
      <c r="F88" s="97"/>
      <c r="G88" s="121"/>
      <c r="H88" s="209"/>
    </row>
    <row r="89" spans="1:8" x14ac:dyDescent="0.35">
      <c r="A89" s="95"/>
      <c r="B89" s="97"/>
      <c r="C89" s="221" t="e">
        <f>IF(E68="Yes", "Complete Analysis", "N/A - Do Not Complete")</f>
        <v>#DIV/0!</v>
      </c>
      <c r="D89" s="222"/>
      <c r="E89" s="191"/>
      <c r="F89" s="120" t="e">
        <f>E89/E95</f>
        <v>#DIV/0!</v>
      </c>
      <c r="G89" s="483"/>
      <c r="H89" s="484"/>
    </row>
    <row r="90" spans="1:8" x14ac:dyDescent="0.35">
      <c r="A90" s="95"/>
      <c r="B90" s="97"/>
      <c r="C90" s="97"/>
      <c r="D90" s="222"/>
      <c r="E90" s="191"/>
      <c r="F90" s="120" t="e">
        <f>E90/E95</f>
        <v>#DIV/0!</v>
      </c>
      <c r="G90" s="483"/>
      <c r="H90" s="484"/>
    </row>
    <row r="91" spans="1:8" x14ac:dyDescent="0.35">
      <c r="A91" s="95"/>
      <c r="B91" s="97"/>
      <c r="C91" s="97"/>
      <c r="D91" s="222"/>
      <c r="E91" s="191"/>
      <c r="F91" s="120" t="e">
        <f>E91/E95</f>
        <v>#DIV/0!</v>
      </c>
      <c r="G91" s="483"/>
      <c r="H91" s="484"/>
    </row>
    <row r="92" spans="1:8" x14ac:dyDescent="0.35">
      <c r="A92" s="95"/>
      <c r="B92" s="97"/>
      <c r="C92" s="97"/>
      <c r="D92" s="222"/>
      <c r="E92" s="191"/>
      <c r="F92" s="120" t="e">
        <f>E92/E95</f>
        <v>#DIV/0!</v>
      </c>
      <c r="G92" s="483"/>
      <c r="H92" s="484"/>
    </row>
    <row r="93" spans="1:8" x14ac:dyDescent="0.35">
      <c r="A93" s="95"/>
      <c r="B93" s="97"/>
      <c r="C93" s="97"/>
      <c r="D93" s="222"/>
      <c r="E93" s="191"/>
      <c r="F93" s="120" t="e">
        <f>E93/E95</f>
        <v>#DIV/0!</v>
      </c>
      <c r="G93" s="483"/>
      <c r="H93" s="484"/>
    </row>
    <row r="94" spans="1:8" x14ac:dyDescent="0.35">
      <c r="A94" s="95"/>
      <c r="B94" s="97"/>
      <c r="C94" s="97"/>
      <c r="D94" s="223"/>
      <c r="E94" s="224"/>
      <c r="F94" s="120" t="e">
        <f>E94/E95</f>
        <v>#DIV/0!</v>
      </c>
      <c r="G94" s="485"/>
      <c r="H94" s="486"/>
    </row>
    <row r="95" spans="1:8" x14ac:dyDescent="0.35">
      <c r="A95" s="95"/>
      <c r="B95" s="97"/>
      <c r="C95" s="225"/>
      <c r="D95" s="225" t="s">
        <v>322</v>
      </c>
      <c r="E95" s="226">
        <f>SUM(E89:E94)</f>
        <v>0</v>
      </c>
      <c r="F95" s="121"/>
      <c r="G95" s="227" t="s">
        <v>305</v>
      </c>
      <c r="H95" s="229"/>
    </row>
    <row r="96" spans="1:8" x14ac:dyDescent="0.35">
      <c r="A96" s="95"/>
      <c r="B96" s="97"/>
      <c r="C96" s="97"/>
      <c r="D96" s="97"/>
      <c r="E96" s="121"/>
      <c r="F96" s="121"/>
      <c r="G96" s="121"/>
      <c r="H96" s="209"/>
    </row>
    <row r="97" spans="1:8" x14ac:dyDescent="0.35">
      <c r="A97" s="95"/>
      <c r="B97" s="97" t="s">
        <v>319</v>
      </c>
      <c r="C97" s="97"/>
      <c r="D97" s="97"/>
      <c r="E97" s="121"/>
      <c r="F97" s="121"/>
      <c r="G97" s="121"/>
      <c r="H97" s="209"/>
    </row>
    <row r="98" spans="1:8" x14ac:dyDescent="0.35">
      <c r="A98" s="95"/>
      <c r="B98" s="97"/>
      <c r="C98" s="221" t="e">
        <f>IF(F68="Yes", "Complete Analysis", "N/A - Do Not Complete")</f>
        <v>#DIV/0!</v>
      </c>
      <c r="D98" s="222"/>
      <c r="E98" s="191"/>
      <c r="F98" s="120" t="e">
        <f>E98/E104</f>
        <v>#DIV/0!</v>
      </c>
      <c r="G98" s="483"/>
      <c r="H98" s="484"/>
    </row>
    <row r="99" spans="1:8" x14ac:dyDescent="0.35">
      <c r="A99" s="95"/>
      <c r="B99" s="97"/>
      <c r="C99" s="97"/>
      <c r="D99" s="222"/>
      <c r="E99" s="191"/>
      <c r="F99" s="120" t="e">
        <f>E99/E104</f>
        <v>#DIV/0!</v>
      </c>
      <c r="G99" s="483"/>
      <c r="H99" s="484"/>
    </row>
    <row r="100" spans="1:8" x14ac:dyDescent="0.35">
      <c r="A100" s="95"/>
      <c r="B100" s="97"/>
      <c r="C100" s="97"/>
      <c r="D100" s="222"/>
      <c r="E100" s="191"/>
      <c r="F100" s="120" t="e">
        <f>E100/E104</f>
        <v>#DIV/0!</v>
      </c>
      <c r="G100" s="483"/>
      <c r="H100" s="484"/>
    </row>
    <row r="101" spans="1:8" x14ac:dyDescent="0.35">
      <c r="A101" s="95"/>
      <c r="B101" s="97"/>
      <c r="C101" s="97"/>
      <c r="D101" s="222"/>
      <c r="E101" s="191"/>
      <c r="F101" s="120" t="e">
        <f>E101/E104</f>
        <v>#DIV/0!</v>
      </c>
      <c r="G101" s="483"/>
      <c r="H101" s="484"/>
    </row>
    <row r="102" spans="1:8" x14ac:dyDescent="0.35">
      <c r="A102" s="95"/>
      <c r="B102" s="97"/>
      <c r="C102" s="97"/>
      <c r="D102" s="222"/>
      <c r="E102" s="191"/>
      <c r="F102" s="120" t="e">
        <f>E102/E104</f>
        <v>#DIV/0!</v>
      </c>
      <c r="G102" s="483"/>
      <c r="H102" s="484"/>
    </row>
    <row r="103" spans="1:8" x14ac:dyDescent="0.35">
      <c r="A103" s="95"/>
      <c r="B103" s="97"/>
      <c r="C103" s="97"/>
      <c r="D103" s="223"/>
      <c r="E103" s="224"/>
      <c r="F103" s="120" t="e">
        <f>E103/E104</f>
        <v>#DIV/0!</v>
      </c>
      <c r="G103" s="485"/>
      <c r="H103" s="486"/>
    </row>
    <row r="104" spans="1:8" x14ac:dyDescent="0.35">
      <c r="A104" s="95"/>
      <c r="B104" s="97"/>
      <c r="C104" s="97"/>
      <c r="D104" s="225" t="s">
        <v>323</v>
      </c>
      <c r="E104" s="226">
        <f>SUM(E98:E103)</f>
        <v>0</v>
      </c>
      <c r="F104" s="121"/>
      <c r="G104" s="227" t="s">
        <v>305</v>
      </c>
      <c r="H104" s="229"/>
    </row>
    <row r="105" spans="1:8" x14ac:dyDescent="0.35">
      <c r="A105" s="95"/>
      <c r="B105" s="97"/>
      <c r="C105" s="97"/>
      <c r="D105" s="225"/>
      <c r="E105" s="305"/>
      <c r="F105" s="121"/>
      <c r="G105" s="227"/>
      <c r="H105" s="306"/>
    </row>
    <row r="106" spans="1:8" x14ac:dyDescent="0.35">
      <c r="A106" s="141"/>
      <c r="B106" s="97" t="s">
        <v>320</v>
      </c>
      <c r="C106" s="97"/>
      <c r="D106" s="97"/>
      <c r="E106" s="121"/>
      <c r="F106" s="121"/>
      <c r="G106" s="121"/>
      <c r="H106" s="209"/>
    </row>
    <row r="107" spans="1:8" x14ac:dyDescent="0.35">
      <c r="A107" s="141"/>
      <c r="B107" s="97"/>
      <c r="C107" s="221" t="e">
        <f>IF(G68="Yes", "Complete Analysis", "N/A - Do Not Complete")</f>
        <v>#DIV/0!</v>
      </c>
      <c r="D107" s="222"/>
      <c r="E107" s="191"/>
      <c r="F107" s="120" t="e">
        <f>E107/E113</f>
        <v>#DIV/0!</v>
      </c>
      <c r="G107" s="483"/>
      <c r="H107" s="484"/>
    </row>
    <row r="108" spans="1:8" x14ac:dyDescent="0.35">
      <c r="A108" s="141"/>
      <c r="B108" s="97"/>
      <c r="C108" s="97"/>
      <c r="D108" s="222"/>
      <c r="E108" s="191"/>
      <c r="F108" s="120" t="e">
        <f>E108/E113</f>
        <v>#DIV/0!</v>
      </c>
      <c r="G108" s="483"/>
      <c r="H108" s="484"/>
    </row>
    <row r="109" spans="1:8" x14ac:dyDescent="0.35">
      <c r="A109" s="141"/>
      <c r="B109" s="97"/>
      <c r="C109" s="97"/>
      <c r="D109" s="222"/>
      <c r="E109" s="191"/>
      <c r="F109" s="120" t="e">
        <f>E109/E113</f>
        <v>#DIV/0!</v>
      </c>
      <c r="G109" s="483"/>
      <c r="H109" s="484"/>
    </row>
    <row r="110" spans="1:8" x14ac:dyDescent="0.35">
      <c r="A110" s="141"/>
      <c r="B110" s="97"/>
      <c r="C110" s="97"/>
      <c r="D110" s="222"/>
      <c r="E110" s="191"/>
      <c r="F110" s="120" t="e">
        <f>E110/E113</f>
        <v>#DIV/0!</v>
      </c>
      <c r="G110" s="483"/>
      <c r="H110" s="484"/>
    </row>
    <row r="111" spans="1:8" x14ac:dyDescent="0.35">
      <c r="A111" s="141"/>
      <c r="B111" s="97"/>
      <c r="C111" s="97"/>
      <c r="D111" s="222"/>
      <c r="E111" s="191"/>
      <c r="F111" s="120" t="e">
        <f>E111/E113</f>
        <v>#DIV/0!</v>
      </c>
      <c r="G111" s="483"/>
      <c r="H111" s="484"/>
    </row>
    <row r="112" spans="1:8" x14ac:dyDescent="0.35">
      <c r="A112" s="141"/>
      <c r="B112" s="97"/>
      <c r="C112" s="97"/>
      <c r="D112" s="223"/>
      <c r="E112" s="224"/>
      <c r="F112" s="120" t="e">
        <f>E112/E113</f>
        <v>#DIV/0!</v>
      </c>
      <c r="G112" s="485"/>
      <c r="H112" s="486"/>
    </row>
    <row r="113" spans="1:9" x14ac:dyDescent="0.35">
      <c r="A113" s="141"/>
      <c r="B113" s="97"/>
      <c r="C113" s="97"/>
      <c r="D113" s="225" t="s">
        <v>324</v>
      </c>
      <c r="E113" s="226">
        <f>SUM(E107:E112)</f>
        <v>0</v>
      </c>
      <c r="F113" s="121"/>
      <c r="G113" s="227" t="s">
        <v>305</v>
      </c>
      <c r="H113" s="229"/>
    </row>
    <row r="114" spans="1:9" x14ac:dyDescent="0.35">
      <c r="A114" s="141"/>
      <c r="B114" s="97"/>
      <c r="C114" s="97"/>
      <c r="D114" s="97"/>
      <c r="E114" s="121"/>
      <c r="F114" s="121"/>
      <c r="G114" s="121"/>
      <c r="H114" s="209"/>
    </row>
    <row r="115" spans="1:9" x14ac:dyDescent="0.35">
      <c r="A115" s="141"/>
      <c r="B115" s="97" t="s">
        <v>321</v>
      </c>
      <c r="C115" s="97"/>
      <c r="D115" s="97"/>
      <c r="E115" s="121"/>
      <c r="F115" s="121"/>
      <c r="G115" s="121"/>
      <c r="H115" s="209"/>
    </row>
    <row r="116" spans="1:9" x14ac:dyDescent="0.35">
      <c r="A116" s="141"/>
      <c r="B116" s="97"/>
      <c r="C116" s="221" t="e">
        <f>IF(H68="Yes", "Complete Analysis", "N/A - Do Not Complete")</f>
        <v>#DIV/0!</v>
      </c>
      <c r="D116" s="222"/>
      <c r="E116" s="191"/>
      <c r="F116" s="120" t="e">
        <f>E116/E122</f>
        <v>#DIV/0!</v>
      </c>
      <c r="G116" s="483"/>
      <c r="H116" s="484"/>
    </row>
    <row r="117" spans="1:9" x14ac:dyDescent="0.35">
      <c r="A117" s="141"/>
      <c r="B117" s="97"/>
      <c r="C117" s="221"/>
      <c r="D117" s="222"/>
      <c r="E117" s="191"/>
      <c r="F117" s="120" t="e">
        <f>E117/E122</f>
        <v>#DIV/0!</v>
      </c>
      <c r="G117" s="483"/>
      <c r="H117" s="484"/>
    </row>
    <row r="118" spans="1:9" x14ac:dyDescent="0.35">
      <c r="A118" s="141"/>
      <c r="B118" s="97"/>
      <c r="C118" s="221"/>
      <c r="D118" s="222"/>
      <c r="E118" s="191"/>
      <c r="F118" s="120" t="e">
        <f>E118/E122</f>
        <v>#DIV/0!</v>
      </c>
      <c r="G118" s="483"/>
      <c r="H118" s="484"/>
    </row>
    <row r="119" spans="1:9" x14ac:dyDescent="0.35">
      <c r="A119" s="141"/>
      <c r="B119" s="97"/>
      <c r="C119" s="221"/>
      <c r="D119" s="222"/>
      <c r="E119" s="191"/>
      <c r="F119" s="120" t="e">
        <f>E119/E122</f>
        <v>#DIV/0!</v>
      </c>
      <c r="G119" s="483"/>
      <c r="H119" s="484"/>
    </row>
    <row r="120" spans="1:9" x14ac:dyDescent="0.35">
      <c r="A120" s="141"/>
      <c r="B120" s="97"/>
      <c r="C120" s="221"/>
      <c r="D120" s="222"/>
      <c r="E120" s="191"/>
      <c r="F120" s="120" t="e">
        <f>E120/E122</f>
        <v>#DIV/0!</v>
      </c>
      <c r="G120" s="483"/>
      <c r="H120" s="484"/>
    </row>
    <row r="121" spans="1:9" x14ac:dyDescent="0.35">
      <c r="A121" s="141"/>
      <c r="B121" s="97"/>
      <c r="C121" s="221"/>
      <c r="D121" s="223"/>
      <c r="E121" s="224"/>
      <c r="F121" s="120" t="e">
        <f>E121/E122</f>
        <v>#DIV/0!</v>
      </c>
      <c r="G121" s="485"/>
      <c r="H121" s="486"/>
    </row>
    <row r="122" spans="1:9" x14ac:dyDescent="0.35">
      <c r="A122" s="141"/>
      <c r="B122" s="97"/>
      <c r="C122" s="221"/>
      <c r="D122" s="225" t="s">
        <v>325</v>
      </c>
      <c r="E122" s="226">
        <f>SUM(E116:E121)</f>
        <v>0</v>
      </c>
      <c r="F122" s="120"/>
      <c r="G122" s="227" t="s">
        <v>305</v>
      </c>
      <c r="H122" s="229"/>
    </row>
    <row r="123" spans="1:9" ht="15" thickBot="1" x14ac:dyDescent="0.4">
      <c r="A123" s="159"/>
      <c r="B123" s="125"/>
      <c r="C123" s="239"/>
      <c r="D123" s="240"/>
      <c r="E123" s="240"/>
      <c r="F123" s="241"/>
      <c r="G123" s="126"/>
      <c r="H123" s="242"/>
    </row>
    <row r="124" spans="1:9" ht="15" thickBot="1" x14ac:dyDescent="0.4">
      <c r="A124" s="97"/>
      <c r="B124" s="97"/>
      <c r="C124" s="221"/>
      <c r="D124" s="97"/>
      <c r="E124" s="196"/>
      <c r="F124" s="121"/>
      <c r="G124" s="121"/>
      <c r="H124" s="121"/>
      <c r="I124" s="97"/>
    </row>
    <row r="125" spans="1:9" ht="16" thickBot="1" x14ac:dyDescent="0.4">
      <c r="A125" s="475" t="s">
        <v>399</v>
      </c>
      <c r="B125" s="476"/>
      <c r="C125" s="476"/>
      <c r="D125" s="476"/>
      <c r="E125" s="476"/>
      <c r="F125" s="476"/>
      <c r="G125" s="476"/>
      <c r="H125" s="477"/>
    </row>
    <row r="126" spans="1:9" ht="15" customHeight="1" x14ac:dyDescent="0.35">
      <c r="A126" s="95" t="s">
        <v>134</v>
      </c>
      <c r="B126" s="307" t="s">
        <v>369</v>
      </c>
      <c r="C126" s="307"/>
      <c r="D126" s="307"/>
      <c r="E126" s="307"/>
      <c r="F126" s="307"/>
      <c r="G126" s="307"/>
      <c r="H126" s="308"/>
    </row>
    <row r="127" spans="1:9" x14ac:dyDescent="0.35">
      <c r="A127" s="141"/>
      <c r="B127" s="97"/>
      <c r="C127" s="97"/>
      <c r="D127" s="97"/>
      <c r="E127" s="97"/>
      <c r="F127" s="97"/>
      <c r="G127" s="97"/>
      <c r="H127" s="98"/>
    </row>
    <row r="128" spans="1:9" x14ac:dyDescent="0.35">
      <c r="A128" s="95"/>
      <c r="B128" s="100" t="s">
        <v>413</v>
      </c>
      <c r="C128" s="97"/>
      <c r="D128" s="479"/>
      <c r="E128" s="479"/>
      <c r="F128" s="479"/>
      <c r="G128" s="479"/>
      <c r="H128" s="480"/>
    </row>
    <row r="129" spans="1:9" x14ac:dyDescent="0.35">
      <c r="A129" s="95"/>
      <c r="B129" s="97"/>
      <c r="C129" s="182"/>
      <c r="D129" s="182"/>
      <c r="E129" s="182"/>
      <c r="F129" s="182"/>
      <c r="G129" s="182"/>
      <c r="H129" s="183"/>
    </row>
    <row r="130" spans="1:9" x14ac:dyDescent="0.35">
      <c r="A130" s="141"/>
      <c r="B130" s="97"/>
      <c r="C130" s="97"/>
      <c r="D130" s="97"/>
      <c r="E130" s="520" t="s">
        <v>290</v>
      </c>
      <c r="F130" s="521"/>
      <c r="G130" s="521"/>
      <c r="H130" s="522"/>
    </row>
    <row r="131" spans="1:9" x14ac:dyDescent="0.35">
      <c r="A131" s="141"/>
      <c r="B131" s="97"/>
      <c r="C131" s="97"/>
      <c r="D131" s="97"/>
      <c r="E131" s="103" t="s">
        <v>138</v>
      </c>
      <c r="F131" s="103" t="s">
        <v>138</v>
      </c>
      <c r="G131" s="103" t="s">
        <v>138</v>
      </c>
      <c r="H131" s="184" t="s">
        <v>138</v>
      </c>
    </row>
    <row r="132" spans="1:9" x14ac:dyDescent="0.35">
      <c r="A132" s="141"/>
      <c r="B132" s="97"/>
      <c r="C132" s="97"/>
      <c r="D132" s="97"/>
      <c r="E132" s="104" t="s">
        <v>257</v>
      </c>
      <c r="F132" s="104" t="s">
        <v>312</v>
      </c>
      <c r="G132" s="104" t="s">
        <v>313</v>
      </c>
      <c r="H132" s="105" t="s">
        <v>314</v>
      </c>
    </row>
    <row r="133" spans="1:9" x14ac:dyDescent="0.35">
      <c r="A133" s="141"/>
      <c r="B133" s="106" t="s">
        <v>194</v>
      </c>
      <c r="C133" s="107"/>
      <c r="D133" s="108"/>
      <c r="E133" s="111" t="s">
        <v>195</v>
      </c>
      <c r="F133" s="111" t="s">
        <v>259</v>
      </c>
      <c r="G133" s="111" t="s">
        <v>258</v>
      </c>
      <c r="H133" s="299" t="s">
        <v>315</v>
      </c>
    </row>
    <row r="134" spans="1:9" ht="22" customHeight="1" x14ac:dyDescent="0.35">
      <c r="A134" s="141"/>
      <c r="B134" s="113" t="s">
        <v>287</v>
      </c>
      <c r="C134" s="103"/>
      <c r="D134" s="103"/>
      <c r="E134" s="103"/>
      <c r="F134" s="103"/>
      <c r="G134" s="103"/>
      <c r="H134" s="184"/>
    </row>
    <row r="135" spans="1:9" ht="15" customHeight="1" x14ac:dyDescent="0.35">
      <c r="A135" s="141"/>
      <c r="B135" s="519"/>
      <c r="C135" s="519"/>
      <c r="D135" s="519"/>
      <c r="E135" s="222"/>
      <c r="F135" s="222"/>
      <c r="G135" s="309"/>
      <c r="H135" s="310"/>
      <c r="I135" s="97"/>
    </row>
    <row r="136" spans="1:9" x14ac:dyDescent="0.35">
      <c r="A136" s="141"/>
      <c r="B136" s="481"/>
      <c r="C136" s="497"/>
      <c r="D136" s="482"/>
      <c r="E136" s="222"/>
      <c r="F136" s="222"/>
      <c r="G136" s="309"/>
      <c r="H136" s="310"/>
      <c r="I136" s="97"/>
    </row>
    <row r="137" spans="1:9" x14ac:dyDescent="0.35">
      <c r="A137" s="141"/>
      <c r="B137" s="481"/>
      <c r="C137" s="497"/>
      <c r="D137" s="482"/>
      <c r="E137" s="222"/>
      <c r="F137" s="222"/>
      <c r="G137" s="309"/>
      <c r="H137" s="310"/>
      <c r="I137" s="97"/>
    </row>
    <row r="138" spans="1:9" x14ac:dyDescent="0.35">
      <c r="A138" s="141"/>
      <c r="B138" s="481"/>
      <c r="C138" s="497"/>
      <c r="D138" s="482"/>
      <c r="E138" s="222"/>
      <c r="F138" s="222"/>
      <c r="G138" s="309"/>
      <c r="H138" s="310"/>
      <c r="I138" s="97"/>
    </row>
    <row r="139" spans="1:9" x14ac:dyDescent="0.35">
      <c r="A139" s="141"/>
      <c r="B139" s="481"/>
      <c r="C139" s="497"/>
      <c r="D139" s="482"/>
      <c r="E139" s="222"/>
      <c r="F139" s="222"/>
      <c r="G139" s="309"/>
      <c r="H139" s="310"/>
      <c r="I139" s="97"/>
    </row>
    <row r="140" spans="1:9" x14ac:dyDescent="0.35">
      <c r="A140" s="141"/>
      <c r="B140" s="481"/>
      <c r="C140" s="497"/>
      <c r="D140" s="482"/>
      <c r="E140" s="222"/>
      <c r="F140" s="222"/>
      <c r="G140" s="309"/>
      <c r="H140" s="310"/>
      <c r="I140" s="97"/>
    </row>
    <row r="141" spans="1:9" x14ac:dyDescent="0.35">
      <c r="A141" s="141"/>
      <c r="B141" s="481"/>
      <c r="C141" s="497"/>
      <c r="D141" s="482"/>
      <c r="E141" s="222"/>
      <c r="F141" s="222"/>
      <c r="G141" s="309"/>
      <c r="H141" s="310"/>
      <c r="I141" s="97"/>
    </row>
    <row r="142" spans="1:9" x14ac:dyDescent="0.35">
      <c r="A142" s="141"/>
      <c r="B142" s="481"/>
      <c r="C142" s="497"/>
      <c r="D142" s="482"/>
      <c r="E142" s="222"/>
      <c r="F142" s="222"/>
      <c r="G142" s="309"/>
      <c r="H142" s="310"/>
      <c r="I142" s="97"/>
    </row>
    <row r="143" spans="1:9" x14ac:dyDescent="0.35">
      <c r="A143" s="141"/>
      <c r="B143" s="481"/>
      <c r="C143" s="497"/>
      <c r="D143" s="482"/>
      <c r="E143" s="222"/>
      <c r="F143" s="222"/>
      <c r="G143" s="309"/>
      <c r="H143" s="310"/>
      <c r="I143" s="97"/>
    </row>
    <row r="144" spans="1:9" x14ac:dyDescent="0.35">
      <c r="A144" s="141"/>
      <c r="B144" s="481"/>
      <c r="C144" s="497"/>
      <c r="D144" s="482"/>
      <c r="E144" s="222"/>
      <c r="F144" s="222"/>
      <c r="G144" s="309"/>
      <c r="H144" s="310"/>
      <c r="I144" s="97"/>
    </row>
    <row r="145" spans="1:9" x14ac:dyDescent="0.35">
      <c r="A145" s="141"/>
      <c r="B145" s="464" t="s">
        <v>153</v>
      </c>
      <c r="C145" s="465"/>
      <c r="D145" s="466"/>
      <c r="E145" s="222"/>
      <c r="F145" s="222"/>
      <c r="G145" s="309"/>
      <c r="H145" s="310"/>
      <c r="I145" s="97"/>
    </row>
    <row r="146" spans="1:9" x14ac:dyDescent="0.35">
      <c r="A146" s="141"/>
      <c r="B146" s="481"/>
      <c r="C146" s="497"/>
      <c r="D146" s="482"/>
      <c r="E146" s="222"/>
      <c r="F146" s="222"/>
      <c r="G146" s="309"/>
      <c r="H146" s="310"/>
      <c r="I146" s="97"/>
    </row>
    <row r="147" spans="1:9" ht="22" customHeight="1" x14ac:dyDescent="0.35">
      <c r="A147" s="141"/>
      <c r="B147" s="113" t="s">
        <v>288</v>
      </c>
      <c r="C147" s="151"/>
      <c r="D147" s="196"/>
      <c r="E147" s="196"/>
      <c r="F147" s="196"/>
      <c r="G147" s="197"/>
      <c r="H147" s="198"/>
    </row>
    <row r="148" spans="1:9" ht="15" customHeight="1" x14ac:dyDescent="0.35">
      <c r="A148" s="141"/>
      <c r="B148" s="481"/>
      <c r="C148" s="497"/>
      <c r="D148" s="482"/>
      <c r="E148" s="222"/>
      <c r="F148" s="222"/>
      <c r="G148" s="309"/>
      <c r="H148" s="310"/>
      <c r="I148" s="97"/>
    </row>
    <row r="149" spans="1:9" x14ac:dyDescent="0.35">
      <c r="A149" s="141"/>
      <c r="B149" s="481"/>
      <c r="C149" s="497"/>
      <c r="D149" s="482"/>
      <c r="E149" s="222"/>
      <c r="F149" s="222"/>
      <c r="G149" s="309"/>
      <c r="H149" s="310"/>
      <c r="I149" s="97"/>
    </row>
    <row r="150" spans="1:9" x14ac:dyDescent="0.35">
      <c r="A150" s="141"/>
      <c r="B150" s="481"/>
      <c r="C150" s="497"/>
      <c r="D150" s="482"/>
      <c r="E150" s="222"/>
      <c r="F150" s="222"/>
      <c r="G150" s="309"/>
      <c r="H150" s="310"/>
      <c r="I150" s="97"/>
    </row>
    <row r="151" spans="1:9" x14ac:dyDescent="0.35">
      <c r="A151" s="141"/>
      <c r="B151" s="481"/>
      <c r="C151" s="497"/>
      <c r="D151" s="482"/>
      <c r="E151" s="222"/>
      <c r="F151" s="222"/>
      <c r="G151" s="309"/>
      <c r="H151" s="310"/>
      <c r="I151" s="97"/>
    </row>
    <row r="152" spans="1:9" x14ac:dyDescent="0.35">
      <c r="A152" s="141"/>
      <c r="B152" s="481"/>
      <c r="C152" s="497"/>
      <c r="D152" s="482"/>
      <c r="E152" s="222"/>
      <c r="F152" s="222"/>
      <c r="G152" s="309"/>
      <c r="H152" s="310"/>
      <c r="I152" s="97"/>
    </row>
    <row r="153" spans="1:9" x14ac:dyDescent="0.35">
      <c r="A153" s="141"/>
      <c r="B153" s="481"/>
      <c r="C153" s="497"/>
      <c r="D153" s="482"/>
      <c r="E153" s="222"/>
      <c r="F153" s="222"/>
      <c r="G153" s="309"/>
      <c r="H153" s="310"/>
      <c r="I153" s="97"/>
    </row>
    <row r="154" spans="1:9" x14ac:dyDescent="0.35">
      <c r="A154" s="141"/>
      <c r="B154" s="481"/>
      <c r="C154" s="497"/>
      <c r="D154" s="482"/>
      <c r="E154" s="222"/>
      <c r="F154" s="222"/>
      <c r="G154" s="309"/>
      <c r="H154" s="310"/>
      <c r="I154" s="97"/>
    </row>
    <row r="155" spans="1:9" x14ac:dyDescent="0.35">
      <c r="A155" s="141"/>
      <c r="B155" s="481"/>
      <c r="C155" s="497"/>
      <c r="D155" s="482"/>
      <c r="E155" s="222"/>
      <c r="F155" s="222"/>
      <c r="G155" s="309"/>
      <c r="H155" s="310"/>
      <c r="I155" s="97"/>
    </row>
    <row r="156" spans="1:9" x14ac:dyDescent="0.35">
      <c r="A156" s="141"/>
      <c r="B156" s="481"/>
      <c r="C156" s="497"/>
      <c r="D156" s="482"/>
      <c r="E156" s="222"/>
      <c r="F156" s="222"/>
      <c r="G156" s="309"/>
      <c r="H156" s="310"/>
      <c r="I156" s="97"/>
    </row>
    <row r="157" spans="1:9" x14ac:dyDescent="0.35">
      <c r="A157" s="141"/>
      <c r="B157" s="481"/>
      <c r="C157" s="497"/>
      <c r="D157" s="482"/>
      <c r="E157" s="222"/>
      <c r="F157" s="222"/>
      <c r="G157" s="309"/>
      <c r="H157" s="310"/>
      <c r="I157" s="97"/>
    </row>
    <row r="158" spans="1:9" x14ac:dyDescent="0.35">
      <c r="A158" s="141"/>
      <c r="B158" s="464" t="s">
        <v>153</v>
      </c>
      <c r="C158" s="465"/>
      <c r="D158" s="466"/>
      <c r="E158" s="222"/>
      <c r="F158" s="222"/>
      <c r="G158" s="309"/>
      <c r="H158" s="310"/>
      <c r="I158" s="97"/>
    </row>
    <row r="159" spans="1:9" x14ac:dyDescent="0.35">
      <c r="A159" s="141"/>
      <c r="B159" s="481"/>
      <c r="C159" s="497"/>
      <c r="D159" s="482"/>
      <c r="E159" s="222"/>
      <c r="F159" s="222"/>
      <c r="G159" s="309"/>
      <c r="H159" s="310"/>
      <c r="I159" s="97"/>
    </row>
    <row r="160" spans="1:9" x14ac:dyDescent="0.35">
      <c r="A160" s="141"/>
      <c r="B160" s="199"/>
      <c r="C160" s="158"/>
      <c r="D160" s="311"/>
      <c r="E160" s="311"/>
      <c r="F160" s="311"/>
      <c r="G160" s="311"/>
      <c r="H160" s="312"/>
      <c r="I160" s="97"/>
    </row>
    <row r="161" spans="1:8" x14ac:dyDescent="0.35">
      <c r="A161" s="95" t="s">
        <v>135</v>
      </c>
      <c r="B161" s="156" t="s">
        <v>336</v>
      </c>
      <c r="C161" s="157"/>
      <c r="D161" s="157"/>
      <c r="E161" s="158"/>
      <c r="F161" s="158"/>
      <c r="G161" s="158"/>
      <c r="H161" s="248"/>
    </row>
    <row r="162" spans="1:8" x14ac:dyDescent="0.35">
      <c r="A162" s="141"/>
      <c r="B162" s="467"/>
      <c r="C162" s="467"/>
      <c r="D162" s="467"/>
      <c r="E162" s="467"/>
      <c r="F162" s="467"/>
      <c r="G162" s="467"/>
      <c r="H162" s="468"/>
    </row>
    <row r="163" spans="1:8" x14ac:dyDescent="0.35">
      <c r="A163" s="141"/>
      <c r="B163" s="467"/>
      <c r="C163" s="467"/>
      <c r="D163" s="467"/>
      <c r="E163" s="467"/>
      <c r="F163" s="467"/>
      <c r="G163" s="467"/>
      <c r="H163" s="468"/>
    </row>
    <row r="164" spans="1:8" ht="15" thickBot="1" x14ac:dyDescent="0.4">
      <c r="A164" s="159"/>
      <c r="B164" s="250"/>
      <c r="C164" s="251"/>
      <c r="D164" s="251"/>
      <c r="E164" s="251"/>
      <c r="F164" s="251"/>
      <c r="G164" s="251"/>
      <c r="H164" s="313"/>
    </row>
    <row r="165" spans="1:8" x14ac:dyDescent="0.35">
      <c r="A165" s="97"/>
      <c r="B165" s="188"/>
      <c r="C165" s="158"/>
      <c r="D165" s="158"/>
      <c r="E165" s="158"/>
      <c r="F165" s="158"/>
      <c r="G165" s="158"/>
      <c r="H165" s="158"/>
    </row>
  </sheetData>
  <sheetProtection algorithmName="SHA-512" hashValue="+Jhh01+3Kmy/ngBFwy/EiuSfC/7bTAu8wKO8sa2sQvqKY8x+juk+yhJdzfSYLvdl17qS9TbaxAtmoBHfOys2wQ==" saltValue="XGUxTgimz/oNmJGKczdyqA==" spinCount="100000" sheet="1" objects="1" scenarios="1" insertRows="0"/>
  <mergeCells count="86">
    <mergeCell ref="B162:H163"/>
    <mergeCell ref="B28:H29"/>
    <mergeCell ref="A27:H27"/>
    <mergeCell ref="B75:H76"/>
    <mergeCell ref="B78:H81"/>
    <mergeCell ref="A125:H125"/>
    <mergeCell ref="E34:H34"/>
    <mergeCell ref="E130:H130"/>
    <mergeCell ref="D32:H32"/>
    <mergeCell ref="D83:H83"/>
    <mergeCell ref="D128:H128"/>
    <mergeCell ref="B39:C39"/>
    <mergeCell ref="B40:C40"/>
    <mergeCell ref="B41:C41"/>
    <mergeCell ref="B42:C42"/>
    <mergeCell ref="B43:C43"/>
    <mergeCell ref="B44:C44"/>
    <mergeCell ref="B45:C45"/>
    <mergeCell ref="B46:C46"/>
    <mergeCell ref="B47:C47"/>
    <mergeCell ref="B48:C48"/>
    <mergeCell ref="B50:C50"/>
    <mergeCell ref="B49:C49"/>
    <mergeCell ref="B52:C52"/>
    <mergeCell ref="B53:C53"/>
    <mergeCell ref="B54:C54"/>
    <mergeCell ref="B55:C55"/>
    <mergeCell ref="B56:C56"/>
    <mergeCell ref="B57:C57"/>
    <mergeCell ref="B58:C58"/>
    <mergeCell ref="B59:C59"/>
    <mergeCell ref="B60:C60"/>
    <mergeCell ref="B61:C61"/>
    <mergeCell ref="B62:C62"/>
    <mergeCell ref="B63:C63"/>
    <mergeCell ref="G89:H89"/>
    <mergeCell ref="G90:H90"/>
    <mergeCell ref="G91:H91"/>
    <mergeCell ref="G92:H92"/>
    <mergeCell ref="G93:H93"/>
    <mergeCell ref="G94:H94"/>
    <mergeCell ref="G98:H98"/>
    <mergeCell ref="G99:H99"/>
    <mergeCell ref="G100:H100"/>
    <mergeCell ref="G101:H101"/>
    <mergeCell ref="G102:H102"/>
    <mergeCell ref="G116:H116"/>
    <mergeCell ref="B148:D148"/>
    <mergeCell ref="B149:D149"/>
    <mergeCell ref="G103:H103"/>
    <mergeCell ref="G107:H107"/>
    <mergeCell ref="G108:H108"/>
    <mergeCell ref="G109:H109"/>
    <mergeCell ref="G110:H110"/>
    <mergeCell ref="B158:D158"/>
    <mergeCell ref="B159:D159"/>
    <mergeCell ref="B135:D135"/>
    <mergeCell ref="B136:D136"/>
    <mergeCell ref="B137:D137"/>
    <mergeCell ref="B138:D138"/>
    <mergeCell ref="B139:D139"/>
    <mergeCell ref="B140:D140"/>
    <mergeCell ref="B141:D141"/>
    <mergeCell ref="B142:D142"/>
    <mergeCell ref="B143:D143"/>
    <mergeCell ref="B144:D144"/>
    <mergeCell ref="B146:D146"/>
    <mergeCell ref="B145:D145"/>
    <mergeCell ref="B151:D151"/>
    <mergeCell ref="B152:D152"/>
    <mergeCell ref="B19:H22"/>
    <mergeCell ref="B23:H23"/>
    <mergeCell ref="B24:H24"/>
    <mergeCell ref="B156:D156"/>
    <mergeCell ref="B157:D157"/>
    <mergeCell ref="B153:D153"/>
    <mergeCell ref="B154:D154"/>
    <mergeCell ref="B155:D155"/>
    <mergeCell ref="B150:D150"/>
    <mergeCell ref="G117:H117"/>
    <mergeCell ref="G118:H118"/>
    <mergeCell ref="G119:H119"/>
    <mergeCell ref="G120:H120"/>
    <mergeCell ref="G121:H121"/>
    <mergeCell ref="G111:H111"/>
    <mergeCell ref="G112:H112"/>
  </mergeCells>
  <conditionalFormatting sqref="E39:E50 E52:E64 E66:E69 B88:H95 E135:E146 E148:E159">
    <cfRule type="expression" dxfId="80" priority="5">
      <formula>$F$11="no"</formula>
    </cfRule>
  </conditionalFormatting>
  <conditionalFormatting sqref="F39:F50 F52:F64 F66:F69 B97:H104 F135:F146 F148:F159">
    <cfRule type="expression" dxfId="79" priority="4">
      <formula>$F$13="no"</formula>
    </cfRule>
  </conditionalFormatting>
  <conditionalFormatting sqref="G39:G50 G52:G64 G66:G69 B106:H113 G135:G146 G148:G159">
    <cfRule type="expression" dxfId="78" priority="3">
      <formula>$F$15="no"</formula>
    </cfRule>
  </conditionalFormatting>
  <conditionalFormatting sqref="H39:H50 H52:H64 H66:H69 B115:H122 H135:H146 H148:H159">
    <cfRule type="expression" dxfId="77" priority="2">
      <formula>$F$17="no"</formula>
    </cfRule>
  </conditionalFormatting>
  <conditionalFormatting sqref="A27:H164">
    <cfRule type="expression" dxfId="76" priority="1">
      <formula>AND($F$11="no",$F$13="no",$F$15="no",$F$17="no")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'Yes or No'!$A:$A</xm:f>
          </x14:formula1>
          <xm:sqref>F13 F11 F17 F15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1:H165"/>
  <sheetViews>
    <sheetView showGridLines="0" zoomScaleNormal="100" workbookViewId="0">
      <pane ySplit="7" topLeftCell="A8" activePane="bottomLeft" state="frozen"/>
      <selection pane="bottomLeft"/>
    </sheetView>
  </sheetViews>
  <sheetFormatPr defaultColWidth="9.1796875" defaultRowHeight="14.5" x14ac:dyDescent="0.35"/>
  <cols>
    <col min="1" max="1" width="3" style="64" customWidth="1"/>
    <col min="2" max="2" width="12.54296875" style="64" customWidth="1"/>
    <col min="3" max="3" width="46.1796875" style="64" customWidth="1"/>
    <col min="4" max="4" width="14.81640625" style="64" customWidth="1"/>
    <col min="5" max="8" width="19.1796875" style="64" customWidth="1"/>
    <col min="9" max="16384" width="9.1796875" style="64"/>
  </cols>
  <sheetData>
    <row r="1" spans="1:8" ht="18.75" customHeight="1" x14ac:dyDescent="0.45">
      <c r="A1" s="63" t="str">
        <f>'Cover and Instructions'!A1</f>
        <v>Georgia Families MHPAEA Parity</v>
      </c>
      <c r="H1" s="65" t="s">
        <v>572</v>
      </c>
    </row>
    <row r="2" spans="1:8" ht="26" x14ac:dyDescent="0.6">
      <c r="A2" s="66" t="s">
        <v>16</v>
      </c>
    </row>
    <row r="3" spans="1:8" ht="21" x14ac:dyDescent="0.5">
      <c r="A3" s="68" t="s">
        <v>361</v>
      </c>
    </row>
    <row r="5" spans="1:8" x14ac:dyDescent="0.35">
      <c r="A5" s="70" t="s">
        <v>0</v>
      </c>
      <c r="C5" s="71" t="str">
        <f>'Cover and Instructions'!$D$4</f>
        <v>WellCare of Georgia</v>
      </c>
      <c r="D5" s="71"/>
      <c r="E5" s="71"/>
      <c r="F5" s="71"/>
      <c r="G5" s="71"/>
      <c r="H5" s="71"/>
    </row>
    <row r="6" spans="1:8" x14ac:dyDescent="0.35">
      <c r="A6" s="70" t="s">
        <v>515</v>
      </c>
      <c r="C6" s="71" t="str">
        <f>'Cover and Instructions'!D5</f>
        <v>Title XXI</v>
      </c>
      <c r="D6" s="71"/>
      <c r="E6" s="71"/>
      <c r="F6" s="71"/>
      <c r="G6" s="71"/>
      <c r="H6" s="71"/>
    </row>
    <row r="7" spans="1:8" ht="15" thickBot="1" x14ac:dyDescent="0.4"/>
    <row r="8" spans="1:8" x14ac:dyDescent="0.35">
      <c r="A8" s="73" t="s">
        <v>375</v>
      </c>
      <c r="B8" s="74"/>
      <c r="C8" s="74"/>
      <c r="D8" s="74"/>
      <c r="E8" s="74"/>
      <c r="F8" s="74"/>
      <c r="G8" s="74"/>
      <c r="H8" s="75"/>
    </row>
    <row r="9" spans="1:8" ht="15" customHeight="1" x14ac:dyDescent="0.35">
      <c r="A9" s="76" t="s">
        <v>374</v>
      </c>
      <c r="B9" s="77"/>
      <c r="C9" s="77"/>
      <c r="D9" s="77"/>
      <c r="E9" s="77"/>
      <c r="F9" s="77"/>
      <c r="G9" s="77"/>
      <c r="H9" s="78"/>
    </row>
    <row r="10" spans="1:8" x14ac:dyDescent="0.35">
      <c r="A10" s="79"/>
      <c r="B10" s="80"/>
      <c r="C10" s="80"/>
      <c r="D10" s="80"/>
      <c r="E10" s="80"/>
      <c r="F10" s="80"/>
      <c r="G10" s="80"/>
      <c r="H10" s="81"/>
    </row>
    <row r="11" spans="1:8" x14ac:dyDescent="0.35">
      <c r="A11" s="82" t="s">
        <v>370</v>
      </c>
      <c r="B11" s="83" t="s">
        <v>417</v>
      </c>
      <c r="C11" s="80"/>
      <c r="D11" s="80"/>
      <c r="E11" s="80"/>
      <c r="F11" s="168" t="s">
        <v>372</v>
      </c>
      <c r="G11" s="86" t="str">
        <f>IF(F11="yes","  Complete Section 1 and Section 2","")</f>
        <v/>
      </c>
      <c r="H11" s="81"/>
    </row>
    <row r="12" spans="1:8" ht="6" customHeight="1" x14ac:dyDescent="0.35">
      <c r="A12" s="82"/>
      <c r="B12" s="83"/>
      <c r="C12" s="80"/>
      <c r="D12" s="80"/>
      <c r="E12" s="80"/>
      <c r="F12" s="80"/>
      <c r="G12" s="86"/>
      <c r="H12" s="81"/>
    </row>
    <row r="13" spans="1:8" x14ac:dyDescent="0.35">
      <c r="A13" s="82" t="s">
        <v>373</v>
      </c>
      <c r="B13" s="83" t="s">
        <v>418</v>
      </c>
      <c r="C13" s="80"/>
      <c r="D13" s="80"/>
      <c r="E13" s="80"/>
      <c r="F13" s="168" t="s">
        <v>372</v>
      </c>
      <c r="G13" s="86" t="str">
        <f>IF(F13="yes","  Complete Section 1 and Section 2","")</f>
        <v/>
      </c>
      <c r="H13" s="81"/>
    </row>
    <row r="14" spans="1:8" ht="6" customHeight="1" x14ac:dyDescent="0.35">
      <c r="A14" s="82"/>
      <c r="B14" s="83"/>
      <c r="C14" s="80"/>
      <c r="D14" s="80"/>
      <c r="E14" s="80"/>
      <c r="F14" s="80"/>
      <c r="G14" s="86"/>
      <c r="H14" s="81"/>
    </row>
    <row r="15" spans="1:8" x14ac:dyDescent="0.35">
      <c r="A15" s="82" t="s">
        <v>378</v>
      </c>
      <c r="B15" s="83" t="s">
        <v>419</v>
      </c>
      <c r="C15" s="80"/>
      <c r="D15" s="80"/>
      <c r="E15" s="80"/>
      <c r="F15" s="85" t="s">
        <v>372</v>
      </c>
      <c r="G15" s="86" t="str">
        <f>IF(F15="yes","  Complete Section 1 and Section 2","")</f>
        <v/>
      </c>
      <c r="H15" s="81"/>
    </row>
    <row r="16" spans="1:8" ht="6" customHeight="1" x14ac:dyDescent="0.35">
      <c r="A16" s="82"/>
      <c r="B16" s="83"/>
      <c r="C16" s="80"/>
      <c r="D16" s="80"/>
      <c r="E16" s="80"/>
      <c r="F16" s="80"/>
      <c r="G16" s="86"/>
      <c r="H16" s="81"/>
    </row>
    <row r="17" spans="1:8" x14ac:dyDescent="0.35">
      <c r="A17" s="82" t="s">
        <v>379</v>
      </c>
      <c r="B17" s="83" t="s">
        <v>401</v>
      </c>
      <c r="C17" s="80"/>
      <c r="D17" s="80"/>
      <c r="E17" s="80"/>
      <c r="F17" s="85" t="s">
        <v>372</v>
      </c>
      <c r="G17" s="86" t="str">
        <f>IF(F17="yes","  Complete Section 1 and Section 2","")</f>
        <v/>
      </c>
      <c r="H17" s="81"/>
    </row>
    <row r="18" spans="1:8" ht="6" customHeight="1" x14ac:dyDescent="0.35">
      <c r="A18" s="82"/>
      <c r="B18" s="83"/>
      <c r="C18" s="80"/>
      <c r="D18" s="80"/>
      <c r="E18" s="80"/>
      <c r="F18" s="80"/>
      <c r="G18" s="88"/>
      <c r="H18" s="81"/>
    </row>
    <row r="19" spans="1:8" x14ac:dyDescent="0.35">
      <c r="A19" s="82" t="s">
        <v>493</v>
      </c>
      <c r="B19" s="512" t="s">
        <v>574</v>
      </c>
      <c r="C19" s="512"/>
      <c r="D19" s="512"/>
      <c r="E19" s="512"/>
      <c r="F19" s="512"/>
      <c r="G19" s="512"/>
      <c r="H19" s="513"/>
    </row>
    <row r="20" spans="1:8" x14ac:dyDescent="0.35">
      <c r="A20" s="297"/>
      <c r="B20" s="512"/>
      <c r="C20" s="512"/>
      <c r="D20" s="512"/>
      <c r="E20" s="512"/>
      <c r="F20" s="512"/>
      <c r="G20" s="512"/>
      <c r="H20" s="513"/>
    </row>
    <row r="21" spans="1:8" x14ac:dyDescent="0.35">
      <c r="A21" s="297"/>
      <c r="B21" s="512"/>
      <c r="C21" s="512"/>
      <c r="D21" s="512"/>
      <c r="E21" s="512"/>
      <c r="F21" s="512"/>
      <c r="G21" s="512"/>
      <c r="H21" s="513"/>
    </row>
    <row r="22" spans="1:8" x14ac:dyDescent="0.35">
      <c r="A22" s="297"/>
      <c r="B22" s="512"/>
      <c r="C22" s="512"/>
      <c r="D22" s="512"/>
      <c r="E22" s="512"/>
      <c r="F22" s="512"/>
      <c r="G22" s="512"/>
      <c r="H22" s="513"/>
    </row>
    <row r="23" spans="1:8" x14ac:dyDescent="0.35">
      <c r="A23" s="82"/>
      <c r="B23" s="514"/>
      <c r="C23" s="515"/>
      <c r="D23" s="515"/>
      <c r="E23" s="515"/>
      <c r="F23" s="515"/>
      <c r="G23" s="515"/>
      <c r="H23" s="516"/>
    </row>
    <row r="24" spans="1:8" x14ac:dyDescent="0.35">
      <c r="A24" s="82"/>
      <c r="B24" s="517"/>
      <c r="C24" s="517"/>
      <c r="D24" s="517"/>
      <c r="E24" s="517"/>
      <c r="F24" s="517"/>
      <c r="G24" s="517"/>
      <c r="H24" s="518"/>
    </row>
    <row r="25" spans="1:8" ht="15" thickBot="1" x14ac:dyDescent="0.4">
      <c r="A25" s="89"/>
      <c r="B25" s="90"/>
      <c r="C25" s="91"/>
      <c r="D25" s="91"/>
      <c r="E25" s="91"/>
      <c r="F25" s="91"/>
      <c r="G25" s="92"/>
      <c r="H25" s="94"/>
    </row>
    <row r="26" spans="1:8" ht="15" thickBot="1" x14ac:dyDescent="0.4"/>
    <row r="27" spans="1:8" ht="16" thickBot="1" x14ac:dyDescent="0.4">
      <c r="A27" s="475" t="s">
        <v>402</v>
      </c>
      <c r="B27" s="476"/>
      <c r="C27" s="476"/>
      <c r="D27" s="476"/>
      <c r="E27" s="476"/>
      <c r="F27" s="476"/>
      <c r="G27" s="476"/>
      <c r="H27" s="477"/>
    </row>
    <row r="28" spans="1:8" x14ac:dyDescent="0.35">
      <c r="A28" s="95" t="s">
        <v>130</v>
      </c>
      <c r="B28" s="492" t="s">
        <v>360</v>
      </c>
      <c r="C28" s="492"/>
      <c r="D28" s="492"/>
      <c r="E28" s="492"/>
      <c r="F28" s="492"/>
      <c r="G28" s="492"/>
      <c r="H28" s="493"/>
    </row>
    <row r="29" spans="1:8" x14ac:dyDescent="0.35">
      <c r="A29" s="95"/>
      <c r="B29" s="487"/>
      <c r="C29" s="487"/>
      <c r="D29" s="487"/>
      <c r="E29" s="487"/>
      <c r="F29" s="487"/>
      <c r="G29" s="487"/>
      <c r="H29" s="488"/>
    </row>
    <row r="30" spans="1:8" x14ac:dyDescent="0.35">
      <c r="A30" s="95"/>
      <c r="B30" s="99" t="s">
        <v>309</v>
      </c>
      <c r="C30" s="182"/>
      <c r="D30" s="182"/>
      <c r="E30" s="182"/>
      <c r="F30" s="182"/>
      <c r="G30" s="182"/>
      <c r="H30" s="183"/>
    </row>
    <row r="31" spans="1:8" x14ac:dyDescent="0.35">
      <c r="A31" s="95"/>
      <c r="B31" s="97"/>
      <c r="C31" s="182"/>
      <c r="D31" s="182"/>
      <c r="E31" s="182"/>
      <c r="F31" s="182"/>
      <c r="G31" s="182"/>
      <c r="H31" s="183"/>
    </row>
    <row r="32" spans="1:8" x14ac:dyDescent="0.35">
      <c r="A32" s="95"/>
      <c r="B32" s="100" t="s">
        <v>413</v>
      </c>
      <c r="C32" s="97"/>
      <c r="D32" s="479"/>
      <c r="E32" s="479"/>
      <c r="F32" s="479"/>
      <c r="G32" s="479"/>
      <c r="H32" s="480"/>
    </row>
    <row r="33" spans="1:8" x14ac:dyDescent="0.35">
      <c r="A33" s="95"/>
      <c r="B33" s="97"/>
      <c r="C33" s="182"/>
      <c r="D33" s="182"/>
      <c r="E33" s="182"/>
      <c r="F33" s="182"/>
      <c r="G33" s="182"/>
      <c r="H33" s="183"/>
    </row>
    <row r="34" spans="1:8" ht="15" customHeight="1" x14ac:dyDescent="0.35">
      <c r="A34" s="141"/>
      <c r="B34" s="182"/>
      <c r="C34" s="182"/>
      <c r="D34" s="182"/>
      <c r="E34" s="494" t="s">
        <v>358</v>
      </c>
      <c r="F34" s="494"/>
      <c r="G34" s="494"/>
      <c r="H34" s="495"/>
    </row>
    <row r="35" spans="1:8" x14ac:dyDescent="0.35">
      <c r="A35" s="141"/>
      <c r="B35" s="97"/>
      <c r="C35" s="97"/>
      <c r="D35" s="97"/>
      <c r="E35" s="182" t="s">
        <v>311</v>
      </c>
      <c r="F35" s="182" t="s">
        <v>311</v>
      </c>
      <c r="G35" s="182" t="s">
        <v>311</v>
      </c>
      <c r="H35" s="183" t="s">
        <v>311</v>
      </c>
    </row>
    <row r="36" spans="1:8" x14ac:dyDescent="0.35">
      <c r="A36" s="141"/>
      <c r="B36" s="103"/>
      <c r="C36" s="103"/>
      <c r="D36" s="103" t="s">
        <v>164</v>
      </c>
      <c r="E36" s="104" t="s">
        <v>257</v>
      </c>
      <c r="F36" s="104" t="s">
        <v>312</v>
      </c>
      <c r="G36" s="104" t="s">
        <v>313</v>
      </c>
      <c r="H36" s="105" t="s">
        <v>314</v>
      </c>
    </row>
    <row r="37" spans="1:8" x14ac:dyDescent="0.35">
      <c r="A37" s="141"/>
      <c r="B37" s="106" t="s">
        <v>191</v>
      </c>
      <c r="C37" s="107"/>
      <c r="D37" s="107" t="s">
        <v>158</v>
      </c>
      <c r="E37" s="111" t="s">
        <v>195</v>
      </c>
      <c r="F37" s="111" t="s">
        <v>259</v>
      </c>
      <c r="G37" s="111" t="s">
        <v>258</v>
      </c>
      <c r="H37" s="299" t="s">
        <v>315</v>
      </c>
    </row>
    <row r="38" spans="1:8" ht="22" customHeight="1" x14ac:dyDescent="0.35">
      <c r="A38" s="141"/>
      <c r="B38" s="113" t="s">
        <v>287</v>
      </c>
      <c r="C38" s="103"/>
      <c r="D38" s="103"/>
      <c r="E38" s="103"/>
      <c r="F38" s="103"/>
      <c r="G38" s="103"/>
      <c r="H38" s="184"/>
    </row>
    <row r="39" spans="1:8" ht="15" customHeight="1" x14ac:dyDescent="0.35">
      <c r="A39" s="141"/>
      <c r="B39" s="463"/>
      <c r="C39" s="463"/>
      <c r="D39" s="191"/>
      <c r="E39" s="191"/>
      <c r="F39" s="191"/>
      <c r="G39" s="194"/>
      <c r="H39" s="195"/>
    </row>
    <row r="40" spans="1:8" x14ac:dyDescent="0.35">
      <c r="A40" s="141"/>
      <c r="B40" s="463"/>
      <c r="C40" s="463"/>
      <c r="D40" s="191"/>
      <c r="E40" s="191"/>
      <c r="F40" s="191"/>
      <c r="G40" s="194"/>
      <c r="H40" s="195"/>
    </row>
    <row r="41" spans="1:8" x14ac:dyDescent="0.35">
      <c r="A41" s="141"/>
      <c r="B41" s="463"/>
      <c r="C41" s="463"/>
      <c r="D41" s="191"/>
      <c r="E41" s="191"/>
      <c r="F41" s="191"/>
      <c r="G41" s="194"/>
      <c r="H41" s="195"/>
    </row>
    <row r="42" spans="1:8" x14ac:dyDescent="0.35">
      <c r="A42" s="141"/>
      <c r="B42" s="463"/>
      <c r="C42" s="463"/>
      <c r="D42" s="191"/>
      <c r="E42" s="191"/>
      <c r="F42" s="191"/>
      <c r="G42" s="194"/>
      <c r="H42" s="195"/>
    </row>
    <row r="43" spans="1:8" x14ac:dyDescent="0.35">
      <c r="A43" s="141"/>
      <c r="B43" s="463"/>
      <c r="C43" s="463"/>
      <c r="D43" s="191"/>
      <c r="E43" s="191"/>
      <c r="F43" s="191"/>
      <c r="G43" s="194"/>
      <c r="H43" s="195"/>
    </row>
    <row r="44" spans="1:8" x14ac:dyDescent="0.35">
      <c r="A44" s="141"/>
      <c r="B44" s="463"/>
      <c r="C44" s="463"/>
      <c r="D44" s="191"/>
      <c r="E44" s="191"/>
      <c r="F44" s="191"/>
      <c r="G44" s="194"/>
      <c r="H44" s="195"/>
    </row>
    <row r="45" spans="1:8" x14ac:dyDescent="0.35">
      <c r="A45" s="141"/>
      <c r="B45" s="463"/>
      <c r="C45" s="463"/>
      <c r="D45" s="191"/>
      <c r="E45" s="191"/>
      <c r="F45" s="191"/>
      <c r="G45" s="194"/>
      <c r="H45" s="195"/>
    </row>
    <row r="46" spans="1:8" x14ac:dyDescent="0.35">
      <c r="A46" s="141"/>
      <c r="B46" s="463"/>
      <c r="C46" s="463"/>
      <c r="D46" s="191"/>
      <c r="E46" s="191"/>
      <c r="F46" s="191"/>
      <c r="G46" s="194"/>
      <c r="H46" s="195"/>
    </row>
    <row r="47" spans="1:8" x14ac:dyDescent="0.35">
      <c r="A47" s="141"/>
      <c r="B47" s="463"/>
      <c r="C47" s="463"/>
      <c r="D47" s="191"/>
      <c r="E47" s="191"/>
      <c r="F47" s="191"/>
      <c r="G47" s="194"/>
      <c r="H47" s="195"/>
    </row>
    <row r="48" spans="1:8" x14ac:dyDescent="0.35">
      <c r="A48" s="141"/>
      <c r="B48" s="463"/>
      <c r="C48" s="463"/>
      <c r="D48" s="191"/>
      <c r="E48" s="191"/>
      <c r="F48" s="191"/>
      <c r="G48" s="194"/>
      <c r="H48" s="195"/>
    </row>
    <row r="49" spans="1:8" x14ac:dyDescent="0.35">
      <c r="A49" s="141"/>
      <c r="B49" s="491" t="s">
        <v>153</v>
      </c>
      <c r="C49" s="491"/>
      <c r="D49" s="191"/>
      <c r="E49" s="191"/>
      <c r="F49" s="191"/>
      <c r="G49" s="194"/>
      <c r="H49" s="195"/>
    </row>
    <row r="50" spans="1:8" x14ac:dyDescent="0.35">
      <c r="A50" s="141"/>
      <c r="B50" s="463"/>
      <c r="C50" s="463"/>
      <c r="D50" s="191"/>
      <c r="E50" s="191"/>
      <c r="F50" s="191"/>
      <c r="G50" s="194"/>
      <c r="H50" s="195"/>
    </row>
    <row r="51" spans="1:8" ht="22" customHeight="1" x14ac:dyDescent="0.35">
      <c r="A51" s="141"/>
      <c r="B51" s="113" t="s">
        <v>288</v>
      </c>
      <c r="C51" s="151"/>
      <c r="D51" s="196"/>
      <c r="E51" s="196"/>
      <c r="F51" s="196"/>
      <c r="G51" s="197"/>
      <c r="H51" s="198"/>
    </row>
    <row r="52" spans="1:8" x14ac:dyDescent="0.35">
      <c r="A52" s="141"/>
      <c r="B52" s="463"/>
      <c r="C52" s="463"/>
      <c r="D52" s="191"/>
      <c r="E52" s="191"/>
      <c r="F52" s="191"/>
      <c r="G52" s="194"/>
      <c r="H52" s="195"/>
    </row>
    <row r="53" spans="1:8" x14ac:dyDescent="0.35">
      <c r="A53" s="141"/>
      <c r="B53" s="463"/>
      <c r="C53" s="463"/>
      <c r="D53" s="191"/>
      <c r="E53" s="191"/>
      <c r="F53" s="191"/>
      <c r="G53" s="194"/>
      <c r="H53" s="195"/>
    </row>
    <row r="54" spans="1:8" x14ac:dyDescent="0.35">
      <c r="A54" s="141"/>
      <c r="B54" s="463"/>
      <c r="C54" s="463"/>
      <c r="D54" s="191"/>
      <c r="E54" s="191"/>
      <c r="F54" s="191"/>
      <c r="G54" s="194"/>
      <c r="H54" s="195"/>
    </row>
    <row r="55" spans="1:8" x14ac:dyDescent="0.35">
      <c r="A55" s="141"/>
      <c r="B55" s="463"/>
      <c r="C55" s="463"/>
      <c r="D55" s="191"/>
      <c r="E55" s="191"/>
      <c r="F55" s="191"/>
      <c r="G55" s="194"/>
      <c r="H55" s="195"/>
    </row>
    <row r="56" spans="1:8" x14ac:dyDescent="0.35">
      <c r="A56" s="141"/>
      <c r="B56" s="463"/>
      <c r="C56" s="463"/>
      <c r="D56" s="191"/>
      <c r="E56" s="191"/>
      <c r="F56" s="191"/>
      <c r="G56" s="194"/>
      <c r="H56" s="195"/>
    </row>
    <row r="57" spans="1:8" x14ac:dyDescent="0.35">
      <c r="A57" s="141"/>
      <c r="B57" s="463"/>
      <c r="C57" s="463"/>
      <c r="D57" s="191"/>
      <c r="E57" s="191"/>
      <c r="F57" s="191"/>
      <c r="G57" s="194"/>
      <c r="H57" s="195"/>
    </row>
    <row r="58" spans="1:8" x14ac:dyDescent="0.35">
      <c r="A58" s="141"/>
      <c r="B58" s="463"/>
      <c r="C58" s="463"/>
      <c r="D58" s="191"/>
      <c r="E58" s="191"/>
      <c r="F58" s="191"/>
      <c r="G58" s="194"/>
      <c r="H58" s="195"/>
    </row>
    <row r="59" spans="1:8" x14ac:dyDescent="0.35">
      <c r="A59" s="141"/>
      <c r="B59" s="463"/>
      <c r="C59" s="463"/>
      <c r="D59" s="191"/>
      <c r="E59" s="191"/>
      <c r="F59" s="191"/>
      <c r="G59" s="194"/>
      <c r="H59" s="195"/>
    </row>
    <row r="60" spans="1:8" x14ac:dyDescent="0.35">
      <c r="A60" s="141"/>
      <c r="B60" s="463"/>
      <c r="C60" s="463"/>
      <c r="D60" s="191"/>
      <c r="E60" s="191"/>
      <c r="F60" s="191"/>
      <c r="G60" s="194"/>
      <c r="H60" s="195"/>
    </row>
    <row r="61" spans="1:8" x14ac:dyDescent="0.35">
      <c r="A61" s="141"/>
      <c r="B61" s="463"/>
      <c r="C61" s="463"/>
      <c r="D61" s="191"/>
      <c r="E61" s="191"/>
      <c r="F61" s="191"/>
      <c r="G61" s="194"/>
      <c r="H61" s="195"/>
    </row>
    <row r="62" spans="1:8" x14ac:dyDescent="0.35">
      <c r="A62" s="141"/>
      <c r="B62" s="491" t="s">
        <v>153</v>
      </c>
      <c r="C62" s="491"/>
      <c r="D62" s="191"/>
      <c r="E62" s="191"/>
      <c r="F62" s="191"/>
      <c r="G62" s="194"/>
      <c r="H62" s="195"/>
    </row>
    <row r="63" spans="1:8" x14ac:dyDescent="0.35">
      <c r="A63" s="141"/>
      <c r="B63" s="463"/>
      <c r="C63" s="463"/>
      <c r="D63" s="191"/>
      <c r="E63" s="191"/>
      <c r="F63" s="191"/>
      <c r="G63" s="194"/>
      <c r="H63" s="195"/>
    </row>
    <row r="64" spans="1:8" x14ac:dyDescent="0.35">
      <c r="A64" s="141"/>
      <c r="B64" s="199"/>
      <c r="C64" s="158"/>
      <c r="D64" s="201">
        <f>SUM(D39:D63)</f>
        <v>0</v>
      </c>
      <c r="E64" s="201">
        <f>SUM(E39:E63)</f>
        <v>0</v>
      </c>
      <c r="F64" s="201">
        <f>SUM(F39:F63)</f>
        <v>0</v>
      </c>
      <c r="G64" s="201">
        <f>SUM(G39:G63)</f>
        <v>0</v>
      </c>
      <c r="H64" s="300">
        <f>SUM(H39:H63)</f>
        <v>0</v>
      </c>
    </row>
    <row r="65" spans="1:8" x14ac:dyDescent="0.35">
      <c r="A65" s="95" t="s">
        <v>131</v>
      </c>
      <c r="B65" s="100" t="s">
        <v>297</v>
      </c>
      <c r="C65" s="158"/>
      <c r="D65" s="203"/>
      <c r="E65" s="203"/>
      <c r="F65" s="203"/>
      <c r="G65" s="197"/>
      <c r="H65" s="198"/>
    </row>
    <row r="66" spans="1:8" x14ac:dyDescent="0.35">
      <c r="A66" s="141"/>
      <c r="B66" s="97"/>
      <c r="C66" s="97" t="s">
        <v>283</v>
      </c>
      <c r="D66" s="201">
        <f>D64</f>
        <v>0</v>
      </c>
      <c r="E66" s="201">
        <f t="shared" ref="E66:H66" si="0">E64</f>
        <v>0</v>
      </c>
      <c r="F66" s="201">
        <f t="shared" si="0"/>
        <v>0</v>
      </c>
      <c r="G66" s="201">
        <f t="shared" si="0"/>
        <v>0</v>
      </c>
      <c r="H66" s="300">
        <f t="shared" si="0"/>
        <v>0</v>
      </c>
    </row>
    <row r="67" spans="1:8" x14ac:dyDescent="0.35">
      <c r="A67" s="141"/>
      <c r="B67" s="97"/>
      <c r="C67" s="97" t="s">
        <v>284</v>
      </c>
      <c r="D67" s="97"/>
      <c r="E67" s="120" t="e">
        <f>E64/D64</f>
        <v>#DIV/0!</v>
      </c>
      <c r="F67" s="120" t="e">
        <f>F64/D64</f>
        <v>#DIV/0!</v>
      </c>
      <c r="G67" s="120" t="e">
        <f>G64/D64</f>
        <v>#DIV/0!</v>
      </c>
      <c r="H67" s="207" t="e">
        <f>H64/D64</f>
        <v>#DIV/0!</v>
      </c>
    </row>
    <row r="68" spans="1:8" x14ac:dyDescent="0.35">
      <c r="A68" s="141"/>
      <c r="B68" s="97"/>
      <c r="C68" s="208" t="s">
        <v>298</v>
      </c>
      <c r="D68" s="97"/>
      <c r="E68" s="121" t="e">
        <f>IF(E67&gt;=(2/3),"Yes","No")</f>
        <v>#DIV/0!</v>
      </c>
      <c r="F68" s="121" t="e">
        <f>IF(F67&gt;=(2/3),"Yes","No")</f>
        <v>#DIV/0!</v>
      </c>
      <c r="G68" s="121" t="e">
        <f>IF(G67&gt;=(2/3),"Yes","No")</f>
        <v>#DIV/0!</v>
      </c>
      <c r="H68" s="209" t="e">
        <f>IF(H67&gt;=(2/3),"Yes","No")</f>
        <v>#DIV/0!</v>
      </c>
    </row>
    <row r="69" spans="1:8" x14ac:dyDescent="0.35">
      <c r="A69" s="141"/>
      <c r="B69" s="97"/>
      <c r="C69" s="97"/>
      <c r="D69" s="97"/>
      <c r="E69" s="212" t="e">
        <f>IF(E68="No", "Note A", "Note B")</f>
        <v>#DIV/0!</v>
      </c>
      <c r="F69" s="212" t="e">
        <f>IF(F68="No", "Note A", "Note B")</f>
        <v>#DIV/0!</v>
      </c>
      <c r="G69" s="212" t="e">
        <f>IF(G68="No", "Note A", "Note B")</f>
        <v>#DIV/0!</v>
      </c>
      <c r="H69" s="264" t="e">
        <f>IF(H68="No", "Note A", "Note B")</f>
        <v>#DIV/0!</v>
      </c>
    </row>
    <row r="70" spans="1:8" x14ac:dyDescent="0.35">
      <c r="A70" s="141"/>
      <c r="B70" s="97"/>
      <c r="C70" s="97"/>
      <c r="D70" s="97"/>
      <c r="E70" s="212"/>
      <c r="F70" s="212"/>
      <c r="G70" s="212"/>
      <c r="H70" s="264"/>
    </row>
    <row r="71" spans="1:8" ht="15" customHeight="1" x14ac:dyDescent="0.35">
      <c r="A71" s="141"/>
      <c r="B71" s="213" t="s">
        <v>291</v>
      </c>
      <c r="C71" s="199" t="s">
        <v>316</v>
      </c>
      <c r="D71" s="199"/>
      <c r="E71" s="199"/>
      <c r="F71" s="199"/>
      <c r="G71" s="199"/>
      <c r="H71" s="214"/>
    </row>
    <row r="72" spans="1:8" ht="15" customHeight="1" x14ac:dyDescent="0.35">
      <c r="A72" s="141"/>
      <c r="B72" s="213" t="s">
        <v>292</v>
      </c>
      <c r="C72" s="301" t="s">
        <v>353</v>
      </c>
      <c r="D72" s="301"/>
      <c r="E72" s="301"/>
      <c r="F72" s="301"/>
      <c r="G72" s="301"/>
      <c r="H72" s="302"/>
    </row>
    <row r="73" spans="1:8" x14ac:dyDescent="0.35">
      <c r="A73" s="141"/>
      <c r="B73" s="215"/>
      <c r="C73" s="301"/>
      <c r="D73" s="301"/>
      <c r="E73" s="301"/>
      <c r="F73" s="301"/>
      <c r="G73" s="301"/>
      <c r="H73" s="302"/>
    </row>
    <row r="74" spans="1:8" x14ac:dyDescent="0.35">
      <c r="A74" s="95" t="s">
        <v>132</v>
      </c>
      <c r="B74" s="100" t="s">
        <v>293</v>
      </c>
      <c r="C74" s="97"/>
      <c r="D74" s="97"/>
      <c r="E74" s="121"/>
      <c r="F74" s="121"/>
      <c r="G74" s="121"/>
      <c r="H74" s="209"/>
    </row>
    <row r="75" spans="1:8" x14ac:dyDescent="0.35">
      <c r="A75" s="141"/>
      <c r="B75" s="487" t="s">
        <v>367</v>
      </c>
      <c r="C75" s="487"/>
      <c r="D75" s="487"/>
      <c r="E75" s="487"/>
      <c r="F75" s="487"/>
      <c r="G75" s="487"/>
      <c r="H75" s="488"/>
    </row>
    <row r="76" spans="1:8" x14ac:dyDescent="0.35">
      <c r="A76" s="95"/>
      <c r="B76" s="487"/>
      <c r="C76" s="487"/>
      <c r="D76" s="487"/>
      <c r="E76" s="487"/>
      <c r="F76" s="487"/>
      <c r="G76" s="487"/>
      <c r="H76" s="488"/>
    </row>
    <row r="77" spans="1:8" x14ac:dyDescent="0.35">
      <c r="A77" s="95"/>
      <c r="B77" s="97"/>
      <c r="C77" s="97"/>
      <c r="D77" s="97"/>
      <c r="E77" s="121"/>
      <c r="F77" s="121"/>
      <c r="G77" s="121"/>
      <c r="H77" s="209"/>
    </row>
    <row r="78" spans="1:8" x14ac:dyDescent="0.35">
      <c r="A78" s="95"/>
      <c r="B78" s="487" t="s">
        <v>364</v>
      </c>
      <c r="C78" s="487"/>
      <c r="D78" s="487"/>
      <c r="E78" s="487"/>
      <c r="F78" s="487"/>
      <c r="G78" s="487"/>
      <c r="H78" s="488"/>
    </row>
    <row r="79" spans="1:8" x14ac:dyDescent="0.35">
      <c r="A79" s="95"/>
      <c r="B79" s="487"/>
      <c r="C79" s="487"/>
      <c r="D79" s="487"/>
      <c r="E79" s="487"/>
      <c r="F79" s="487"/>
      <c r="G79" s="487"/>
      <c r="H79" s="488"/>
    </row>
    <row r="80" spans="1:8" x14ac:dyDescent="0.35">
      <c r="A80" s="95"/>
      <c r="B80" s="487"/>
      <c r="C80" s="487"/>
      <c r="D80" s="487"/>
      <c r="E80" s="487"/>
      <c r="F80" s="487"/>
      <c r="G80" s="487"/>
      <c r="H80" s="488"/>
    </row>
    <row r="81" spans="1:8" x14ac:dyDescent="0.35">
      <c r="A81" s="95"/>
      <c r="B81" s="487"/>
      <c r="C81" s="487"/>
      <c r="D81" s="487"/>
      <c r="E81" s="487"/>
      <c r="F81" s="487"/>
      <c r="G81" s="487"/>
      <c r="H81" s="488"/>
    </row>
    <row r="82" spans="1:8" x14ac:dyDescent="0.35">
      <c r="A82" s="95"/>
      <c r="B82" s="97"/>
      <c r="C82" s="97"/>
      <c r="D82" s="97"/>
      <c r="E82" s="121"/>
      <c r="F82" s="121"/>
      <c r="G82" s="121"/>
      <c r="H82" s="209"/>
    </row>
    <row r="83" spans="1:8" x14ac:dyDescent="0.35">
      <c r="A83" s="95"/>
      <c r="B83" s="100" t="s">
        <v>413</v>
      </c>
      <c r="C83" s="97"/>
      <c r="D83" s="479"/>
      <c r="E83" s="479"/>
      <c r="F83" s="479"/>
      <c r="G83" s="479"/>
      <c r="H83" s="480"/>
    </row>
    <row r="84" spans="1:8" x14ac:dyDescent="0.35">
      <c r="A84" s="95"/>
      <c r="B84" s="97"/>
      <c r="C84" s="182"/>
      <c r="D84" s="182"/>
      <c r="E84" s="182"/>
      <c r="F84" s="182"/>
      <c r="G84" s="182"/>
      <c r="H84" s="183"/>
    </row>
    <row r="85" spans="1:8" x14ac:dyDescent="0.35">
      <c r="A85" s="95"/>
      <c r="B85" s="97"/>
      <c r="C85" s="97"/>
      <c r="D85" s="101"/>
      <c r="E85" s="216"/>
      <c r="F85" s="216"/>
      <c r="G85" s="216"/>
      <c r="H85" s="217"/>
    </row>
    <row r="86" spans="1:8" x14ac:dyDescent="0.35">
      <c r="A86" s="95"/>
      <c r="B86" s="97"/>
      <c r="C86" s="97"/>
      <c r="D86" s="101" t="s">
        <v>366</v>
      </c>
      <c r="E86" s="216" t="s">
        <v>295</v>
      </c>
      <c r="F86" s="216" t="s">
        <v>300</v>
      </c>
      <c r="G86" s="216"/>
      <c r="H86" s="217"/>
    </row>
    <row r="87" spans="1:8" x14ac:dyDescent="0.35">
      <c r="A87" s="95"/>
      <c r="B87" s="218" t="s">
        <v>365</v>
      </c>
      <c r="C87" s="108"/>
      <c r="D87" s="219" t="s">
        <v>303</v>
      </c>
      <c r="E87" s="220" t="s">
        <v>296</v>
      </c>
      <c r="F87" s="220" t="s">
        <v>299</v>
      </c>
      <c r="G87" s="303" t="s">
        <v>304</v>
      </c>
      <c r="H87" s="304"/>
    </row>
    <row r="88" spans="1:8" x14ac:dyDescent="0.35">
      <c r="A88" s="95"/>
      <c r="B88" s="208" t="s">
        <v>318</v>
      </c>
      <c r="C88" s="97"/>
      <c r="D88" s="97"/>
      <c r="E88" s="121"/>
      <c r="F88" s="97"/>
      <c r="G88" s="121"/>
      <c r="H88" s="209"/>
    </row>
    <row r="89" spans="1:8" x14ac:dyDescent="0.35">
      <c r="A89" s="95"/>
      <c r="B89" s="97"/>
      <c r="C89" s="221" t="e">
        <f>IF(E68="Yes", "Complete Analysis", "N/A - Do Not Complete")</f>
        <v>#DIV/0!</v>
      </c>
      <c r="D89" s="222"/>
      <c r="E89" s="191"/>
      <c r="F89" s="120" t="e">
        <f>E89/E95</f>
        <v>#DIV/0!</v>
      </c>
      <c r="G89" s="483"/>
      <c r="H89" s="484"/>
    </row>
    <row r="90" spans="1:8" x14ac:dyDescent="0.35">
      <c r="A90" s="95"/>
      <c r="B90" s="97"/>
      <c r="C90" s="97"/>
      <c r="D90" s="222"/>
      <c r="E90" s="191"/>
      <c r="F90" s="120" t="e">
        <f>E90/E95</f>
        <v>#DIV/0!</v>
      </c>
      <c r="G90" s="483"/>
      <c r="H90" s="484"/>
    </row>
    <row r="91" spans="1:8" x14ac:dyDescent="0.35">
      <c r="A91" s="95"/>
      <c r="B91" s="97"/>
      <c r="C91" s="97"/>
      <c r="D91" s="222"/>
      <c r="E91" s="191"/>
      <c r="F91" s="120" t="e">
        <f>E91/E95</f>
        <v>#DIV/0!</v>
      </c>
      <c r="G91" s="483"/>
      <c r="H91" s="484"/>
    </row>
    <row r="92" spans="1:8" x14ac:dyDescent="0.35">
      <c r="A92" s="95"/>
      <c r="B92" s="97"/>
      <c r="C92" s="97"/>
      <c r="D92" s="222"/>
      <c r="E92" s="191"/>
      <c r="F92" s="120" t="e">
        <f>E92/E95</f>
        <v>#DIV/0!</v>
      </c>
      <c r="G92" s="483"/>
      <c r="H92" s="484"/>
    </row>
    <row r="93" spans="1:8" x14ac:dyDescent="0.35">
      <c r="A93" s="95"/>
      <c r="B93" s="97"/>
      <c r="C93" s="97"/>
      <c r="D93" s="222"/>
      <c r="E93" s="191"/>
      <c r="F93" s="120" t="e">
        <f>E93/E95</f>
        <v>#DIV/0!</v>
      </c>
      <c r="G93" s="483"/>
      <c r="H93" s="484"/>
    </row>
    <row r="94" spans="1:8" x14ac:dyDescent="0.35">
      <c r="A94" s="95"/>
      <c r="B94" s="97"/>
      <c r="C94" s="97"/>
      <c r="D94" s="223"/>
      <c r="E94" s="224"/>
      <c r="F94" s="120" t="e">
        <f>E94/E95</f>
        <v>#DIV/0!</v>
      </c>
      <c r="G94" s="485"/>
      <c r="H94" s="486"/>
    </row>
    <row r="95" spans="1:8" x14ac:dyDescent="0.35">
      <c r="A95" s="95"/>
      <c r="B95" s="97"/>
      <c r="C95" s="225"/>
      <c r="D95" s="225" t="s">
        <v>322</v>
      </c>
      <c r="E95" s="226">
        <f>SUM(E89:E94)</f>
        <v>0</v>
      </c>
      <c r="F95" s="121"/>
      <c r="G95" s="227" t="s">
        <v>305</v>
      </c>
      <c r="H95" s="229"/>
    </row>
    <row r="96" spans="1:8" x14ac:dyDescent="0.35">
      <c r="A96" s="95"/>
      <c r="B96" s="97"/>
      <c r="C96" s="97"/>
      <c r="D96" s="97"/>
      <c r="E96" s="121"/>
      <c r="F96" s="121"/>
      <c r="G96" s="121"/>
      <c r="H96" s="209"/>
    </row>
    <row r="97" spans="1:8" x14ac:dyDescent="0.35">
      <c r="A97" s="95"/>
      <c r="B97" s="97" t="s">
        <v>319</v>
      </c>
      <c r="C97" s="97"/>
      <c r="D97" s="97"/>
      <c r="E97" s="121"/>
      <c r="F97" s="121"/>
      <c r="G97" s="121"/>
      <c r="H97" s="209"/>
    </row>
    <row r="98" spans="1:8" x14ac:dyDescent="0.35">
      <c r="A98" s="95"/>
      <c r="B98" s="97"/>
      <c r="C98" s="221" t="e">
        <f>IF(F68="Yes", "Complete Analysis", "N/A - Do Not Complete")</f>
        <v>#DIV/0!</v>
      </c>
      <c r="D98" s="222"/>
      <c r="E98" s="191"/>
      <c r="F98" s="120" t="e">
        <f>E98/E104</f>
        <v>#DIV/0!</v>
      </c>
      <c r="G98" s="483"/>
      <c r="H98" s="484"/>
    </row>
    <row r="99" spans="1:8" x14ac:dyDescent="0.35">
      <c r="A99" s="95"/>
      <c r="B99" s="97"/>
      <c r="C99" s="97"/>
      <c r="D99" s="222"/>
      <c r="E99" s="191"/>
      <c r="F99" s="120" t="e">
        <f>E99/E104</f>
        <v>#DIV/0!</v>
      </c>
      <c r="G99" s="483"/>
      <c r="H99" s="484"/>
    </row>
    <row r="100" spans="1:8" x14ac:dyDescent="0.35">
      <c r="A100" s="95"/>
      <c r="B100" s="97"/>
      <c r="C100" s="97"/>
      <c r="D100" s="222"/>
      <c r="E100" s="191"/>
      <c r="F100" s="120" t="e">
        <f>E100/E104</f>
        <v>#DIV/0!</v>
      </c>
      <c r="G100" s="483"/>
      <c r="H100" s="484"/>
    </row>
    <row r="101" spans="1:8" x14ac:dyDescent="0.35">
      <c r="A101" s="95"/>
      <c r="B101" s="97"/>
      <c r="C101" s="97"/>
      <c r="D101" s="222"/>
      <c r="E101" s="191"/>
      <c r="F101" s="120" t="e">
        <f>E101/E104</f>
        <v>#DIV/0!</v>
      </c>
      <c r="G101" s="483"/>
      <c r="H101" s="484"/>
    </row>
    <row r="102" spans="1:8" x14ac:dyDescent="0.35">
      <c r="A102" s="95"/>
      <c r="B102" s="97"/>
      <c r="C102" s="97"/>
      <c r="D102" s="222"/>
      <c r="E102" s="191"/>
      <c r="F102" s="120" t="e">
        <f>E102/E104</f>
        <v>#DIV/0!</v>
      </c>
      <c r="G102" s="483"/>
      <c r="H102" s="484"/>
    </row>
    <row r="103" spans="1:8" x14ac:dyDescent="0.35">
      <c r="A103" s="95"/>
      <c r="B103" s="97"/>
      <c r="C103" s="97"/>
      <c r="D103" s="223"/>
      <c r="E103" s="224"/>
      <c r="F103" s="120" t="e">
        <f>E103/E104</f>
        <v>#DIV/0!</v>
      </c>
      <c r="G103" s="485"/>
      <c r="H103" s="486"/>
    </row>
    <row r="104" spans="1:8" x14ac:dyDescent="0.35">
      <c r="A104" s="95"/>
      <c r="B104" s="97"/>
      <c r="C104" s="97"/>
      <c r="D104" s="225" t="s">
        <v>323</v>
      </c>
      <c r="E104" s="226">
        <f>SUM(E98:E103)</f>
        <v>0</v>
      </c>
      <c r="F104" s="121"/>
      <c r="G104" s="227" t="s">
        <v>305</v>
      </c>
      <c r="H104" s="229"/>
    </row>
    <row r="105" spans="1:8" x14ac:dyDescent="0.35">
      <c r="A105" s="95"/>
      <c r="B105" s="97"/>
      <c r="C105" s="97"/>
      <c r="D105" s="225"/>
      <c r="E105" s="196"/>
      <c r="F105" s="121"/>
      <c r="G105" s="227"/>
      <c r="H105" s="306"/>
    </row>
    <row r="106" spans="1:8" x14ac:dyDescent="0.35">
      <c r="A106" s="141"/>
      <c r="B106" s="97" t="s">
        <v>320</v>
      </c>
      <c r="C106" s="97"/>
      <c r="D106" s="97"/>
      <c r="E106" s="121"/>
      <c r="F106" s="121"/>
      <c r="G106" s="121"/>
      <c r="H106" s="209"/>
    </row>
    <row r="107" spans="1:8" x14ac:dyDescent="0.35">
      <c r="A107" s="141"/>
      <c r="B107" s="97"/>
      <c r="C107" s="221" t="e">
        <f>IF(G68="Yes", "Complete Analysis", "N/A - Do Not Complete")</f>
        <v>#DIV/0!</v>
      </c>
      <c r="D107" s="222"/>
      <c r="E107" s="191"/>
      <c r="F107" s="120" t="e">
        <f>E107/E113</f>
        <v>#DIV/0!</v>
      </c>
      <c r="G107" s="483"/>
      <c r="H107" s="484"/>
    </row>
    <row r="108" spans="1:8" x14ac:dyDescent="0.35">
      <c r="A108" s="141"/>
      <c r="B108" s="97"/>
      <c r="C108" s="97"/>
      <c r="D108" s="222"/>
      <c r="E108" s="191"/>
      <c r="F108" s="120" t="e">
        <f>E108/E113</f>
        <v>#DIV/0!</v>
      </c>
      <c r="G108" s="483"/>
      <c r="H108" s="484"/>
    </row>
    <row r="109" spans="1:8" x14ac:dyDescent="0.35">
      <c r="A109" s="141"/>
      <c r="B109" s="97"/>
      <c r="C109" s="97"/>
      <c r="D109" s="222"/>
      <c r="E109" s="191"/>
      <c r="F109" s="120" t="e">
        <f>E109/E113</f>
        <v>#DIV/0!</v>
      </c>
      <c r="G109" s="483"/>
      <c r="H109" s="484"/>
    </row>
    <row r="110" spans="1:8" x14ac:dyDescent="0.35">
      <c r="A110" s="141"/>
      <c r="B110" s="97"/>
      <c r="C110" s="97"/>
      <c r="D110" s="222"/>
      <c r="E110" s="191"/>
      <c r="F110" s="120" t="e">
        <f>E110/E113</f>
        <v>#DIV/0!</v>
      </c>
      <c r="G110" s="483"/>
      <c r="H110" s="484"/>
    </row>
    <row r="111" spans="1:8" x14ac:dyDescent="0.35">
      <c r="A111" s="141"/>
      <c r="B111" s="97"/>
      <c r="C111" s="97"/>
      <c r="D111" s="222"/>
      <c r="E111" s="191"/>
      <c r="F111" s="120" t="e">
        <f>E111/E113</f>
        <v>#DIV/0!</v>
      </c>
      <c r="G111" s="483"/>
      <c r="H111" s="484"/>
    </row>
    <row r="112" spans="1:8" x14ac:dyDescent="0.35">
      <c r="A112" s="141"/>
      <c r="B112" s="97"/>
      <c r="C112" s="97"/>
      <c r="D112" s="223"/>
      <c r="E112" s="224"/>
      <c r="F112" s="120" t="e">
        <f>E112/E113</f>
        <v>#DIV/0!</v>
      </c>
      <c r="G112" s="485"/>
      <c r="H112" s="486"/>
    </row>
    <row r="113" spans="1:8" x14ac:dyDescent="0.35">
      <c r="A113" s="141"/>
      <c r="B113" s="97"/>
      <c r="C113" s="97"/>
      <c r="D113" s="225" t="s">
        <v>324</v>
      </c>
      <c r="E113" s="226">
        <f>SUM(E107:E112)</f>
        <v>0</v>
      </c>
      <c r="F113" s="121"/>
      <c r="G113" s="227" t="s">
        <v>305</v>
      </c>
      <c r="H113" s="229"/>
    </row>
    <row r="114" spans="1:8" x14ac:dyDescent="0.35">
      <c r="A114" s="141"/>
      <c r="B114" s="97"/>
      <c r="C114" s="97"/>
      <c r="D114" s="97"/>
      <c r="E114" s="121"/>
      <c r="F114" s="121"/>
      <c r="G114" s="121"/>
      <c r="H114" s="209"/>
    </row>
    <row r="115" spans="1:8" x14ac:dyDescent="0.35">
      <c r="A115" s="141"/>
      <c r="B115" s="97" t="s">
        <v>321</v>
      </c>
      <c r="C115" s="97"/>
      <c r="D115" s="97"/>
      <c r="E115" s="121"/>
      <c r="F115" s="121"/>
      <c r="G115" s="121"/>
      <c r="H115" s="209"/>
    </row>
    <row r="116" spans="1:8" x14ac:dyDescent="0.35">
      <c r="A116" s="141"/>
      <c r="B116" s="97"/>
      <c r="C116" s="221" t="e">
        <f>IF(H68="Yes", "Complete Analysis", "N/A - Do Not Complete")</f>
        <v>#DIV/0!</v>
      </c>
      <c r="D116" s="222"/>
      <c r="E116" s="191"/>
      <c r="F116" s="120" t="e">
        <f>E116/E122</f>
        <v>#DIV/0!</v>
      </c>
      <c r="G116" s="483"/>
      <c r="H116" s="484"/>
    </row>
    <row r="117" spans="1:8" x14ac:dyDescent="0.35">
      <c r="A117" s="141"/>
      <c r="B117" s="97"/>
      <c r="C117" s="221"/>
      <c r="D117" s="222"/>
      <c r="E117" s="191"/>
      <c r="F117" s="120" t="e">
        <f>E117/E122</f>
        <v>#DIV/0!</v>
      </c>
      <c r="G117" s="483"/>
      <c r="H117" s="484"/>
    </row>
    <row r="118" spans="1:8" x14ac:dyDescent="0.35">
      <c r="A118" s="141"/>
      <c r="B118" s="97"/>
      <c r="C118" s="221"/>
      <c r="D118" s="222"/>
      <c r="E118" s="191"/>
      <c r="F118" s="120" t="e">
        <f>E118/E122</f>
        <v>#DIV/0!</v>
      </c>
      <c r="G118" s="483"/>
      <c r="H118" s="484"/>
    </row>
    <row r="119" spans="1:8" x14ac:dyDescent="0.35">
      <c r="A119" s="141"/>
      <c r="B119" s="97"/>
      <c r="C119" s="221"/>
      <c r="D119" s="222"/>
      <c r="E119" s="191"/>
      <c r="F119" s="120" t="e">
        <f>E119/E122</f>
        <v>#DIV/0!</v>
      </c>
      <c r="G119" s="483"/>
      <c r="H119" s="484"/>
    </row>
    <row r="120" spans="1:8" x14ac:dyDescent="0.35">
      <c r="A120" s="141"/>
      <c r="B120" s="97"/>
      <c r="C120" s="221"/>
      <c r="D120" s="222"/>
      <c r="E120" s="191"/>
      <c r="F120" s="120" t="e">
        <f>E120/E122</f>
        <v>#DIV/0!</v>
      </c>
      <c r="G120" s="483"/>
      <c r="H120" s="484"/>
    </row>
    <row r="121" spans="1:8" x14ac:dyDescent="0.35">
      <c r="A121" s="141"/>
      <c r="B121" s="97"/>
      <c r="C121" s="221"/>
      <c r="D121" s="223"/>
      <c r="E121" s="224"/>
      <c r="F121" s="120" t="e">
        <f>E121/E122</f>
        <v>#DIV/0!</v>
      </c>
      <c r="G121" s="485"/>
      <c r="H121" s="486"/>
    </row>
    <row r="122" spans="1:8" x14ac:dyDescent="0.35">
      <c r="A122" s="141"/>
      <c r="B122" s="97"/>
      <c r="C122" s="221"/>
      <c r="D122" s="225" t="s">
        <v>325</v>
      </c>
      <c r="E122" s="226">
        <f>SUM(E116:E121)</f>
        <v>0</v>
      </c>
      <c r="F122" s="120"/>
      <c r="G122" s="227" t="s">
        <v>305</v>
      </c>
      <c r="H122" s="229"/>
    </row>
    <row r="123" spans="1:8" ht="15" thickBot="1" x14ac:dyDescent="0.4">
      <c r="A123" s="159"/>
      <c r="B123" s="125"/>
      <c r="C123" s="239"/>
      <c r="D123" s="240"/>
      <c r="E123" s="240"/>
      <c r="F123" s="241"/>
      <c r="G123" s="126"/>
      <c r="H123" s="242"/>
    </row>
    <row r="124" spans="1:8" ht="15" thickBot="1" x14ac:dyDescent="0.4">
      <c r="A124" s="97"/>
      <c r="B124" s="97"/>
      <c r="C124" s="221"/>
      <c r="D124" s="97"/>
      <c r="E124" s="196"/>
      <c r="F124" s="121"/>
      <c r="G124" s="121"/>
      <c r="H124" s="121"/>
    </row>
    <row r="125" spans="1:8" ht="16" thickBot="1" x14ac:dyDescent="0.4">
      <c r="A125" s="475" t="s">
        <v>423</v>
      </c>
      <c r="B125" s="476"/>
      <c r="C125" s="476"/>
      <c r="D125" s="476"/>
      <c r="E125" s="476"/>
      <c r="F125" s="476"/>
      <c r="G125" s="476"/>
      <c r="H125" s="477"/>
    </row>
    <row r="126" spans="1:8" ht="15" customHeight="1" x14ac:dyDescent="0.35">
      <c r="A126" s="95" t="s">
        <v>134</v>
      </c>
      <c r="B126" s="307" t="s">
        <v>369</v>
      </c>
      <c r="C126" s="307"/>
      <c r="D126" s="307"/>
      <c r="E126" s="307"/>
      <c r="F126" s="307"/>
      <c r="G126" s="307"/>
      <c r="H126" s="308"/>
    </row>
    <row r="127" spans="1:8" x14ac:dyDescent="0.35">
      <c r="A127" s="141"/>
      <c r="B127" s="97"/>
      <c r="C127" s="97"/>
      <c r="D127" s="97"/>
      <c r="E127" s="97"/>
      <c r="F127" s="97"/>
      <c r="G127" s="97"/>
      <c r="H127" s="98"/>
    </row>
    <row r="128" spans="1:8" x14ac:dyDescent="0.35">
      <c r="A128" s="95"/>
      <c r="B128" s="100" t="s">
        <v>413</v>
      </c>
      <c r="C128" s="97"/>
      <c r="D128" s="479"/>
      <c r="E128" s="479"/>
      <c r="F128" s="479"/>
      <c r="G128" s="479"/>
      <c r="H128" s="480"/>
    </row>
    <row r="129" spans="1:8" x14ac:dyDescent="0.35">
      <c r="A129" s="95"/>
      <c r="B129" s="97"/>
      <c r="C129" s="182"/>
      <c r="D129" s="182"/>
      <c r="E129" s="182"/>
      <c r="F129" s="182"/>
      <c r="G129" s="182"/>
      <c r="H129" s="183"/>
    </row>
    <row r="130" spans="1:8" x14ac:dyDescent="0.35">
      <c r="A130" s="141"/>
      <c r="B130" s="97"/>
      <c r="C130" s="97"/>
      <c r="D130" s="97"/>
      <c r="E130" s="520" t="s">
        <v>290</v>
      </c>
      <c r="F130" s="521"/>
      <c r="G130" s="521"/>
      <c r="H130" s="522"/>
    </row>
    <row r="131" spans="1:8" x14ac:dyDescent="0.35">
      <c r="A131" s="141"/>
      <c r="B131" s="97"/>
      <c r="C131" s="97"/>
      <c r="D131" s="97"/>
      <c r="E131" s="103" t="s">
        <v>138</v>
      </c>
      <c r="F131" s="103" t="s">
        <v>138</v>
      </c>
      <c r="G131" s="103" t="s">
        <v>138</v>
      </c>
      <c r="H131" s="184" t="s">
        <v>138</v>
      </c>
    </row>
    <row r="132" spans="1:8" x14ac:dyDescent="0.35">
      <c r="A132" s="141"/>
      <c r="B132" s="97"/>
      <c r="C132" s="97"/>
      <c r="D132" s="97"/>
      <c r="E132" s="104" t="s">
        <v>257</v>
      </c>
      <c r="F132" s="104" t="s">
        <v>312</v>
      </c>
      <c r="G132" s="104" t="s">
        <v>313</v>
      </c>
      <c r="H132" s="105" t="s">
        <v>314</v>
      </c>
    </row>
    <row r="133" spans="1:8" x14ac:dyDescent="0.35">
      <c r="A133" s="141"/>
      <c r="B133" s="106" t="s">
        <v>199</v>
      </c>
      <c r="C133" s="107"/>
      <c r="D133" s="108"/>
      <c r="E133" s="111" t="s">
        <v>195</v>
      </c>
      <c r="F133" s="111" t="s">
        <v>259</v>
      </c>
      <c r="G133" s="111" t="s">
        <v>258</v>
      </c>
      <c r="H133" s="299" t="s">
        <v>315</v>
      </c>
    </row>
    <row r="134" spans="1:8" ht="22" customHeight="1" x14ac:dyDescent="0.35">
      <c r="A134" s="141"/>
      <c r="B134" s="113" t="s">
        <v>287</v>
      </c>
      <c r="C134" s="103"/>
      <c r="D134" s="103"/>
      <c r="E134" s="103"/>
      <c r="F134" s="103"/>
      <c r="G134" s="103"/>
      <c r="H134" s="184"/>
    </row>
    <row r="135" spans="1:8" ht="15" customHeight="1" x14ac:dyDescent="0.35">
      <c r="A135" s="141"/>
      <c r="B135" s="519"/>
      <c r="C135" s="519"/>
      <c r="D135" s="519"/>
      <c r="E135" s="222"/>
      <c r="F135" s="222"/>
      <c r="G135" s="309"/>
      <c r="H135" s="310"/>
    </row>
    <row r="136" spans="1:8" x14ac:dyDescent="0.35">
      <c r="A136" s="141"/>
      <c r="B136" s="481"/>
      <c r="C136" s="497"/>
      <c r="D136" s="482"/>
      <c r="E136" s="222"/>
      <c r="F136" s="222"/>
      <c r="G136" s="309"/>
      <c r="H136" s="310"/>
    </row>
    <row r="137" spans="1:8" x14ac:dyDescent="0.35">
      <c r="A137" s="141"/>
      <c r="B137" s="481"/>
      <c r="C137" s="497"/>
      <c r="D137" s="482"/>
      <c r="E137" s="222"/>
      <c r="F137" s="222"/>
      <c r="G137" s="309"/>
      <c r="H137" s="310"/>
    </row>
    <row r="138" spans="1:8" x14ac:dyDescent="0.35">
      <c r="A138" s="141"/>
      <c r="B138" s="481"/>
      <c r="C138" s="497"/>
      <c r="D138" s="482"/>
      <c r="E138" s="222"/>
      <c r="F138" s="222"/>
      <c r="G138" s="309"/>
      <c r="H138" s="310"/>
    </row>
    <row r="139" spans="1:8" x14ac:dyDescent="0.35">
      <c r="A139" s="141"/>
      <c r="B139" s="481"/>
      <c r="C139" s="497"/>
      <c r="D139" s="482"/>
      <c r="E139" s="222"/>
      <c r="F139" s="222"/>
      <c r="G139" s="309"/>
      <c r="H139" s="310"/>
    </row>
    <row r="140" spans="1:8" x14ac:dyDescent="0.35">
      <c r="A140" s="141"/>
      <c r="B140" s="481"/>
      <c r="C140" s="497"/>
      <c r="D140" s="482"/>
      <c r="E140" s="222"/>
      <c r="F140" s="222"/>
      <c r="G140" s="309"/>
      <c r="H140" s="310"/>
    </row>
    <row r="141" spans="1:8" x14ac:dyDescent="0.35">
      <c r="A141" s="141"/>
      <c r="B141" s="481"/>
      <c r="C141" s="497"/>
      <c r="D141" s="482"/>
      <c r="E141" s="222"/>
      <c r="F141" s="222"/>
      <c r="G141" s="309"/>
      <c r="H141" s="310"/>
    </row>
    <row r="142" spans="1:8" x14ac:dyDescent="0.35">
      <c r="A142" s="141"/>
      <c r="B142" s="481"/>
      <c r="C142" s="497"/>
      <c r="D142" s="482"/>
      <c r="E142" s="222"/>
      <c r="F142" s="222"/>
      <c r="G142" s="309"/>
      <c r="H142" s="310"/>
    </row>
    <row r="143" spans="1:8" x14ac:dyDescent="0.35">
      <c r="A143" s="141"/>
      <c r="B143" s="481"/>
      <c r="C143" s="497"/>
      <c r="D143" s="482"/>
      <c r="E143" s="222"/>
      <c r="F143" s="222"/>
      <c r="G143" s="309"/>
      <c r="H143" s="310"/>
    </row>
    <row r="144" spans="1:8" x14ac:dyDescent="0.35">
      <c r="A144" s="141"/>
      <c r="B144" s="481"/>
      <c r="C144" s="497"/>
      <c r="D144" s="482"/>
      <c r="E144" s="222"/>
      <c r="F144" s="222"/>
      <c r="G144" s="309"/>
      <c r="H144" s="310"/>
    </row>
    <row r="145" spans="1:8" x14ac:dyDescent="0.35">
      <c r="A145" s="141"/>
      <c r="B145" s="464" t="s">
        <v>153</v>
      </c>
      <c r="C145" s="465"/>
      <c r="D145" s="466"/>
      <c r="E145" s="222"/>
      <c r="F145" s="222"/>
      <c r="G145" s="309"/>
      <c r="H145" s="310"/>
    </row>
    <row r="146" spans="1:8" x14ac:dyDescent="0.35">
      <c r="A146" s="141"/>
      <c r="B146" s="481"/>
      <c r="C146" s="497"/>
      <c r="D146" s="482"/>
      <c r="E146" s="222"/>
      <c r="F146" s="222"/>
      <c r="G146" s="309"/>
      <c r="H146" s="310"/>
    </row>
    <row r="147" spans="1:8" ht="22" customHeight="1" x14ac:dyDescent="0.35">
      <c r="A147" s="141"/>
      <c r="B147" s="113" t="s">
        <v>288</v>
      </c>
      <c r="C147" s="151"/>
      <c r="D147" s="196"/>
      <c r="E147" s="196"/>
      <c r="F147" s="196"/>
      <c r="G147" s="197"/>
      <c r="H147" s="198"/>
    </row>
    <row r="148" spans="1:8" ht="15" customHeight="1" x14ac:dyDescent="0.35">
      <c r="A148" s="141"/>
      <c r="B148" s="481"/>
      <c r="C148" s="497"/>
      <c r="D148" s="482"/>
      <c r="E148" s="222"/>
      <c r="F148" s="222"/>
      <c r="G148" s="309"/>
      <c r="H148" s="310"/>
    </row>
    <row r="149" spans="1:8" x14ac:dyDescent="0.35">
      <c r="A149" s="141"/>
      <c r="B149" s="481"/>
      <c r="C149" s="497"/>
      <c r="D149" s="482"/>
      <c r="E149" s="222"/>
      <c r="F149" s="222"/>
      <c r="G149" s="309"/>
      <c r="H149" s="310"/>
    </row>
    <row r="150" spans="1:8" x14ac:dyDescent="0.35">
      <c r="A150" s="141"/>
      <c r="B150" s="481"/>
      <c r="C150" s="497"/>
      <c r="D150" s="482"/>
      <c r="E150" s="222"/>
      <c r="F150" s="222"/>
      <c r="G150" s="309"/>
      <c r="H150" s="310"/>
    </row>
    <row r="151" spans="1:8" x14ac:dyDescent="0.35">
      <c r="A151" s="141"/>
      <c r="B151" s="481"/>
      <c r="C151" s="497"/>
      <c r="D151" s="482"/>
      <c r="E151" s="222"/>
      <c r="F151" s="222"/>
      <c r="G151" s="309"/>
      <c r="H151" s="310"/>
    </row>
    <row r="152" spans="1:8" x14ac:dyDescent="0.35">
      <c r="A152" s="141"/>
      <c r="B152" s="481"/>
      <c r="C152" s="497"/>
      <c r="D152" s="482"/>
      <c r="E152" s="222"/>
      <c r="F152" s="222"/>
      <c r="G152" s="309"/>
      <c r="H152" s="310"/>
    </row>
    <row r="153" spans="1:8" x14ac:dyDescent="0.35">
      <c r="A153" s="141"/>
      <c r="B153" s="481"/>
      <c r="C153" s="497"/>
      <c r="D153" s="482"/>
      <c r="E153" s="222"/>
      <c r="F153" s="222"/>
      <c r="G153" s="309"/>
      <c r="H153" s="310"/>
    </row>
    <row r="154" spans="1:8" x14ac:dyDescent="0.35">
      <c r="A154" s="141"/>
      <c r="B154" s="481"/>
      <c r="C154" s="497"/>
      <c r="D154" s="482"/>
      <c r="E154" s="222"/>
      <c r="F154" s="222"/>
      <c r="G154" s="309"/>
      <c r="H154" s="310"/>
    </row>
    <row r="155" spans="1:8" x14ac:dyDescent="0.35">
      <c r="A155" s="141"/>
      <c r="B155" s="481"/>
      <c r="C155" s="497"/>
      <c r="D155" s="482"/>
      <c r="E155" s="222"/>
      <c r="F155" s="222"/>
      <c r="G155" s="309"/>
      <c r="H155" s="310"/>
    </row>
    <row r="156" spans="1:8" x14ac:dyDescent="0.35">
      <c r="A156" s="141"/>
      <c r="B156" s="481"/>
      <c r="C156" s="497"/>
      <c r="D156" s="482"/>
      <c r="E156" s="222"/>
      <c r="F156" s="222"/>
      <c r="G156" s="309"/>
      <c r="H156" s="310"/>
    </row>
    <row r="157" spans="1:8" x14ac:dyDescent="0.35">
      <c r="A157" s="141"/>
      <c r="B157" s="481"/>
      <c r="C157" s="497"/>
      <c r="D157" s="482"/>
      <c r="E157" s="222"/>
      <c r="F157" s="222"/>
      <c r="G157" s="309"/>
      <c r="H157" s="310"/>
    </row>
    <row r="158" spans="1:8" x14ac:dyDescent="0.35">
      <c r="A158" s="141"/>
      <c r="B158" s="464" t="s">
        <v>153</v>
      </c>
      <c r="C158" s="465"/>
      <c r="D158" s="466"/>
      <c r="E158" s="222"/>
      <c r="F158" s="222"/>
      <c r="G158" s="309"/>
      <c r="H158" s="310"/>
    </row>
    <row r="159" spans="1:8" x14ac:dyDescent="0.35">
      <c r="A159" s="141"/>
      <c r="B159" s="481"/>
      <c r="C159" s="497"/>
      <c r="D159" s="482"/>
      <c r="E159" s="222"/>
      <c r="F159" s="222"/>
      <c r="G159" s="309"/>
      <c r="H159" s="310"/>
    </row>
    <row r="160" spans="1:8" x14ac:dyDescent="0.35">
      <c r="A160" s="141"/>
      <c r="B160" s="199"/>
      <c r="C160" s="158"/>
      <c r="D160" s="311"/>
      <c r="E160" s="311"/>
      <c r="F160" s="311"/>
      <c r="G160" s="311"/>
      <c r="H160" s="312"/>
    </row>
    <row r="161" spans="1:8" x14ac:dyDescent="0.35">
      <c r="A161" s="95" t="s">
        <v>135</v>
      </c>
      <c r="B161" s="156" t="s">
        <v>336</v>
      </c>
      <c r="C161" s="157"/>
      <c r="D161" s="157"/>
      <c r="E161" s="158"/>
      <c r="F161" s="158"/>
      <c r="G161" s="158"/>
      <c r="H161" s="248"/>
    </row>
    <row r="162" spans="1:8" x14ac:dyDescent="0.35">
      <c r="A162" s="141"/>
      <c r="B162" s="467"/>
      <c r="C162" s="467"/>
      <c r="D162" s="467"/>
      <c r="E162" s="467"/>
      <c r="F162" s="467"/>
      <c r="G162" s="467"/>
      <c r="H162" s="468"/>
    </row>
    <row r="163" spans="1:8" x14ac:dyDescent="0.35">
      <c r="A163" s="141"/>
      <c r="B163" s="467"/>
      <c r="C163" s="467"/>
      <c r="D163" s="467"/>
      <c r="E163" s="467"/>
      <c r="F163" s="467"/>
      <c r="G163" s="467"/>
      <c r="H163" s="468"/>
    </row>
    <row r="164" spans="1:8" ht="15" thickBot="1" x14ac:dyDescent="0.4">
      <c r="A164" s="159"/>
      <c r="B164" s="250"/>
      <c r="C164" s="251"/>
      <c r="D164" s="251"/>
      <c r="E164" s="251"/>
      <c r="F164" s="251"/>
      <c r="G164" s="251"/>
      <c r="H164" s="313"/>
    </row>
    <row r="165" spans="1:8" x14ac:dyDescent="0.35">
      <c r="A165" s="97"/>
      <c r="B165" s="188"/>
      <c r="C165" s="158"/>
      <c r="D165" s="158"/>
      <c r="E165" s="158"/>
      <c r="F165" s="158"/>
      <c r="G165" s="158"/>
      <c r="H165" s="158"/>
    </row>
  </sheetData>
  <sheetProtection algorithmName="SHA-512" hashValue="dEnhXqX+Ml4ykseTh8JLv/PbGf3hiJLzCH9twoIyDJkoORWPCWElu+oE0z9D/sgYu+WC6rQiLw+sNPdKo1BxDw==" saltValue="7N/lnEQ75QRYGXNUN+bC9Q==" spinCount="100000" sheet="1" objects="1" scenarios="1" insertRows="0"/>
  <mergeCells count="86">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E39:E50 E52:E64 E66:E69 B88:H95 E135:E146 E148:E159">
    <cfRule type="expression" dxfId="75" priority="5">
      <formula>$F$11="no"</formula>
    </cfRule>
  </conditionalFormatting>
  <conditionalFormatting sqref="F39:F50 F52:F64 F66:F69 B97:H104 F135:F146 F148:F159">
    <cfRule type="expression" dxfId="74" priority="4">
      <formula>$F$13="no"</formula>
    </cfRule>
  </conditionalFormatting>
  <conditionalFormatting sqref="G39:G50 G52:G64 G66:G69 B106:H113 G135:G146 G148:G159">
    <cfRule type="expression" dxfId="73" priority="3">
      <formula>$F$15="no"</formula>
    </cfRule>
  </conditionalFormatting>
  <conditionalFormatting sqref="H39:H50 H52:H64 H66:H69 B115:H122 H135:H146 H148:H159">
    <cfRule type="expression" dxfId="72" priority="2">
      <formula>$F$17="no"</formula>
    </cfRule>
  </conditionalFormatting>
  <conditionalFormatting sqref="A27:H164">
    <cfRule type="expression" dxfId="71" priority="1">
      <formula>AND($F$11="no",$F$13="no",$F$15="no",$F$17="no")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'Yes or No'!$A:$A</xm:f>
          </x14:formula1>
          <xm:sqref>F13 F15 F17 F11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H164"/>
  <sheetViews>
    <sheetView showGridLines="0" zoomScaleNormal="100" workbookViewId="0">
      <pane ySplit="7" topLeftCell="A8" activePane="bottomLeft" state="frozen"/>
      <selection pane="bottomLeft"/>
    </sheetView>
  </sheetViews>
  <sheetFormatPr defaultColWidth="9.1796875" defaultRowHeight="14.5" x14ac:dyDescent="0.35"/>
  <cols>
    <col min="1" max="1" width="3" style="64" customWidth="1"/>
    <col min="2" max="2" width="12.54296875" style="64" customWidth="1"/>
    <col min="3" max="3" width="45" style="64" customWidth="1"/>
    <col min="4" max="4" width="15.81640625" style="64" customWidth="1"/>
    <col min="5" max="8" width="18.1796875" style="64" customWidth="1"/>
    <col min="9" max="16384" width="9.1796875" style="64"/>
  </cols>
  <sheetData>
    <row r="1" spans="1:8" ht="18.75" customHeight="1" x14ac:dyDescent="0.45">
      <c r="A1" s="63" t="str">
        <f>'Cover and Instructions'!A1</f>
        <v>Georgia Families MHPAEA Parity</v>
      </c>
      <c r="H1" s="65" t="s">
        <v>572</v>
      </c>
    </row>
    <row r="2" spans="1:8" ht="26" x14ac:dyDescent="0.6">
      <c r="A2" s="66" t="s">
        <v>16</v>
      </c>
    </row>
    <row r="3" spans="1:8" ht="21" x14ac:dyDescent="0.5">
      <c r="A3" s="68" t="s">
        <v>362</v>
      </c>
    </row>
    <row r="5" spans="1:8" x14ac:dyDescent="0.35">
      <c r="A5" s="70" t="s">
        <v>0</v>
      </c>
      <c r="C5" s="71" t="str">
        <f>'Cover and Instructions'!$D$4</f>
        <v>WellCare of Georgia</v>
      </c>
      <c r="D5" s="71"/>
      <c r="E5" s="71"/>
      <c r="F5" s="71"/>
      <c r="G5" s="71"/>
      <c r="H5" s="71"/>
    </row>
    <row r="6" spans="1:8" x14ac:dyDescent="0.35">
      <c r="A6" s="70" t="s">
        <v>515</v>
      </c>
      <c r="C6" s="71" t="str">
        <f>'Cover and Instructions'!D5</f>
        <v>Title XXI</v>
      </c>
      <c r="D6" s="71"/>
      <c r="E6" s="71"/>
      <c r="F6" s="71"/>
      <c r="G6" s="71"/>
      <c r="H6" s="71"/>
    </row>
    <row r="7" spans="1:8" ht="15" thickBot="1" x14ac:dyDescent="0.4"/>
    <row r="8" spans="1:8" x14ac:dyDescent="0.35">
      <c r="A8" s="73" t="s">
        <v>375</v>
      </c>
      <c r="B8" s="74"/>
      <c r="C8" s="74"/>
      <c r="D8" s="74"/>
      <c r="E8" s="74"/>
      <c r="F8" s="74"/>
      <c r="G8" s="74"/>
      <c r="H8" s="75"/>
    </row>
    <row r="9" spans="1:8" ht="15" customHeight="1" x14ac:dyDescent="0.35">
      <c r="A9" s="76" t="s">
        <v>374</v>
      </c>
      <c r="B9" s="77"/>
      <c r="C9" s="77"/>
      <c r="D9" s="77"/>
      <c r="E9" s="77"/>
      <c r="F9" s="77"/>
      <c r="G9" s="77"/>
      <c r="H9" s="78"/>
    </row>
    <row r="10" spans="1:8" x14ac:dyDescent="0.35">
      <c r="A10" s="79"/>
      <c r="B10" s="80"/>
      <c r="C10" s="80"/>
      <c r="D10" s="80"/>
      <c r="E10" s="80"/>
      <c r="F10" s="80"/>
      <c r="G10" s="80"/>
      <c r="H10" s="81"/>
    </row>
    <row r="11" spans="1:8" x14ac:dyDescent="0.35">
      <c r="A11" s="82" t="s">
        <v>370</v>
      </c>
      <c r="B11" s="83" t="s">
        <v>420</v>
      </c>
      <c r="C11" s="80"/>
      <c r="D11" s="80"/>
      <c r="E11" s="80"/>
      <c r="F11" s="168" t="s">
        <v>372</v>
      </c>
      <c r="G11" s="86" t="str">
        <f>IF(F11="yes","  Complete Section 1 and Section 2","")</f>
        <v/>
      </c>
      <c r="H11" s="81"/>
    </row>
    <row r="12" spans="1:8" ht="6" customHeight="1" x14ac:dyDescent="0.35">
      <c r="A12" s="82"/>
      <c r="B12" s="83"/>
      <c r="C12" s="80"/>
      <c r="D12" s="80"/>
      <c r="E12" s="80"/>
      <c r="F12" s="80"/>
      <c r="G12" s="86"/>
      <c r="H12" s="81"/>
    </row>
    <row r="13" spans="1:8" x14ac:dyDescent="0.35">
      <c r="A13" s="82" t="s">
        <v>373</v>
      </c>
      <c r="B13" s="83" t="s">
        <v>421</v>
      </c>
      <c r="C13" s="80"/>
      <c r="D13" s="80"/>
      <c r="E13" s="80"/>
      <c r="F13" s="85" t="s">
        <v>372</v>
      </c>
      <c r="G13" s="86" t="str">
        <f>IF(F13="yes","  Complete Section 1 and Section 2","")</f>
        <v/>
      </c>
      <c r="H13" s="81"/>
    </row>
    <row r="14" spans="1:8" ht="6" customHeight="1" x14ac:dyDescent="0.35">
      <c r="A14" s="82"/>
      <c r="B14" s="83"/>
      <c r="C14" s="80"/>
      <c r="D14" s="80"/>
      <c r="E14" s="80"/>
      <c r="F14" s="80"/>
      <c r="G14" s="86"/>
      <c r="H14" s="81"/>
    </row>
    <row r="15" spans="1:8" x14ac:dyDescent="0.35">
      <c r="A15" s="82" t="s">
        <v>378</v>
      </c>
      <c r="B15" s="83" t="s">
        <v>422</v>
      </c>
      <c r="C15" s="80"/>
      <c r="D15" s="80"/>
      <c r="E15" s="80"/>
      <c r="F15" s="85" t="s">
        <v>372</v>
      </c>
      <c r="G15" s="86" t="str">
        <f>IF(F15="yes","  Complete Section 1 and Section 2","")</f>
        <v/>
      </c>
      <c r="H15" s="81"/>
    </row>
    <row r="16" spans="1:8" ht="6" customHeight="1" x14ac:dyDescent="0.35">
      <c r="A16" s="82"/>
      <c r="B16" s="83"/>
      <c r="C16" s="80"/>
      <c r="D16" s="80"/>
      <c r="E16" s="80"/>
      <c r="F16" s="80"/>
      <c r="G16" s="86"/>
      <c r="H16" s="81"/>
    </row>
    <row r="17" spans="1:8" x14ac:dyDescent="0.35">
      <c r="A17" s="82" t="s">
        <v>379</v>
      </c>
      <c r="B17" s="83" t="s">
        <v>403</v>
      </c>
      <c r="C17" s="80"/>
      <c r="D17" s="80"/>
      <c r="E17" s="80"/>
      <c r="F17" s="85" t="s">
        <v>372</v>
      </c>
      <c r="G17" s="86" t="str">
        <f>IF(F17="yes","  Complete Section 1 and Section 2","")</f>
        <v/>
      </c>
      <c r="H17" s="81"/>
    </row>
    <row r="18" spans="1:8" ht="5.25" customHeight="1" x14ac:dyDescent="0.35">
      <c r="A18" s="82"/>
      <c r="B18" s="83"/>
      <c r="C18" s="80"/>
      <c r="D18" s="80"/>
      <c r="E18" s="80"/>
      <c r="F18" s="80"/>
      <c r="G18" s="88"/>
      <c r="H18" s="81"/>
    </row>
    <row r="19" spans="1:8" x14ac:dyDescent="0.35">
      <c r="A19" s="82" t="s">
        <v>493</v>
      </c>
      <c r="B19" s="512" t="s">
        <v>574</v>
      </c>
      <c r="C19" s="512"/>
      <c r="D19" s="512"/>
      <c r="E19" s="512"/>
      <c r="F19" s="512"/>
      <c r="G19" s="512"/>
      <c r="H19" s="513"/>
    </row>
    <row r="20" spans="1:8" x14ac:dyDescent="0.35">
      <c r="A20" s="297"/>
      <c r="B20" s="512"/>
      <c r="C20" s="512"/>
      <c r="D20" s="512"/>
      <c r="E20" s="512"/>
      <c r="F20" s="512"/>
      <c r="G20" s="512"/>
      <c r="H20" s="513"/>
    </row>
    <row r="21" spans="1:8" x14ac:dyDescent="0.35">
      <c r="A21" s="297"/>
      <c r="B21" s="512"/>
      <c r="C21" s="512"/>
      <c r="D21" s="512"/>
      <c r="E21" s="512"/>
      <c r="F21" s="512"/>
      <c r="G21" s="512"/>
      <c r="H21" s="513"/>
    </row>
    <row r="22" spans="1:8" x14ac:dyDescent="0.35">
      <c r="A22" s="297"/>
      <c r="B22" s="512"/>
      <c r="C22" s="512"/>
      <c r="D22" s="512"/>
      <c r="E22" s="512"/>
      <c r="F22" s="512"/>
      <c r="G22" s="512"/>
      <c r="H22" s="513"/>
    </row>
    <row r="23" spans="1:8" x14ac:dyDescent="0.35">
      <c r="A23" s="82"/>
      <c r="B23" s="514"/>
      <c r="C23" s="515"/>
      <c r="D23" s="515"/>
      <c r="E23" s="515"/>
      <c r="F23" s="515"/>
      <c r="G23" s="515"/>
      <c r="H23" s="516"/>
    </row>
    <row r="24" spans="1:8" x14ac:dyDescent="0.35">
      <c r="A24" s="82"/>
      <c r="B24" s="517"/>
      <c r="C24" s="517"/>
      <c r="D24" s="517"/>
      <c r="E24" s="517"/>
      <c r="F24" s="517"/>
      <c r="G24" s="517"/>
      <c r="H24" s="518"/>
    </row>
    <row r="25" spans="1:8" ht="15" thickBot="1" x14ac:dyDescent="0.4">
      <c r="A25" s="89"/>
      <c r="B25" s="90"/>
      <c r="C25" s="91"/>
      <c r="D25" s="91"/>
      <c r="E25" s="91"/>
      <c r="F25" s="91"/>
      <c r="G25" s="92"/>
      <c r="H25" s="94"/>
    </row>
    <row r="26" spans="1:8" ht="15" thickBot="1" x14ac:dyDescent="0.4"/>
    <row r="27" spans="1:8" ht="16" thickBot="1" x14ac:dyDescent="0.4">
      <c r="A27" s="475" t="s">
        <v>404</v>
      </c>
      <c r="B27" s="476"/>
      <c r="C27" s="476"/>
      <c r="D27" s="476"/>
      <c r="E27" s="476"/>
      <c r="F27" s="476"/>
      <c r="G27" s="476"/>
      <c r="H27" s="477"/>
    </row>
    <row r="28" spans="1:8" x14ac:dyDescent="0.35">
      <c r="A28" s="95" t="s">
        <v>130</v>
      </c>
      <c r="B28" s="492" t="s">
        <v>360</v>
      </c>
      <c r="C28" s="492"/>
      <c r="D28" s="492"/>
      <c r="E28" s="492"/>
      <c r="F28" s="492"/>
      <c r="G28" s="492"/>
      <c r="H28" s="493"/>
    </row>
    <row r="29" spans="1:8" x14ac:dyDescent="0.35">
      <c r="A29" s="95"/>
      <c r="B29" s="487"/>
      <c r="C29" s="487"/>
      <c r="D29" s="487"/>
      <c r="E29" s="487"/>
      <c r="F29" s="487"/>
      <c r="G29" s="487"/>
      <c r="H29" s="488"/>
    </row>
    <row r="30" spans="1:8" x14ac:dyDescent="0.35">
      <c r="A30" s="95"/>
      <c r="B30" s="99" t="s">
        <v>309</v>
      </c>
      <c r="C30" s="182"/>
      <c r="D30" s="182"/>
      <c r="E30" s="182"/>
      <c r="F30" s="182"/>
      <c r="G30" s="182"/>
      <c r="H30" s="183"/>
    </row>
    <row r="31" spans="1:8" x14ac:dyDescent="0.35">
      <c r="A31" s="95"/>
      <c r="B31" s="97"/>
      <c r="C31" s="182"/>
      <c r="D31" s="182"/>
      <c r="E31" s="182"/>
      <c r="F31" s="182"/>
      <c r="G31" s="182"/>
      <c r="H31" s="183"/>
    </row>
    <row r="32" spans="1:8" x14ac:dyDescent="0.35">
      <c r="A32" s="95"/>
      <c r="B32" s="100" t="s">
        <v>413</v>
      </c>
      <c r="C32" s="97"/>
      <c r="D32" s="479"/>
      <c r="E32" s="479"/>
      <c r="F32" s="479"/>
      <c r="G32" s="479"/>
      <c r="H32" s="480"/>
    </row>
    <row r="33" spans="1:8" x14ac:dyDescent="0.35">
      <c r="A33" s="95"/>
      <c r="B33" s="97"/>
      <c r="C33" s="182"/>
      <c r="D33" s="182"/>
      <c r="E33" s="182"/>
      <c r="F33" s="182"/>
      <c r="G33" s="182"/>
      <c r="H33" s="183"/>
    </row>
    <row r="34" spans="1:8" ht="15" customHeight="1" x14ac:dyDescent="0.35">
      <c r="A34" s="141"/>
      <c r="B34" s="182"/>
      <c r="C34" s="182"/>
      <c r="D34" s="182"/>
      <c r="E34" s="494" t="s">
        <v>358</v>
      </c>
      <c r="F34" s="494"/>
      <c r="G34" s="494"/>
      <c r="H34" s="495"/>
    </row>
    <row r="35" spans="1:8" x14ac:dyDescent="0.35">
      <c r="A35" s="141"/>
      <c r="B35" s="97"/>
      <c r="C35" s="97"/>
      <c r="D35" s="97"/>
      <c r="E35" s="182" t="s">
        <v>311</v>
      </c>
      <c r="F35" s="182" t="s">
        <v>311</v>
      </c>
      <c r="G35" s="182" t="s">
        <v>311</v>
      </c>
      <c r="H35" s="183" t="s">
        <v>311</v>
      </c>
    </row>
    <row r="36" spans="1:8" x14ac:dyDescent="0.35">
      <c r="A36" s="141"/>
      <c r="B36" s="103"/>
      <c r="C36" s="103"/>
      <c r="D36" s="103" t="s">
        <v>165</v>
      </c>
      <c r="E36" s="104" t="s">
        <v>257</v>
      </c>
      <c r="F36" s="104" t="s">
        <v>312</v>
      </c>
      <c r="G36" s="104" t="s">
        <v>313</v>
      </c>
      <c r="H36" s="105" t="s">
        <v>314</v>
      </c>
    </row>
    <row r="37" spans="1:8" x14ac:dyDescent="0.35">
      <c r="A37" s="141"/>
      <c r="B37" s="106" t="s">
        <v>192</v>
      </c>
      <c r="C37" s="107"/>
      <c r="D37" s="107" t="s">
        <v>158</v>
      </c>
      <c r="E37" s="111" t="s">
        <v>195</v>
      </c>
      <c r="F37" s="111" t="s">
        <v>259</v>
      </c>
      <c r="G37" s="111" t="s">
        <v>258</v>
      </c>
      <c r="H37" s="299" t="s">
        <v>315</v>
      </c>
    </row>
    <row r="38" spans="1:8" ht="22" customHeight="1" x14ac:dyDescent="0.35">
      <c r="A38" s="141"/>
      <c r="B38" s="113" t="s">
        <v>287</v>
      </c>
      <c r="C38" s="103"/>
      <c r="D38" s="103"/>
      <c r="E38" s="103"/>
      <c r="F38" s="103"/>
      <c r="G38" s="103"/>
      <c r="H38" s="184"/>
    </row>
    <row r="39" spans="1:8" ht="15" customHeight="1" x14ac:dyDescent="0.35">
      <c r="A39" s="141"/>
      <c r="B39" s="463"/>
      <c r="C39" s="463"/>
      <c r="D39" s="191"/>
      <c r="E39" s="191"/>
      <c r="F39" s="191"/>
      <c r="G39" s="194"/>
      <c r="H39" s="195"/>
    </row>
    <row r="40" spans="1:8" x14ac:dyDescent="0.35">
      <c r="A40" s="141"/>
      <c r="B40" s="463"/>
      <c r="C40" s="463"/>
      <c r="D40" s="191"/>
      <c r="E40" s="191"/>
      <c r="F40" s="191"/>
      <c r="G40" s="194"/>
      <c r="H40" s="195"/>
    </row>
    <row r="41" spans="1:8" x14ac:dyDescent="0.35">
      <c r="A41" s="141"/>
      <c r="B41" s="463"/>
      <c r="C41" s="463"/>
      <c r="D41" s="191"/>
      <c r="E41" s="191"/>
      <c r="F41" s="191"/>
      <c r="G41" s="194"/>
      <c r="H41" s="195"/>
    </row>
    <row r="42" spans="1:8" x14ac:dyDescent="0.35">
      <c r="A42" s="141"/>
      <c r="B42" s="463"/>
      <c r="C42" s="463"/>
      <c r="D42" s="191"/>
      <c r="E42" s="191"/>
      <c r="F42" s="191"/>
      <c r="G42" s="194"/>
      <c r="H42" s="195"/>
    </row>
    <row r="43" spans="1:8" x14ac:dyDescent="0.35">
      <c r="A43" s="141"/>
      <c r="B43" s="463"/>
      <c r="C43" s="463"/>
      <c r="D43" s="191"/>
      <c r="E43" s="191"/>
      <c r="F43" s="191"/>
      <c r="G43" s="194"/>
      <c r="H43" s="195"/>
    </row>
    <row r="44" spans="1:8" x14ac:dyDescent="0.35">
      <c r="A44" s="141"/>
      <c r="B44" s="463"/>
      <c r="C44" s="463"/>
      <c r="D44" s="191"/>
      <c r="E44" s="191"/>
      <c r="F44" s="191"/>
      <c r="G44" s="194"/>
      <c r="H44" s="195"/>
    </row>
    <row r="45" spans="1:8" x14ac:dyDescent="0.35">
      <c r="A45" s="141"/>
      <c r="B45" s="463"/>
      <c r="C45" s="463"/>
      <c r="D45" s="191"/>
      <c r="E45" s="191"/>
      <c r="F45" s="191"/>
      <c r="G45" s="194"/>
      <c r="H45" s="195"/>
    </row>
    <row r="46" spans="1:8" x14ac:dyDescent="0.35">
      <c r="A46" s="141"/>
      <c r="B46" s="463"/>
      <c r="C46" s="463"/>
      <c r="D46" s="191"/>
      <c r="E46" s="191"/>
      <c r="F46" s="191"/>
      <c r="G46" s="194"/>
      <c r="H46" s="195"/>
    </row>
    <row r="47" spans="1:8" x14ac:dyDescent="0.35">
      <c r="A47" s="141"/>
      <c r="B47" s="463"/>
      <c r="C47" s="463"/>
      <c r="D47" s="191"/>
      <c r="E47" s="191"/>
      <c r="F47" s="191"/>
      <c r="G47" s="194"/>
      <c r="H47" s="195"/>
    </row>
    <row r="48" spans="1:8" x14ac:dyDescent="0.35">
      <c r="A48" s="141"/>
      <c r="B48" s="463"/>
      <c r="C48" s="463"/>
      <c r="D48" s="191"/>
      <c r="E48" s="191"/>
      <c r="F48" s="191"/>
      <c r="G48" s="194"/>
      <c r="H48" s="195"/>
    </row>
    <row r="49" spans="1:8" x14ac:dyDescent="0.35">
      <c r="A49" s="141"/>
      <c r="B49" s="491" t="s">
        <v>153</v>
      </c>
      <c r="C49" s="491"/>
      <c r="D49" s="191"/>
      <c r="E49" s="191"/>
      <c r="F49" s="191"/>
      <c r="G49" s="194"/>
      <c r="H49" s="195"/>
    </row>
    <row r="50" spans="1:8" x14ac:dyDescent="0.35">
      <c r="A50" s="141"/>
      <c r="B50" s="463"/>
      <c r="C50" s="463"/>
      <c r="D50" s="191"/>
      <c r="E50" s="191"/>
      <c r="F50" s="191"/>
      <c r="G50" s="194"/>
      <c r="H50" s="195"/>
    </row>
    <row r="51" spans="1:8" ht="22" customHeight="1" x14ac:dyDescent="0.35">
      <c r="A51" s="141"/>
      <c r="B51" s="113" t="s">
        <v>288</v>
      </c>
      <c r="C51" s="151"/>
      <c r="D51" s="196"/>
      <c r="E51" s="196"/>
      <c r="F51" s="196"/>
      <c r="G51" s="197"/>
      <c r="H51" s="198"/>
    </row>
    <row r="52" spans="1:8" x14ac:dyDescent="0.35">
      <c r="A52" s="141"/>
      <c r="B52" s="463"/>
      <c r="C52" s="463"/>
      <c r="D52" s="191"/>
      <c r="E52" s="191"/>
      <c r="F52" s="191"/>
      <c r="G52" s="194"/>
      <c r="H52" s="195"/>
    </row>
    <row r="53" spans="1:8" x14ac:dyDescent="0.35">
      <c r="A53" s="141"/>
      <c r="B53" s="463"/>
      <c r="C53" s="463"/>
      <c r="D53" s="191"/>
      <c r="E53" s="191"/>
      <c r="F53" s="191"/>
      <c r="G53" s="194"/>
      <c r="H53" s="195"/>
    </row>
    <row r="54" spans="1:8" x14ac:dyDescent="0.35">
      <c r="A54" s="141"/>
      <c r="B54" s="463"/>
      <c r="C54" s="463"/>
      <c r="D54" s="191"/>
      <c r="E54" s="191"/>
      <c r="F54" s="191"/>
      <c r="G54" s="194"/>
      <c r="H54" s="195"/>
    </row>
    <row r="55" spans="1:8" x14ac:dyDescent="0.35">
      <c r="A55" s="141"/>
      <c r="B55" s="463"/>
      <c r="C55" s="463"/>
      <c r="D55" s="191"/>
      <c r="E55" s="191"/>
      <c r="F55" s="191"/>
      <c r="G55" s="194"/>
      <c r="H55" s="195"/>
    </row>
    <row r="56" spans="1:8" x14ac:dyDescent="0.35">
      <c r="A56" s="141"/>
      <c r="B56" s="463"/>
      <c r="C56" s="463"/>
      <c r="D56" s="191"/>
      <c r="E56" s="191"/>
      <c r="F56" s="191"/>
      <c r="G56" s="194"/>
      <c r="H56" s="195"/>
    </row>
    <row r="57" spans="1:8" x14ac:dyDescent="0.35">
      <c r="A57" s="141"/>
      <c r="B57" s="463"/>
      <c r="C57" s="463"/>
      <c r="D57" s="191"/>
      <c r="E57" s="191"/>
      <c r="F57" s="191"/>
      <c r="G57" s="194"/>
      <c r="H57" s="195"/>
    </row>
    <row r="58" spans="1:8" x14ac:dyDescent="0.35">
      <c r="A58" s="141"/>
      <c r="B58" s="463"/>
      <c r="C58" s="463"/>
      <c r="D58" s="191"/>
      <c r="E58" s="191"/>
      <c r="F58" s="191"/>
      <c r="G58" s="194"/>
      <c r="H58" s="195"/>
    </row>
    <row r="59" spans="1:8" x14ac:dyDescent="0.35">
      <c r="A59" s="141"/>
      <c r="B59" s="463"/>
      <c r="C59" s="463"/>
      <c r="D59" s="191"/>
      <c r="E59" s="191"/>
      <c r="F59" s="191"/>
      <c r="G59" s="194"/>
      <c r="H59" s="195"/>
    </row>
    <row r="60" spans="1:8" x14ac:dyDescent="0.35">
      <c r="A60" s="141"/>
      <c r="B60" s="463"/>
      <c r="C60" s="463"/>
      <c r="D60" s="191"/>
      <c r="E60" s="191"/>
      <c r="F60" s="191"/>
      <c r="G60" s="194"/>
      <c r="H60" s="195"/>
    </row>
    <row r="61" spans="1:8" x14ac:dyDescent="0.35">
      <c r="A61" s="141"/>
      <c r="B61" s="463"/>
      <c r="C61" s="463"/>
      <c r="D61" s="191"/>
      <c r="E61" s="191"/>
      <c r="F61" s="191"/>
      <c r="G61" s="194"/>
      <c r="H61" s="195"/>
    </row>
    <row r="62" spans="1:8" x14ac:dyDescent="0.35">
      <c r="A62" s="141"/>
      <c r="B62" s="491" t="s">
        <v>153</v>
      </c>
      <c r="C62" s="491"/>
      <c r="D62" s="191"/>
      <c r="E62" s="191"/>
      <c r="F62" s="191"/>
      <c r="G62" s="194"/>
      <c r="H62" s="195"/>
    </row>
    <row r="63" spans="1:8" x14ac:dyDescent="0.35">
      <c r="A63" s="141"/>
      <c r="B63" s="463"/>
      <c r="C63" s="463"/>
      <c r="D63" s="191"/>
      <c r="E63" s="191"/>
      <c r="F63" s="191"/>
      <c r="G63" s="194"/>
      <c r="H63" s="195"/>
    </row>
    <row r="64" spans="1:8" x14ac:dyDescent="0.35">
      <c r="A64" s="141"/>
      <c r="B64" s="199"/>
      <c r="C64" s="158"/>
      <c r="D64" s="201">
        <f>SUM(D39:D63)</f>
        <v>0</v>
      </c>
      <c r="E64" s="201">
        <f>SUM(E39:E63)</f>
        <v>0</v>
      </c>
      <c r="F64" s="201">
        <f>SUM(F39:F63)</f>
        <v>0</v>
      </c>
      <c r="G64" s="201">
        <f>SUM(G39:G63)</f>
        <v>0</v>
      </c>
      <c r="H64" s="300">
        <f>SUM(H39:H63)</f>
        <v>0</v>
      </c>
    </row>
    <row r="65" spans="1:8" x14ac:dyDescent="0.35">
      <c r="A65" s="95" t="s">
        <v>131</v>
      </c>
      <c r="B65" s="100" t="s">
        <v>297</v>
      </c>
      <c r="C65" s="158"/>
      <c r="D65" s="203"/>
      <c r="E65" s="203"/>
      <c r="F65" s="203"/>
      <c r="G65" s="197"/>
      <c r="H65" s="198"/>
    </row>
    <row r="66" spans="1:8" x14ac:dyDescent="0.35">
      <c r="A66" s="141"/>
      <c r="B66" s="97"/>
      <c r="C66" s="97" t="s">
        <v>283</v>
      </c>
      <c r="D66" s="201">
        <f>D64</f>
        <v>0</v>
      </c>
      <c r="E66" s="201">
        <f t="shared" ref="E66:H66" si="0">E64</f>
        <v>0</v>
      </c>
      <c r="F66" s="201">
        <f t="shared" si="0"/>
        <v>0</v>
      </c>
      <c r="G66" s="201">
        <f t="shared" si="0"/>
        <v>0</v>
      </c>
      <c r="H66" s="300">
        <f t="shared" si="0"/>
        <v>0</v>
      </c>
    </row>
    <row r="67" spans="1:8" x14ac:dyDescent="0.35">
      <c r="A67" s="141"/>
      <c r="B67" s="97"/>
      <c r="C67" s="97" t="s">
        <v>284</v>
      </c>
      <c r="D67" s="97"/>
      <c r="E67" s="120" t="e">
        <f>E64/D64</f>
        <v>#DIV/0!</v>
      </c>
      <c r="F67" s="120" t="e">
        <f>F64/D64</f>
        <v>#DIV/0!</v>
      </c>
      <c r="G67" s="120" t="e">
        <f>G64/D64</f>
        <v>#DIV/0!</v>
      </c>
      <c r="H67" s="207" t="e">
        <f>H64/D64</f>
        <v>#DIV/0!</v>
      </c>
    </row>
    <row r="68" spans="1:8" x14ac:dyDescent="0.35">
      <c r="A68" s="141"/>
      <c r="B68" s="97"/>
      <c r="C68" s="208" t="s">
        <v>298</v>
      </c>
      <c r="D68" s="97"/>
      <c r="E68" s="121" t="e">
        <f>IF(E67&gt;=(2/3),"Yes","No")</f>
        <v>#DIV/0!</v>
      </c>
      <c r="F68" s="121" t="e">
        <f>IF(F67&gt;=(2/3),"Yes","No")</f>
        <v>#DIV/0!</v>
      </c>
      <c r="G68" s="121" t="e">
        <f>IF(G67&gt;=(2/3),"Yes","No")</f>
        <v>#DIV/0!</v>
      </c>
      <c r="H68" s="209" t="e">
        <f>IF(H67&gt;=(2/3),"Yes","No")</f>
        <v>#DIV/0!</v>
      </c>
    </row>
    <row r="69" spans="1:8" x14ac:dyDescent="0.35">
      <c r="A69" s="141"/>
      <c r="B69" s="97"/>
      <c r="C69" s="97"/>
      <c r="D69" s="97"/>
      <c r="E69" s="212" t="e">
        <f>IF(E68="No", "Note A", "Note B")</f>
        <v>#DIV/0!</v>
      </c>
      <c r="F69" s="212" t="e">
        <f>IF(F68="No", "Note A", "Note B")</f>
        <v>#DIV/0!</v>
      </c>
      <c r="G69" s="212" t="e">
        <f>IF(G68="No", "Note A", "Note B")</f>
        <v>#DIV/0!</v>
      </c>
      <c r="H69" s="264" t="e">
        <f>IF(H68="No", "Note A", "Note B")</f>
        <v>#DIV/0!</v>
      </c>
    </row>
    <row r="70" spans="1:8" x14ac:dyDescent="0.35">
      <c r="A70" s="141"/>
      <c r="B70" s="97"/>
      <c r="C70" s="97"/>
      <c r="D70" s="97"/>
      <c r="E70" s="212"/>
      <c r="F70" s="212"/>
      <c r="G70" s="212"/>
      <c r="H70" s="264"/>
    </row>
    <row r="71" spans="1:8" ht="15" customHeight="1" x14ac:dyDescent="0.35">
      <c r="A71" s="141"/>
      <c r="B71" s="213" t="s">
        <v>291</v>
      </c>
      <c r="C71" s="199" t="s">
        <v>316</v>
      </c>
      <c r="D71" s="199"/>
      <c r="E71" s="199"/>
      <c r="F71" s="199"/>
      <c r="G71" s="199"/>
      <c r="H71" s="214"/>
    </row>
    <row r="72" spans="1:8" ht="30.75" customHeight="1" x14ac:dyDescent="0.35">
      <c r="A72" s="141"/>
      <c r="B72" s="314" t="s">
        <v>292</v>
      </c>
      <c r="C72" s="523" t="s">
        <v>353</v>
      </c>
      <c r="D72" s="523"/>
      <c r="E72" s="523"/>
      <c r="F72" s="523"/>
      <c r="G72" s="523"/>
      <c r="H72" s="524"/>
    </row>
    <row r="73" spans="1:8" x14ac:dyDescent="0.35">
      <c r="A73" s="141"/>
      <c r="B73" s="215"/>
      <c r="C73" s="301"/>
      <c r="D73" s="301"/>
      <c r="E73" s="301"/>
      <c r="F73" s="301"/>
      <c r="G73" s="301"/>
      <c r="H73" s="302"/>
    </row>
    <row r="74" spans="1:8" x14ac:dyDescent="0.35">
      <c r="A74" s="95" t="s">
        <v>132</v>
      </c>
      <c r="B74" s="100" t="s">
        <v>293</v>
      </c>
      <c r="C74" s="97"/>
      <c r="D74" s="97"/>
      <c r="E74" s="121"/>
      <c r="F74" s="121"/>
      <c r="G74" s="121"/>
      <c r="H74" s="209"/>
    </row>
    <row r="75" spans="1:8" x14ac:dyDescent="0.35">
      <c r="A75" s="141"/>
      <c r="B75" s="487" t="s">
        <v>367</v>
      </c>
      <c r="C75" s="487"/>
      <c r="D75" s="487"/>
      <c r="E75" s="487"/>
      <c r="F75" s="487"/>
      <c r="G75" s="487"/>
      <c r="H75" s="488"/>
    </row>
    <row r="76" spans="1:8" x14ac:dyDescent="0.35">
      <c r="A76" s="95"/>
      <c r="B76" s="487"/>
      <c r="C76" s="487"/>
      <c r="D76" s="487"/>
      <c r="E76" s="487"/>
      <c r="F76" s="487"/>
      <c r="G76" s="487"/>
      <c r="H76" s="488"/>
    </row>
    <row r="77" spans="1:8" x14ac:dyDescent="0.35">
      <c r="A77" s="95"/>
      <c r="B77" s="97"/>
      <c r="C77" s="97"/>
      <c r="D77" s="97"/>
      <c r="E77" s="121"/>
      <c r="F77" s="121"/>
      <c r="G77" s="121"/>
      <c r="H77" s="209"/>
    </row>
    <row r="78" spans="1:8" x14ac:dyDescent="0.35">
      <c r="A78" s="95"/>
      <c r="B78" s="487" t="s">
        <v>364</v>
      </c>
      <c r="C78" s="487"/>
      <c r="D78" s="487"/>
      <c r="E78" s="487"/>
      <c r="F78" s="487"/>
      <c r="G78" s="487"/>
      <c r="H78" s="488"/>
    </row>
    <row r="79" spans="1:8" x14ac:dyDescent="0.35">
      <c r="A79" s="95"/>
      <c r="B79" s="487"/>
      <c r="C79" s="487"/>
      <c r="D79" s="487"/>
      <c r="E79" s="487"/>
      <c r="F79" s="487"/>
      <c r="G79" s="487"/>
      <c r="H79" s="488"/>
    </row>
    <row r="80" spans="1:8" x14ac:dyDescent="0.35">
      <c r="A80" s="95"/>
      <c r="B80" s="487"/>
      <c r="C80" s="487"/>
      <c r="D80" s="487"/>
      <c r="E80" s="487"/>
      <c r="F80" s="487"/>
      <c r="G80" s="487"/>
      <c r="H80" s="488"/>
    </row>
    <row r="81" spans="1:8" x14ac:dyDescent="0.35">
      <c r="A81" s="95"/>
      <c r="B81" s="487"/>
      <c r="C81" s="487"/>
      <c r="D81" s="487"/>
      <c r="E81" s="487"/>
      <c r="F81" s="487"/>
      <c r="G81" s="487"/>
      <c r="H81" s="488"/>
    </row>
    <row r="82" spans="1:8" x14ac:dyDescent="0.35">
      <c r="A82" s="95"/>
      <c r="B82" s="97"/>
      <c r="C82" s="97"/>
      <c r="D82" s="97"/>
      <c r="E82" s="121"/>
      <c r="F82" s="121"/>
      <c r="G82" s="121"/>
      <c r="H82" s="209"/>
    </row>
    <row r="83" spans="1:8" x14ac:dyDescent="0.35">
      <c r="A83" s="95"/>
      <c r="B83" s="100" t="s">
        <v>413</v>
      </c>
      <c r="C83" s="97"/>
      <c r="D83" s="479"/>
      <c r="E83" s="479"/>
      <c r="F83" s="479"/>
      <c r="G83" s="479"/>
      <c r="H83" s="480"/>
    </row>
    <row r="84" spans="1:8" x14ac:dyDescent="0.35">
      <c r="A84" s="95"/>
      <c r="B84" s="97"/>
      <c r="C84" s="182"/>
      <c r="D84" s="182"/>
      <c r="E84" s="182"/>
      <c r="F84" s="182"/>
      <c r="G84" s="182"/>
      <c r="H84" s="183"/>
    </row>
    <row r="85" spans="1:8" x14ac:dyDescent="0.35">
      <c r="A85" s="95"/>
      <c r="B85" s="97"/>
      <c r="C85" s="97"/>
      <c r="D85" s="101"/>
      <c r="E85" s="216"/>
      <c r="F85" s="216"/>
      <c r="G85" s="216"/>
      <c r="H85" s="217"/>
    </row>
    <row r="86" spans="1:8" x14ac:dyDescent="0.35">
      <c r="A86" s="95"/>
      <c r="B86" s="97"/>
      <c r="C86" s="97"/>
      <c r="D86" s="101" t="s">
        <v>366</v>
      </c>
      <c r="E86" s="216" t="s">
        <v>295</v>
      </c>
      <c r="F86" s="216" t="s">
        <v>300</v>
      </c>
      <c r="G86" s="216"/>
      <c r="H86" s="217"/>
    </row>
    <row r="87" spans="1:8" x14ac:dyDescent="0.35">
      <c r="A87" s="95"/>
      <c r="B87" s="218" t="s">
        <v>365</v>
      </c>
      <c r="C87" s="108"/>
      <c r="D87" s="219" t="s">
        <v>303</v>
      </c>
      <c r="E87" s="220" t="s">
        <v>296</v>
      </c>
      <c r="F87" s="220" t="s">
        <v>299</v>
      </c>
      <c r="G87" s="303" t="s">
        <v>304</v>
      </c>
      <c r="H87" s="304"/>
    </row>
    <row r="88" spans="1:8" x14ac:dyDescent="0.35">
      <c r="A88" s="95"/>
      <c r="B88" s="208" t="s">
        <v>318</v>
      </c>
      <c r="C88" s="97"/>
      <c r="D88" s="97"/>
      <c r="E88" s="121"/>
      <c r="F88" s="97"/>
      <c r="G88" s="121"/>
      <c r="H88" s="209"/>
    </row>
    <row r="89" spans="1:8" x14ac:dyDescent="0.35">
      <c r="A89" s="95"/>
      <c r="B89" s="97"/>
      <c r="C89" s="221" t="e">
        <f>IF(E68="Yes", "Complete Analysis", "N/A - Do Not Complete")</f>
        <v>#DIV/0!</v>
      </c>
      <c r="D89" s="222"/>
      <c r="E89" s="191"/>
      <c r="F89" s="120" t="e">
        <f>E89/E95</f>
        <v>#DIV/0!</v>
      </c>
      <c r="G89" s="483"/>
      <c r="H89" s="484"/>
    </row>
    <row r="90" spans="1:8" x14ac:dyDescent="0.35">
      <c r="A90" s="95"/>
      <c r="B90" s="97"/>
      <c r="C90" s="97"/>
      <c r="D90" s="222"/>
      <c r="E90" s="191"/>
      <c r="F90" s="120" t="e">
        <f>E90/E95</f>
        <v>#DIV/0!</v>
      </c>
      <c r="G90" s="483"/>
      <c r="H90" s="484"/>
    </row>
    <row r="91" spans="1:8" x14ac:dyDescent="0.35">
      <c r="A91" s="95"/>
      <c r="B91" s="97"/>
      <c r="C91" s="97"/>
      <c r="D91" s="222"/>
      <c r="E91" s="191"/>
      <c r="F91" s="120" t="e">
        <f>E91/E95</f>
        <v>#DIV/0!</v>
      </c>
      <c r="G91" s="483"/>
      <c r="H91" s="484"/>
    </row>
    <row r="92" spans="1:8" x14ac:dyDescent="0.35">
      <c r="A92" s="95"/>
      <c r="B92" s="97"/>
      <c r="C92" s="97"/>
      <c r="D92" s="222"/>
      <c r="E92" s="191"/>
      <c r="F92" s="120" t="e">
        <f>E92/E95</f>
        <v>#DIV/0!</v>
      </c>
      <c r="G92" s="483"/>
      <c r="H92" s="484"/>
    </row>
    <row r="93" spans="1:8" x14ac:dyDescent="0.35">
      <c r="A93" s="95"/>
      <c r="B93" s="97"/>
      <c r="C93" s="97"/>
      <c r="D93" s="222"/>
      <c r="E93" s="191"/>
      <c r="F93" s="120" t="e">
        <f>E93/E95</f>
        <v>#DIV/0!</v>
      </c>
      <c r="G93" s="483"/>
      <c r="H93" s="484"/>
    </row>
    <row r="94" spans="1:8" x14ac:dyDescent="0.35">
      <c r="A94" s="95"/>
      <c r="B94" s="97"/>
      <c r="C94" s="97"/>
      <c r="D94" s="223"/>
      <c r="E94" s="224"/>
      <c r="F94" s="120" t="e">
        <f>E94/E95</f>
        <v>#DIV/0!</v>
      </c>
      <c r="G94" s="485"/>
      <c r="H94" s="486"/>
    </row>
    <row r="95" spans="1:8" x14ac:dyDescent="0.35">
      <c r="A95" s="95"/>
      <c r="B95" s="97"/>
      <c r="C95" s="225"/>
      <c r="D95" s="225" t="s">
        <v>322</v>
      </c>
      <c r="E95" s="226">
        <f>SUM(E89:E94)</f>
        <v>0</v>
      </c>
      <c r="F95" s="121"/>
      <c r="G95" s="227" t="s">
        <v>305</v>
      </c>
      <c r="H95" s="229"/>
    </row>
    <row r="96" spans="1:8" x14ac:dyDescent="0.35">
      <c r="A96" s="95"/>
      <c r="B96" s="97"/>
      <c r="C96" s="97"/>
      <c r="D96" s="97"/>
      <c r="E96" s="121"/>
      <c r="F96" s="121"/>
      <c r="G96" s="121"/>
      <c r="H96" s="209"/>
    </row>
    <row r="97" spans="1:8" x14ac:dyDescent="0.35">
      <c r="A97" s="95"/>
      <c r="B97" s="97" t="s">
        <v>319</v>
      </c>
      <c r="C97" s="97"/>
      <c r="D97" s="97"/>
      <c r="E97" s="121"/>
      <c r="F97" s="121"/>
      <c r="G97" s="121"/>
      <c r="H97" s="209"/>
    </row>
    <row r="98" spans="1:8" x14ac:dyDescent="0.35">
      <c r="A98" s="95"/>
      <c r="B98" s="97"/>
      <c r="C98" s="221" t="e">
        <f>IF(F68="Yes", "Complete Analysis", "N/A - Do Not Complete")</f>
        <v>#DIV/0!</v>
      </c>
      <c r="D98" s="222"/>
      <c r="E98" s="191"/>
      <c r="F98" s="120" t="e">
        <f>E98/E104</f>
        <v>#DIV/0!</v>
      </c>
      <c r="G98" s="483"/>
      <c r="H98" s="484"/>
    </row>
    <row r="99" spans="1:8" x14ac:dyDescent="0.35">
      <c r="A99" s="95"/>
      <c r="B99" s="97"/>
      <c r="C99" s="97"/>
      <c r="D99" s="222"/>
      <c r="E99" s="191"/>
      <c r="F99" s="120" t="e">
        <f>E99/E104</f>
        <v>#DIV/0!</v>
      </c>
      <c r="G99" s="483"/>
      <c r="H99" s="484"/>
    </row>
    <row r="100" spans="1:8" x14ac:dyDescent="0.35">
      <c r="A100" s="95"/>
      <c r="B100" s="97"/>
      <c r="C100" s="97"/>
      <c r="D100" s="222"/>
      <c r="E100" s="191"/>
      <c r="F100" s="120" t="e">
        <f>E100/E104</f>
        <v>#DIV/0!</v>
      </c>
      <c r="G100" s="483"/>
      <c r="H100" s="484"/>
    </row>
    <row r="101" spans="1:8" x14ac:dyDescent="0.35">
      <c r="A101" s="95"/>
      <c r="B101" s="97"/>
      <c r="C101" s="97"/>
      <c r="D101" s="222"/>
      <c r="E101" s="191"/>
      <c r="F101" s="120" t="e">
        <f>E101/E104</f>
        <v>#DIV/0!</v>
      </c>
      <c r="G101" s="483"/>
      <c r="H101" s="484"/>
    </row>
    <row r="102" spans="1:8" x14ac:dyDescent="0.35">
      <c r="A102" s="95"/>
      <c r="B102" s="97"/>
      <c r="C102" s="97"/>
      <c r="D102" s="222"/>
      <c r="E102" s="191"/>
      <c r="F102" s="120" t="e">
        <f>E102/E104</f>
        <v>#DIV/0!</v>
      </c>
      <c r="G102" s="483"/>
      <c r="H102" s="484"/>
    </row>
    <row r="103" spans="1:8" x14ac:dyDescent="0.35">
      <c r="A103" s="95"/>
      <c r="B103" s="97"/>
      <c r="C103" s="97"/>
      <c r="D103" s="223"/>
      <c r="E103" s="224"/>
      <c r="F103" s="120" t="e">
        <f>E103/E104</f>
        <v>#DIV/0!</v>
      </c>
      <c r="G103" s="485"/>
      <c r="H103" s="486"/>
    </row>
    <row r="104" spans="1:8" x14ac:dyDescent="0.35">
      <c r="A104" s="95"/>
      <c r="B104" s="97"/>
      <c r="C104" s="97"/>
      <c r="D104" s="225" t="s">
        <v>323</v>
      </c>
      <c r="E104" s="226">
        <f>SUM(E98:E103)</f>
        <v>0</v>
      </c>
      <c r="F104" s="121"/>
      <c r="G104" s="227" t="s">
        <v>305</v>
      </c>
      <c r="H104" s="229"/>
    </row>
    <row r="105" spans="1:8" x14ac:dyDescent="0.35">
      <c r="A105" s="95"/>
      <c r="B105" s="97"/>
      <c r="C105" s="97"/>
      <c r="D105" s="225"/>
      <c r="E105" s="196"/>
      <c r="F105" s="121"/>
      <c r="G105" s="227"/>
      <c r="H105" s="306"/>
    </row>
    <row r="106" spans="1:8" x14ac:dyDescent="0.35">
      <c r="A106" s="141"/>
      <c r="B106" s="97" t="s">
        <v>320</v>
      </c>
      <c r="C106" s="97"/>
      <c r="D106" s="97"/>
      <c r="E106" s="121"/>
      <c r="F106" s="121"/>
      <c r="G106" s="121"/>
      <c r="H106" s="209"/>
    </row>
    <row r="107" spans="1:8" x14ac:dyDescent="0.35">
      <c r="A107" s="141"/>
      <c r="B107" s="97"/>
      <c r="C107" s="221" t="e">
        <f>IF(G68="Yes", "Complete Analysis", "N/A - Do Not Complete")</f>
        <v>#DIV/0!</v>
      </c>
      <c r="D107" s="222"/>
      <c r="E107" s="191"/>
      <c r="F107" s="120" t="e">
        <f>E107/E113</f>
        <v>#DIV/0!</v>
      </c>
      <c r="G107" s="483"/>
      <c r="H107" s="484"/>
    </row>
    <row r="108" spans="1:8" x14ac:dyDescent="0.35">
      <c r="A108" s="141"/>
      <c r="B108" s="97"/>
      <c r="C108" s="97"/>
      <c r="D108" s="222"/>
      <c r="E108" s="191"/>
      <c r="F108" s="120" t="e">
        <f>E108/E113</f>
        <v>#DIV/0!</v>
      </c>
      <c r="G108" s="483"/>
      <c r="H108" s="484"/>
    </row>
    <row r="109" spans="1:8" x14ac:dyDescent="0.35">
      <c r="A109" s="141"/>
      <c r="B109" s="97"/>
      <c r="C109" s="97"/>
      <c r="D109" s="222"/>
      <c r="E109" s="191"/>
      <c r="F109" s="120" t="e">
        <f>E109/E113</f>
        <v>#DIV/0!</v>
      </c>
      <c r="G109" s="483"/>
      <c r="H109" s="484"/>
    </row>
    <row r="110" spans="1:8" x14ac:dyDescent="0.35">
      <c r="A110" s="141"/>
      <c r="B110" s="97"/>
      <c r="C110" s="97"/>
      <c r="D110" s="222"/>
      <c r="E110" s="191"/>
      <c r="F110" s="120" t="e">
        <f>E110/E113</f>
        <v>#DIV/0!</v>
      </c>
      <c r="G110" s="483"/>
      <c r="H110" s="484"/>
    </row>
    <row r="111" spans="1:8" x14ac:dyDescent="0.35">
      <c r="A111" s="141"/>
      <c r="B111" s="97"/>
      <c r="C111" s="97"/>
      <c r="D111" s="222"/>
      <c r="E111" s="191"/>
      <c r="F111" s="120" t="e">
        <f>E111/E113</f>
        <v>#DIV/0!</v>
      </c>
      <c r="G111" s="483"/>
      <c r="H111" s="484"/>
    </row>
    <row r="112" spans="1:8" x14ac:dyDescent="0.35">
      <c r="A112" s="141"/>
      <c r="B112" s="97"/>
      <c r="C112" s="97"/>
      <c r="D112" s="223"/>
      <c r="E112" s="224"/>
      <c r="F112" s="120" t="e">
        <f>E112/E113</f>
        <v>#DIV/0!</v>
      </c>
      <c r="G112" s="485"/>
      <c r="H112" s="486"/>
    </row>
    <row r="113" spans="1:8" x14ac:dyDescent="0.35">
      <c r="A113" s="141"/>
      <c r="B113" s="97"/>
      <c r="C113" s="97"/>
      <c r="D113" s="225" t="s">
        <v>324</v>
      </c>
      <c r="E113" s="226">
        <f>SUM(E107:E112)</f>
        <v>0</v>
      </c>
      <c r="F113" s="121"/>
      <c r="G113" s="227" t="s">
        <v>305</v>
      </c>
      <c r="H113" s="229"/>
    </row>
    <row r="114" spans="1:8" x14ac:dyDescent="0.35">
      <c r="A114" s="141"/>
      <c r="B114" s="97"/>
      <c r="C114" s="97"/>
      <c r="D114" s="97"/>
      <c r="E114" s="121"/>
      <c r="F114" s="121"/>
      <c r="G114" s="121"/>
      <c r="H114" s="209"/>
    </row>
    <row r="115" spans="1:8" x14ac:dyDescent="0.35">
      <c r="A115" s="141"/>
      <c r="B115" s="97" t="s">
        <v>321</v>
      </c>
      <c r="C115" s="97"/>
      <c r="D115" s="97"/>
      <c r="E115" s="121"/>
      <c r="F115" s="121"/>
      <c r="G115" s="121"/>
      <c r="H115" s="209"/>
    </row>
    <row r="116" spans="1:8" x14ac:dyDescent="0.35">
      <c r="A116" s="141"/>
      <c r="B116" s="97"/>
      <c r="C116" s="221" t="e">
        <f>IF(H68="Yes", "Complete Analysis", "N/A - Do Not Complete")</f>
        <v>#DIV/0!</v>
      </c>
      <c r="D116" s="222"/>
      <c r="E116" s="191"/>
      <c r="F116" s="120" t="e">
        <f>E116/E122</f>
        <v>#DIV/0!</v>
      </c>
      <c r="G116" s="483"/>
      <c r="H116" s="484"/>
    </row>
    <row r="117" spans="1:8" x14ac:dyDescent="0.35">
      <c r="A117" s="141"/>
      <c r="B117" s="97"/>
      <c r="C117" s="221"/>
      <c r="D117" s="222"/>
      <c r="E117" s="191"/>
      <c r="F117" s="120" t="e">
        <f>E117/E122</f>
        <v>#DIV/0!</v>
      </c>
      <c r="G117" s="483"/>
      <c r="H117" s="484"/>
    </row>
    <row r="118" spans="1:8" x14ac:dyDescent="0.35">
      <c r="A118" s="141"/>
      <c r="B118" s="97"/>
      <c r="C118" s="221"/>
      <c r="D118" s="222"/>
      <c r="E118" s="191"/>
      <c r="F118" s="120" t="e">
        <f>E118/E122</f>
        <v>#DIV/0!</v>
      </c>
      <c r="G118" s="483"/>
      <c r="H118" s="484"/>
    </row>
    <row r="119" spans="1:8" x14ac:dyDescent="0.35">
      <c r="A119" s="141"/>
      <c r="B119" s="97"/>
      <c r="C119" s="221"/>
      <c r="D119" s="222"/>
      <c r="E119" s="191"/>
      <c r="F119" s="120" t="e">
        <f>E119/E122</f>
        <v>#DIV/0!</v>
      </c>
      <c r="G119" s="483"/>
      <c r="H119" s="484"/>
    </row>
    <row r="120" spans="1:8" x14ac:dyDescent="0.35">
      <c r="A120" s="141"/>
      <c r="B120" s="97"/>
      <c r="C120" s="221"/>
      <c r="D120" s="222"/>
      <c r="E120" s="191"/>
      <c r="F120" s="120" t="e">
        <f>E120/E122</f>
        <v>#DIV/0!</v>
      </c>
      <c r="G120" s="483"/>
      <c r="H120" s="484"/>
    </row>
    <row r="121" spans="1:8" x14ac:dyDescent="0.35">
      <c r="A121" s="141"/>
      <c r="B121" s="97"/>
      <c r="C121" s="221"/>
      <c r="D121" s="223"/>
      <c r="E121" s="224"/>
      <c r="F121" s="120" t="e">
        <f>E121/E122</f>
        <v>#DIV/0!</v>
      </c>
      <c r="G121" s="485"/>
      <c r="H121" s="486"/>
    </row>
    <row r="122" spans="1:8" x14ac:dyDescent="0.35">
      <c r="A122" s="141"/>
      <c r="B122" s="97"/>
      <c r="C122" s="221"/>
      <c r="D122" s="225" t="s">
        <v>325</v>
      </c>
      <c r="E122" s="226">
        <f>SUM(E116:E121)</f>
        <v>0</v>
      </c>
      <c r="F122" s="120"/>
      <c r="G122" s="227" t="s">
        <v>305</v>
      </c>
      <c r="H122" s="229"/>
    </row>
    <row r="123" spans="1:8" ht="15" thickBot="1" x14ac:dyDescent="0.4">
      <c r="A123" s="159"/>
      <c r="B123" s="125"/>
      <c r="C123" s="239"/>
      <c r="D123" s="240"/>
      <c r="E123" s="240"/>
      <c r="F123" s="241"/>
      <c r="G123" s="126"/>
      <c r="H123" s="242"/>
    </row>
    <row r="124" spans="1:8" ht="15" thickBot="1" x14ac:dyDescent="0.4">
      <c r="A124" s="97"/>
      <c r="B124" s="97"/>
      <c r="C124" s="221"/>
      <c r="D124" s="97"/>
      <c r="E124" s="196"/>
      <c r="F124" s="121"/>
      <c r="G124" s="121"/>
      <c r="H124" s="121"/>
    </row>
    <row r="125" spans="1:8" ht="16" thickBot="1" x14ac:dyDescent="0.4">
      <c r="A125" s="475" t="s">
        <v>405</v>
      </c>
      <c r="B125" s="476"/>
      <c r="C125" s="476"/>
      <c r="D125" s="476"/>
      <c r="E125" s="476"/>
      <c r="F125" s="476"/>
      <c r="G125" s="476"/>
      <c r="H125" s="477"/>
    </row>
    <row r="126" spans="1:8" ht="15" customHeight="1" x14ac:dyDescent="0.35">
      <c r="A126" s="95" t="s">
        <v>134</v>
      </c>
      <c r="B126" s="307" t="s">
        <v>369</v>
      </c>
      <c r="C126" s="307"/>
      <c r="D126" s="307"/>
      <c r="E126" s="307"/>
      <c r="F126" s="307"/>
      <c r="G126" s="307"/>
      <c r="H126" s="308"/>
    </row>
    <row r="127" spans="1:8" x14ac:dyDescent="0.35">
      <c r="A127" s="141"/>
      <c r="B127" s="97"/>
      <c r="C127" s="97"/>
      <c r="D127" s="97"/>
      <c r="E127" s="97"/>
      <c r="F127" s="97"/>
      <c r="G127" s="97"/>
      <c r="H127" s="98"/>
    </row>
    <row r="128" spans="1:8" x14ac:dyDescent="0.35">
      <c r="A128" s="95"/>
      <c r="B128" s="100" t="s">
        <v>413</v>
      </c>
      <c r="C128" s="97"/>
      <c r="D128" s="479"/>
      <c r="E128" s="479"/>
      <c r="F128" s="479"/>
      <c r="G128" s="479"/>
      <c r="H128" s="480"/>
    </row>
    <row r="129" spans="1:8" x14ac:dyDescent="0.35">
      <c r="A129" s="95"/>
      <c r="B129" s="97"/>
      <c r="C129" s="182"/>
      <c r="D129" s="182"/>
      <c r="E129" s="182"/>
      <c r="F129" s="182"/>
      <c r="G129" s="182"/>
      <c r="H129" s="183"/>
    </row>
    <row r="130" spans="1:8" x14ac:dyDescent="0.35">
      <c r="A130" s="141"/>
      <c r="B130" s="97"/>
      <c r="C130" s="97"/>
      <c r="D130" s="97"/>
      <c r="E130" s="520" t="s">
        <v>290</v>
      </c>
      <c r="F130" s="521"/>
      <c r="G130" s="521"/>
      <c r="H130" s="522"/>
    </row>
    <row r="131" spans="1:8" x14ac:dyDescent="0.35">
      <c r="A131" s="141"/>
      <c r="B131" s="97"/>
      <c r="C131" s="97"/>
      <c r="D131" s="97"/>
      <c r="E131" s="103" t="s">
        <v>138</v>
      </c>
      <c r="F131" s="103" t="s">
        <v>138</v>
      </c>
      <c r="G131" s="103" t="s">
        <v>138</v>
      </c>
      <c r="H131" s="184" t="s">
        <v>138</v>
      </c>
    </row>
    <row r="132" spans="1:8" x14ac:dyDescent="0.35">
      <c r="A132" s="141"/>
      <c r="B132" s="97"/>
      <c r="C132" s="97"/>
      <c r="D132" s="97"/>
      <c r="E132" s="104" t="s">
        <v>257</v>
      </c>
      <c r="F132" s="104" t="s">
        <v>312</v>
      </c>
      <c r="G132" s="104" t="s">
        <v>313</v>
      </c>
      <c r="H132" s="105" t="s">
        <v>314</v>
      </c>
    </row>
    <row r="133" spans="1:8" x14ac:dyDescent="0.35">
      <c r="A133" s="141"/>
      <c r="B133" s="106" t="s">
        <v>200</v>
      </c>
      <c r="C133" s="107"/>
      <c r="D133" s="108"/>
      <c r="E133" s="111" t="s">
        <v>195</v>
      </c>
      <c r="F133" s="111" t="s">
        <v>259</v>
      </c>
      <c r="G133" s="111" t="s">
        <v>258</v>
      </c>
      <c r="H133" s="299" t="s">
        <v>315</v>
      </c>
    </row>
    <row r="134" spans="1:8" ht="22" customHeight="1" x14ac:dyDescent="0.35">
      <c r="A134" s="141"/>
      <c r="B134" s="113" t="s">
        <v>287</v>
      </c>
      <c r="C134" s="103"/>
      <c r="D134" s="103"/>
      <c r="E134" s="103"/>
      <c r="F134" s="103"/>
      <c r="G134" s="103"/>
      <c r="H134" s="184"/>
    </row>
    <row r="135" spans="1:8" ht="15" customHeight="1" x14ac:dyDescent="0.35">
      <c r="A135" s="141"/>
      <c r="B135" s="481"/>
      <c r="C135" s="497"/>
      <c r="D135" s="482"/>
      <c r="E135" s="222"/>
      <c r="F135" s="222"/>
      <c r="G135" s="309"/>
      <c r="H135" s="310"/>
    </row>
    <row r="136" spans="1:8" x14ac:dyDescent="0.35">
      <c r="A136" s="141"/>
      <c r="B136" s="481"/>
      <c r="C136" s="497"/>
      <c r="D136" s="482"/>
      <c r="E136" s="222"/>
      <c r="F136" s="222"/>
      <c r="G136" s="309"/>
      <c r="H136" s="310"/>
    </row>
    <row r="137" spans="1:8" x14ac:dyDescent="0.35">
      <c r="A137" s="141"/>
      <c r="B137" s="481"/>
      <c r="C137" s="497"/>
      <c r="D137" s="482"/>
      <c r="E137" s="222"/>
      <c r="F137" s="222"/>
      <c r="G137" s="309"/>
      <c r="H137" s="310"/>
    </row>
    <row r="138" spans="1:8" x14ac:dyDescent="0.35">
      <c r="A138" s="141"/>
      <c r="B138" s="481"/>
      <c r="C138" s="497"/>
      <c r="D138" s="482"/>
      <c r="E138" s="222"/>
      <c r="F138" s="222"/>
      <c r="G138" s="309"/>
      <c r="H138" s="310"/>
    </row>
    <row r="139" spans="1:8" x14ac:dyDescent="0.35">
      <c r="A139" s="141"/>
      <c r="B139" s="481"/>
      <c r="C139" s="497"/>
      <c r="D139" s="482"/>
      <c r="E139" s="222"/>
      <c r="F139" s="222"/>
      <c r="G139" s="309"/>
      <c r="H139" s="310"/>
    </row>
    <row r="140" spans="1:8" x14ac:dyDescent="0.35">
      <c r="A140" s="141"/>
      <c r="B140" s="481"/>
      <c r="C140" s="497"/>
      <c r="D140" s="482"/>
      <c r="E140" s="222"/>
      <c r="F140" s="222"/>
      <c r="G140" s="309"/>
      <c r="H140" s="310"/>
    </row>
    <row r="141" spans="1:8" x14ac:dyDescent="0.35">
      <c r="A141" s="141"/>
      <c r="B141" s="481"/>
      <c r="C141" s="497"/>
      <c r="D141" s="482"/>
      <c r="E141" s="222"/>
      <c r="F141" s="222"/>
      <c r="G141" s="309"/>
      <c r="H141" s="310"/>
    </row>
    <row r="142" spans="1:8" x14ac:dyDescent="0.35">
      <c r="A142" s="141"/>
      <c r="B142" s="481"/>
      <c r="C142" s="497"/>
      <c r="D142" s="482"/>
      <c r="E142" s="222"/>
      <c r="F142" s="222"/>
      <c r="G142" s="309"/>
      <c r="H142" s="310"/>
    </row>
    <row r="143" spans="1:8" x14ac:dyDescent="0.35">
      <c r="A143" s="141"/>
      <c r="B143" s="481"/>
      <c r="C143" s="497"/>
      <c r="D143" s="482"/>
      <c r="E143" s="222"/>
      <c r="F143" s="222"/>
      <c r="G143" s="309"/>
      <c r="H143" s="310"/>
    </row>
    <row r="144" spans="1:8" x14ac:dyDescent="0.35">
      <c r="A144" s="141"/>
      <c r="B144" s="481"/>
      <c r="C144" s="497"/>
      <c r="D144" s="482"/>
      <c r="E144" s="222"/>
      <c r="F144" s="222"/>
      <c r="G144" s="309"/>
      <c r="H144" s="310"/>
    </row>
    <row r="145" spans="1:8" x14ac:dyDescent="0.35">
      <c r="A145" s="141"/>
      <c r="B145" s="464" t="s">
        <v>153</v>
      </c>
      <c r="C145" s="465"/>
      <c r="D145" s="466"/>
      <c r="E145" s="222"/>
      <c r="F145" s="222"/>
      <c r="G145" s="309"/>
      <c r="H145" s="310"/>
    </row>
    <row r="146" spans="1:8" x14ac:dyDescent="0.35">
      <c r="A146" s="141"/>
      <c r="B146" s="481"/>
      <c r="C146" s="497"/>
      <c r="D146" s="482"/>
      <c r="E146" s="222"/>
      <c r="F146" s="222"/>
      <c r="G146" s="309"/>
      <c r="H146" s="310"/>
    </row>
    <row r="147" spans="1:8" ht="22" customHeight="1" x14ac:dyDescent="0.35">
      <c r="A147" s="141"/>
      <c r="B147" s="113" t="s">
        <v>288</v>
      </c>
      <c r="C147" s="151"/>
      <c r="D147" s="196"/>
      <c r="E147" s="196"/>
      <c r="F147" s="196"/>
      <c r="G147" s="197"/>
      <c r="H147" s="198"/>
    </row>
    <row r="148" spans="1:8" ht="15" customHeight="1" x14ac:dyDescent="0.35">
      <c r="A148" s="141"/>
      <c r="B148" s="481"/>
      <c r="C148" s="497"/>
      <c r="D148" s="482"/>
      <c r="E148" s="222"/>
      <c r="F148" s="222"/>
      <c r="G148" s="309"/>
      <c r="H148" s="310"/>
    </row>
    <row r="149" spans="1:8" x14ac:dyDescent="0.35">
      <c r="A149" s="141"/>
      <c r="B149" s="481"/>
      <c r="C149" s="497"/>
      <c r="D149" s="482"/>
      <c r="E149" s="222"/>
      <c r="F149" s="222"/>
      <c r="G149" s="309"/>
      <c r="H149" s="310"/>
    </row>
    <row r="150" spans="1:8" x14ac:dyDescent="0.35">
      <c r="A150" s="141"/>
      <c r="B150" s="481"/>
      <c r="C150" s="497"/>
      <c r="D150" s="482"/>
      <c r="E150" s="222"/>
      <c r="F150" s="222"/>
      <c r="G150" s="309"/>
      <c r="H150" s="310"/>
    </row>
    <row r="151" spans="1:8" x14ac:dyDescent="0.35">
      <c r="A151" s="141"/>
      <c r="B151" s="481"/>
      <c r="C151" s="497"/>
      <c r="D151" s="482"/>
      <c r="E151" s="222"/>
      <c r="F151" s="222"/>
      <c r="G151" s="309"/>
      <c r="H151" s="310"/>
    </row>
    <row r="152" spans="1:8" x14ac:dyDescent="0.35">
      <c r="A152" s="141"/>
      <c r="B152" s="481"/>
      <c r="C152" s="497"/>
      <c r="D152" s="482"/>
      <c r="E152" s="222"/>
      <c r="F152" s="222"/>
      <c r="G152" s="309"/>
      <c r="H152" s="310"/>
    </row>
    <row r="153" spans="1:8" x14ac:dyDescent="0.35">
      <c r="A153" s="141"/>
      <c r="B153" s="481"/>
      <c r="C153" s="497"/>
      <c r="D153" s="482"/>
      <c r="E153" s="222"/>
      <c r="F153" s="222"/>
      <c r="G153" s="309"/>
      <c r="H153" s="310"/>
    </row>
    <row r="154" spans="1:8" x14ac:dyDescent="0.35">
      <c r="A154" s="141"/>
      <c r="B154" s="481"/>
      <c r="C154" s="497"/>
      <c r="D154" s="482"/>
      <c r="E154" s="222"/>
      <c r="F154" s="222"/>
      <c r="G154" s="309"/>
      <c r="H154" s="310"/>
    </row>
    <row r="155" spans="1:8" x14ac:dyDescent="0.35">
      <c r="A155" s="141"/>
      <c r="B155" s="481"/>
      <c r="C155" s="497"/>
      <c r="D155" s="482"/>
      <c r="E155" s="222"/>
      <c r="F155" s="222"/>
      <c r="G155" s="309"/>
      <c r="H155" s="310"/>
    </row>
    <row r="156" spans="1:8" x14ac:dyDescent="0.35">
      <c r="A156" s="141"/>
      <c r="B156" s="481"/>
      <c r="C156" s="497"/>
      <c r="D156" s="482"/>
      <c r="E156" s="222"/>
      <c r="F156" s="222"/>
      <c r="G156" s="309"/>
      <c r="H156" s="310"/>
    </row>
    <row r="157" spans="1:8" x14ac:dyDescent="0.35">
      <c r="A157" s="141"/>
      <c r="B157" s="481"/>
      <c r="C157" s="497"/>
      <c r="D157" s="482"/>
      <c r="E157" s="222"/>
      <c r="F157" s="222"/>
      <c r="G157" s="309"/>
      <c r="H157" s="310"/>
    </row>
    <row r="158" spans="1:8" x14ac:dyDescent="0.35">
      <c r="A158" s="141"/>
      <c r="B158" s="464" t="s">
        <v>153</v>
      </c>
      <c r="C158" s="465"/>
      <c r="D158" s="466"/>
      <c r="E158" s="222"/>
      <c r="F158" s="222"/>
      <c r="G158" s="309"/>
      <c r="H158" s="310"/>
    </row>
    <row r="159" spans="1:8" x14ac:dyDescent="0.35">
      <c r="A159" s="141"/>
      <c r="B159" s="481"/>
      <c r="C159" s="497"/>
      <c r="D159" s="482"/>
      <c r="E159" s="222"/>
      <c r="F159" s="222"/>
      <c r="G159" s="309"/>
      <c r="H159" s="310"/>
    </row>
    <row r="160" spans="1:8" x14ac:dyDescent="0.35">
      <c r="A160" s="141"/>
      <c r="B160" s="199"/>
      <c r="C160" s="158"/>
      <c r="D160" s="311"/>
      <c r="E160" s="311"/>
      <c r="F160" s="311"/>
      <c r="G160" s="311"/>
      <c r="H160" s="312"/>
    </row>
    <row r="161" spans="1:8" x14ac:dyDescent="0.35">
      <c r="A161" s="95" t="s">
        <v>135</v>
      </c>
      <c r="B161" s="156" t="s">
        <v>336</v>
      </c>
      <c r="C161" s="157"/>
      <c r="D161" s="157"/>
      <c r="E161" s="158"/>
      <c r="F161" s="158"/>
      <c r="G161" s="158"/>
      <c r="H161" s="248"/>
    </row>
    <row r="162" spans="1:8" x14ac:dyDescent="0.35">
      <c r="A162" s="141"/>
      <c r="B162" s="467"/>
      <c r="C162" s="467"/>
      <c r="D162" s="467"/>
      <c r="E162" s="467"/>
      <c r="F162" s="467"/>
      <c r="G162" s="467"/>
      <c r="H162" s="468"/>
    </row>
    <row r="163" spans="1:8" x14ac:dyDescent="0.35">
      <c r="A163" s="141"/>
      <c r="B163" s="467"/>
      <c r="C163" s="467"/>
      <c r="D163" s="467"/>
      <c r="E163" s="467"/>
      <c r="F163" s="467"/>
      <c r="G163" s="467"/>
      <c r="H163" s="468"/>
    </row>
    <row r="164" spans="1:8" ht="15" thickBot="1" x14ac:dyDescent="0.4">
      <c r="A164" s="159"/>
      <c r="B164" s="250"/>
      <c r="C164" s="251"/>
      <c r="D164" s="251"/>
      <c r="E164" s="251"/>
      <c r="F164" s="251"/>
      <c r="G164" s="251"/>
      <c r="H164" s="313"/>
    </row>
  </sheetData>
  <sheetProtection algorithmName="SHA-512" hashValue="5CrTbjrPhTb8IzXujimV1ptnPHpiXbgYe/5GLmu4Qzve9aZOqJECX7lS+95VFIkl4ZOWN6InVy/9iwmkJb5cng==" saltValue="auQb9PH7CrKlNXVKRLxU4g==" spinCount="100000" sheet="1" objects="1" scenarios="1" insertRows="0"/>
  <mergeCells count="87">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C72:H72"/>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E39:E50 E52:E64 E66:E69 B88:H95 E135:E146 E148:E159">
    <cfRule type="expression" dxfId="70" priority="5">
      <formula>$F$11="no"</formula>
    </cfRule>
  </conditionalFormatting>
  <conditionalFormatting sqref="F39:F50 F52:F64 F66:F69 B97:H104 F135:F146 F148:F159">
    <cfRule type="expression" dxfId="69" priority="4">
      <formula>$F$13="no"</formula>
    </cfRule>
  </conditionalFormatting>
  <conditionalFormatting sqref="G39:G50 G52:G64 G66:G69 B106:H113 G135:G146 G148:G159">
    <cfRule type="expression" dxfId="68" priority="3">
      <formula>$F$15="no"</formula>
    </cfRule>
  </conditionalFormatting>
  <conditionalFormatting sqref="H39:H50 H52:H64 H66:H69 B115:H122 H135:H146 H148:H159">
    <cfRule type="expression" dxfId="67" priority="2">
      <formula>$F$17="no"</formula>
    </cfRule>
  </conditionalFormatting>
  <conditionalFormatting sqref="A27:H164">
    <cfRule type="expression" dxfId="66" priority="1">
      <formula>AND($F$11="no",$F$13="no",$F$15="no",$F$17="no")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'Yes or No'!$A:$A</xm:f>
          </x14:formula1>
          <xm:sqref>F11 F17 F13 F15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A1:O151"/>
  <sheetViews>
    <sheetView showGridLines="0" zoomScaleNormal="100" workbookViewId="0"/>
  </sheetViews>
  <sheetFormatPr defaultColWidth="9.1796875" defaultRowHeight="14.5" x14ac:dyDescent="0.35"/>
  <cols>
    <col min="1" max="1" width="3" style="64" customWidth="1"/>
    <col min="2" max="2" width="13" style="64" customWidth="1"/>
    <col min="3" max="3" width="39.81640625" style="64" customWidth="1"/>
    <col min="4" max="8" width="18.54296875" style="64" customWidth="1"/>
    <col min="9" max="9" width="2.7265625" style="64" customWidth="1"/>
    <col min="10" max="16384" width="9.1796875" style="64"/>
  </cols>
  <sheetData>
    <row r="1" spans="1:10" ht="18.75" customHeight="1" x14ac:dyDescent="0.45">
      <c r="A1" s="63" t="str">
        <f>'Cover and Instructions'!A1</f>
        <v>Georgia Families MHPAEA Parity</v>
      </c>
      <c r="H1" s="65" t="s">
        <v>572</v>
      </c>
    </row>
    <row r="2" spans="1:10" ht="26" x14ac:dyDescent="0.6">
      <c r="A2" s="315" t="s">
        <v>16</v>
      </c>
    </row>
    <row r="3" spans="1:10" ht="21" x14ac:dyDescent="0.5">
      <c r="A3" s="68" t="s">
        <v>435</v>
      </c>
    </row>
    <row r="5" spans="1:10" x14ac:dyDescent="0.35">
      <c r="A5" s="70" t="s">
        <v>0</v>
      </c>
      <c r="C5" s="71" t="str">
        <f>'Cover and Instructions'!$D$4</f>
        <v>WellCare of Georgia</v>
      </c>
      <c r="D5" s="71"/>
      <c r="E5" s="71"/>
      <c r="F5" s="71"/>
      <c r="G5" s="71"/>
      <c r="H5" s="71"/>
    </row>
    <row r="6" spans="1:10" x14ac:dyDescent="0.35">
      <c r="A6" s="70" t="s">
        <v>515</v>
      </c>
      <c r="C6" s="71" t="str">
        <f>'Cover and Instructions'!D5</f>
        <v>Title XXI</v>
      </c>
      <c r="D6" s="71"/>
      <c r="E6" s="71"/>
      <c r="F6" s="71"/>
      <c r="G6" s="71"/>
      <c r="H6" s="71"/>
    </row>
    <row r="7" spans="1:10" ht="15" thickBot="1" x14ac:dyDescent="0.4"/>
    <row r="8" spans="1:10" x14ac:dyDescent="0.35">
      <c r="A8" s="73" t="s">
        <v>375</v>
      </c>
      <c r="B8" s="74"/>
      <c r="C8" s="74"/>
      <c r="D8" s="74"/>
      <c r="E8" s="74"/>
      <c r="F8" s="74"/>
      <c r="G8" s="74"/>
      <c r="H8" s="75"/>
    </row>
    <row r="9" spans="1:10" ht="15" customHeight="1" x14ac:dyDescent="0.35">
      <c r="A9" s="76" t="s">
        <v>374</v>
      </c>
      <c r="B9" s="77"/>
      <c r="C9" s="77"/>
      <c r="D9" s="77"/>
      <c r="E9" s="77"/>
      <c r="F9" s="77"/>
      <c r="G9" s="77"/>
      <c r="H9" s="78"/>
    </row>
    <row r="10" spans="1:10" x14ac:dyDescent="0.35">
      <c r="A10" s="79"/>
      <c r="B10" s="80"/>
      <c r="C10" s="80"/>
      <c r="D10" s="80"/>
      <c r="E10" s="80"/>
      <c r="F10" s="80"/>
      <c r="G10" s="80"/>
      <c r="H10" s="81"/>
    </row>
    <row r="11" spans="1:10" x14ac:dyDescent="0.35">
      <c r="A11" s="82" t="s">
        <v>370</v>
      </c>
      <c r="B11" s="83" t="s">
        <v>436</v>
      </c>
      <c r="C11" s="80"/>
      <c r="D11" s="80"/>
      <c r="E11" s="80"/>
      <c r="F11" s="168" t="s">
        <v>372</v>
      </c>
      <c r="G11" s="86" t="str">
        <f>IF(F11="yes","  Complete Section 1 and Section 2","")</f>
        <v/>
      </c>
      <c r="H11" s="81"/>
    </row>
    <row r="12" spans="1:10" ht="6" customHeight="1" x14ac:dyDescent="0.35">
      <c r="A12" s="82"/>
      <c r="B12" s="83"/>
      <c r="C12" s="80"/>
      <c r="D12" s="80"/>
      <c r="E12" s="80"/>
      <c r="F12" s="80"/>
      <c r="G12" s="80"/>
      <c r="H12" s="81"/>
    </row>
    <row r="13" spans="1:10" x14ac:dyDescent="0.35">
      <c r="A13" s="82" t="s">
        <v>373</v>
      </c>
      <c r="B13" s="83" t="s">
        <v>437</v>
      </c>
      <c r="C13" s="80"/>
      <c r="D13" s="80"/>
      <c r="E13" s="80"/>
      <c r="F13" s="85" t="s">
        <v>372</v>
      </c>
      <c r="G13" s="86" t="str">
        <f>IF(F13="yes","  Complete Section 1 and Section 2","")</f>
        <v/>
      </c>
      <c r="H13" s="81"/>
    </row>
    <row r="14" spans="1:10" ht="6" customHeight="1" x14ac:dyDescent="0.35">
      <c r="A14" s="82"/>
      <c r="B14" s="83"/>
      <c r="C14" s="80"/>
      <c r="D14" s="80"/>
      <c r="E14" s="80"/>
      <c r="F14" s="80"/>
      <c r="G14" s="80"/>
      <c r="H14" s="81"/>
    </row>
    <row r="15" spans="1:10" x14ac:dyDescent="0.35">
      <c r="A15" s="82" t="s">
        <v>378</v>
      </c>
      <c r="B15" s="83" t="s">
        <v>438</v>
      </c>
      <c r="C15" s="80"/>
      <c r="D15" s="80"/>
      <c r="E15" s="80"/>
      <c r="F15" s="85" t="s">
        <v>372</v>
      </c>
      <c r="G15" s="86" t="str">
        <f>IF(F15="yes","  Complete Section 1 and Section 2","")</f>
        <v/>
      </c>
      <c r="H15" s="81"/>
      <c r="J15" s="175"/>
    </row>
    <row r="16" spans="1:10" ht="6" customHeight="1" x14ac:dyDescent="0.35">
      <c r="A16" s="82"/>
      <c r="B16" s="83"/>
      <c r="C16" s="80"/>
      <c r="D16" s="80"/>
      <c r="E16" s="80"/>
      <c r="F16" s="80"/>
      <c r="G16" s="80"/>
      <c r="H16" s="81"/>
      <c r="J16" s="175"/>
    </row>
    <row r="17" spans="1:8" x14ac:dyDescent="0.35">
      <c r="A17" s="82" t="s">
        <v>379</v>
      </c>
      <c r="B17" s="83" t="s">
        <v>439</v>
      </c>
      <c r="C17" s="80"/>
      <c r="D17" s="80"/>
      <c r="E17" s="80"/>
      <c r="F17" s="85" t="s">
        <v>372</v>
      </c>
      <c r="G17" s="86" t="str">
        <f>IF(F17="yes","  Complete Section 1 and Section 2","")</f>
        <v/>
      </c>
      <c r="H17" s="81"/>
    </row>
    <row r="18" spans="1:8" ht="6" customHeight="1" x14ac:dyDescent="0.35">
      <c r="A18" s="82"/>
      <c r="B18" s="83"/>
      <c r="C18" s="80"/>
      <c r="D18" s="80"/>
      <c r="E18" s="80"/>
      <c r="F18" s="80"/>
      <c r="G18" s="80"/>
      <c r="H18" s="316"/>
    </row>
    <row r="19" spans="1:8" x14ac:dyDescent="0.35">
      <c r="A19" s="82" t="s">
        <v>493</v>
      </c>
      <c r="B19" s="512" t="s">
        <v>574</v>
      </c>
      <c r="C19" s="512"/>
      <c r="D19" s="512"/>
      <c r="E19" s="512"/>
      <c r="F19" s="512"/>
      <c r="G19" s="512"/>
      <c r="H19" s="513"/>
    </row>
    <row r="20" spans="1:8" x14ac:dyDescent="0.35">
      <c r="A20" s="297"/>
      <c r="B20" s="512"/>
      <c r="C20" s="512"/>
      <c r="D20" s="512"/>
      <c r="E20" s="512"/>
      <c r="F20" s="512"/>
      <c r="G20" s="512"/>
      <c r="H20" s="513"/>
    </row>
    <row r="21" spans="1:8" x14ac:dyDescent="0.35">
      <c r="A21" s="297"/>
      <c r="B21" s="512"/>
      <c r="C21" s="512"/>
      <c r="D21" s="512"/>
      <c r="E21" s="512"/>
      <c r="F21" s="512"/>
      <c r="G21" s="512"/>
      <c r="H21" s="513"/>
    </row>
    <row r="22" spans="1:8" x14ac:dyDescent="0.35">
      <c r="A22" s="297"/>
      <c r="B22" s="512"/>
      <c r="C22" s="512"/>
      <c r="D22" s="512"/>
      <c r="E22" s="512"/>
      <c r="F22" s="512"/>
      <c r="G22" s="512"/>
      <c r="H22" s="513"/>
    </row>
    <row r="23" spans="1:8" x14ac:dyDescent="0.35">
      <c r="A23" s="82"/>
      <c r="B23" s="525"/>
      <c r="C23" s="526"/>
      <c r="D23" s="526"/>
      <c r="E23" s="526"/>
      <c r="F23" s="526"/>
      <c r="G23" s="526"/>
      <c r="H23" s="527"/>
    </row>
    <row r="24" spans="1:8" x14ac:dyDescent="0.35">
      <c r="A24" s="82"/>
      <c r="B24" s="528"/>
      <c r="C24" s="528"/>
      <c r="D24" s="528"/>
      <c r="E24" s="528"/>
      <c r="F24" s="528"/>
      <c r="G24" s="528"/>
      <c r="H24" s="529"/>
    </row>
    <row r="25" spans="1:8" ht="15" thickBot="1" x14ac:dyDescent="0.4">
      <c r="A25" s="89"/>
      <c r="B25" s="90"/>
      <c r="C25" s="91"/>
      <c r="D25" s="91"/>
      <c r="E25" s="91"/>
      <c r="F25" s="91"/>
      <c r="G25" s="91"/>
      <c r="H25" s="317"/>
    </row>
    <row r="26" spans="1:8" ht="15" thickBot="1" x14ac:dyDescent="0.4"/>
    <row r="27" spans="1:8" ht="16" thickBot="1" x14ac:dyDescent="0.4">
      <c r="A27" s="475" t="s">
        <v>406</v>
      </c>
      <c r="B27" s="476"/>
      <c r="C27" s="476"/>
      <c r="D27" s="476"/>
      <c r="E27" s="476"/>
      <c r="F27" s="476"/>
      <c r="G27" s="476"/>
      <c r="H27" s="477"/>
    </row>
    <row r="28" spans="1:8" x14ac:dyDescent="0.35">
      <c r="A28" s="95" t="s">
        <v>130</v>
      </c>
      <c r="B28" s="492" t="s">
        <v>360</v>
      </c>
      <c r="C28" s="492"/>
      <c r="D28" s="492"/>
      <c r="E28" s="492"/>
      <c r="F28" s="492"/>
      <c r="G28" s="492"/>
      <c r="H28" s="493"/>
    </row>
    <row r="29" spans="1:8" x14ac:dyDescent="0.35">
      <c r="A29" s="95"/>
      <c r="B29" s="487"/>
      <c r="C29" s="487"/>
      <c r="D29" s="487"/>
      <c r="E29" s="487"/>
      <c r="F29" s="487"/>
      <c r="G29" s="487"/>
      <c r="H29" s="488"/>
    </row>
    <row r="30" spans="1:8" x14ac:dyDescent="0.35">
      <c r="A30" s="95"/>
      <c r="B30" s="99" t="s">
        <v>309</v>
      </c>
      <c r="C30" s="182"/>
      <c r="D30" s="182"/>
      <c r="E30" s="182"/>
      <c r="F30" s="182"/>
      <c r="G30" s="182"/>
      <c r="H30" s="183"/>
    </row>
    <row r="31" spans="1:8" x14ac:dyDescent="0.35">
      <c r="A31" s="95"/>
      <c r="B31" s="97"/>
      <c r="C31" s="182"/>
      <c r="D31" s="182"/>
      <c r="E31" s="182"/>
      <c r="F31" s="182"/>
      <c r="G31" s="182"/>
      <c r="H31" s="183"/>
    </row>
    <row r="32" spans="1:8" x14ac:dyDescent="0.35">
      <c r="A32" s="95"/>
      <c r="B32" s="100" t="s">
        <v>413</v>
      </c>
      <c r="C32" s="182"/>
      <c r="D32" s="182"/>
      <c r="E32" s="530"/>
      <c r="F32" s="530"/>
      <c r="G32" s="530"/>
      <c r="H32" s="531"/>
    </row>
    <row r="33" spans="1:10" x14ac:dyDescent="0.35">
      <c r="A33" s="95"/>
      <c r="B33" s="97"/>
      <c r="C33" s="182"/>
      <c r="D33" s="182"/>
      <c r="E33" s="182"/>
      <c r="F33" s="182"/>
      <c r="G33" s="182"/>
      <c r="H33" s="183"/>
    </row>
    <row r="34" spans="1:10" ht="15" customHeight="1" x14ac:dyDescent="0.35">
      <c r="A34" s="141"/>
      <c r="B34" s="182"/>
      <c r="C34" s="182"/>
      <c r="D34" s="182"/>
      <c r="E34" s="494" t="s">
        <v>358</v>
      </c>
      <c r="F34" s="494"/>
      <c r="G34" s="494"/>
      <c r="H34" s="495"/>
    </row>
    <row r="35" spans="1:10" x14ac:dyDescent="0.35">
      <c r="A35" s="141"/>
      <c r="B35" s="97"/>
      <c r="C35" s="97"/>
      <c r="D35" s="97"/>
      <c r="E35" s="182" t="s">
        <v>311</v>
      </c>
      <c r="F35" s="182" t="s">
        <v>311</v>
      </c>
      <c r="G35" s="182" t="s">
        <v>311</v>
      </c>
      <c r="H35" s="183" t="s">
        <v>311</v>
      </c>
      <c r="J35" s="298"/>
    </row>
    <row r="36" spans="1:10" x14ac:dyDescent="0.35">
      <c r="A36" s="141"/>
      <c r="B36" s="103"/>
      <c r="C36" s="103"/>
      <c r="D36" s="103" t="s">
        <v>180</v>
      </c>
      <c r="E36" s="104" t="s">
        <v>440</v>
      </c>
      <c r="F36" s="104" t="s">
        <v>440</v>
      </c>
      <c r="G36" s="104" t="s">
        <v>440</v>
      </c>
      <c r="H36" s="105" t="s">
        <v>314</v>
      </c>
      <c r="I36" s="97"/>
      <c r="J36" s="103"/>
    </row>
    <row r="37" spans="1:10" x14ac:dyDescent="0.35">
      <c r="A37" s="141"/>
      <c r="B37" s="106" t="s">
        <v>193</v>
      </c>
      <c r="C37" s="107"/>
      <c r="D37" s="107" t="s">
        <v>158</v>
      </c>
      <c r="E37" s="111" t="s">
        <v>195</v>
      </c>
      <c r="F37" s="111" t="s">
        <v>442</v>
      </c>
      <c r="G37" s="111" t="s">
        <v>441</v>
      </c>
      <c r="H37" s="299" t="s">
        <v>315</v>
      </c>
      <c r="I37" s="97"/>
      <c r="J37" s="103"/>
    </row>
    <row r="38" spans="1:10" ht="22" customHeight="1" x14ac:dyDescent="0.35">
      <c r="A38" s="141"/>
      <c r="B38" s="113" t="s">
        <v>287</v>
      </c>
      <c r="C38" s="103"/>
      <c r="D38" s="103"/>
      <c r="E38" s="103"/>
      <c r="F38" s="103"/>
      <c r="G38" s="103"/>
      <c r="H38" s="184"/>
    </row>
    <row r="39" spans="1:10" x14ac:dyDescent="0.35">
      <c r="A39" s="141"/>
      <c r="B39" s="538"/>
      <c r="C39" s="538"/>
      <c r="D39" s="190"/>
      <c r="E39" s="190"/>
      <c r="F39" s="191"/>
      <c r="G39" s="190"/>
      <c r="H39" s="195"/>
      <c r="I39" s="97"/>
      <c r="J39" s="189"/>
    </row>
    <row r="40" spans="1:10" x14ac:dyDescent="0.35">
      <c r="A40" s="141"/>
      <c r="B40" s="538"/>
      <c r="C40" s="538"/>
      <c r="D40" s="190"/>
      <c r="E40" s="190"/>
      <c r="F40" s="191"/>
      <c r="G40" s="190"/>
      <c r="H40" s="195"/>
      <c r="I40" s="97"/>
    </row>
    <row r="41" spans="1:10" x14ac:dyDescent="0.35">
      <c r="A41" s="141"/>
      <c r="B41" s="538"/>
      <c r="C41" s="538"/>
      <c r="D41" s="191"/>
      <c r="E41" s="191"/>
      <c r="F41" s="191"/>
      <c r="G41" s="194"/>
      <c r="H41" s="195"/>
      <c r="I41" s="97"/>
    </row>
    <row r="42" spans="1:10" x14ac:dyDescent="0.35">
      <c r="A42" s="141"/>
      <c r="B42" s="491" t="s">
        <v>153</v>
      </c>
      <c r="C42" s="491"/>
      <c r="D42" s="191"/>
      <c r="E42" s="191"/>
      <c r="F42" s="191"/>
      <c r="G42" s="194"/>
      <c r="H42" s="195"/>
      <c r="I42" s="97"/>
    </row>
    <row r="43" spans="1:10" x14ac:dyDescent="0.35">
      <c r="A43" s="141"/>
      <c r="B43" s="463"/>
      <c r="C43" s="463"/>
      <c r="D43" s="191"/>
      <c r="E43" s="191"/>
      <c r="F43" s="191"/>
      <c r="G43" s="194"/>
      <c r="H43" s="195"/>
      <c r="I43" s="97"/>
    </row>
    <row r="44" spans="1:10" ht="22" customHeight="1" x14ac:dyDescent="0.35">
      <c r="A44" s="141"/>
      <c r="B44" s="113" t="s">
        <v>288</v>
      </c>
      <c r="C44" s="151"/>
      <c r="D44" s="196"/>
      <c r="E44" s="196"/>
      <c r="F44" s="196"/>
      <c r="G44" s="197"/>
      <c r="H44" s="198"/>
    </row>
    <row r="45" spans="1:10" x14ac:dyDescent="0.35">
      <c r="A45" s="141"/>
      <c r="B45" s="463"/>
      <c r="C45" s="463"/>
      <c r="D45" s="191"/>
      <c r="E45" s="191"/>
      <c r="F45" s="191"/>
      <c r="G45" s="194"/>
      <c r="H45" s="195"/>
      <c r="I45" s="97"/>
    </row>
    <row r="46" spans="1:10" x14ac:dyDescent="0.35">
      <c r="A46" s="141"/>
      <c r="B46" s="481"/>
      <c r="C46" s="482"/>
      <c r="D46" s="191"/>
      <c r="E46" s="191"/>
      <c r="F46" s="191"/>
      <c r="G46" s="194"/>
      <c r="H46" s="195"/>
      <c r="I46" s="97"/>
    </row>
    <row r="47" spans="1:10" x14ac:dyDescent="0.35">
      <c r="A47" s="141"/>
      <c r="B47" s="481"/>
      <c r="C47" s="482"/>
      <c r="D47" s="191"/>
      <c r="E47" s="191"/>
      <c r="F47" s="191"/>
      <c r="G47" s="194"/>
      <c r="H47" s="195"/>
      <c r="I47" s="97"/>
    </row>
    <row r="48" spans="1:10" x14ac:dyDescent="0.35">
      <c r="A48" s="141"/>
      <c r="B48" s="464" t="s">
        <v>153</v>
      </c>
      <c r="C48" s="466"/>
      <c r="D48" s="191"/>
      <c r="E48" s="191"/>
      <c r="F48" s="191"/>
      <c r="G48" s="194"/>
      <c r="H48" s="195"/>
      <c r="I48" s="97"/>
    </row>
    <row r="49" spans="1:9" x14ac:dyDescent="0.35">
      <c r="A49" s="141"/>
      <c r="B49" s="463"/>
      <c r="C49" s="463"/>
      <c r="D49" s="191"/>
      <c r="E49" s="191"/>
      <c r="F49" s="191"/>
      <c r="G49" s="194"/>
      <c r="H49" s="195"/>
      <c r="I49" s="97"/>
    </row>
    <row r="50" spans="1:9" x14ac:dyDescent="0.35">
      <c r="A50" s="141"/>
      <c r="B50" s="199"/>
      <c r="C50" s="158"/>
      <c r="D50" s="200">
        <f>SUM(D39:D49)</f>
        <v>0</v>
      </c>
      <c r="E50" s="318">
        <f>SUM(E39:E49)</f>
        <v>0</v>
      </c>
      <c r="F50" s="319">
        <f>SUM(F39:F49)</f>
        <v>0</v>
      </c>
      <c r="G50" s="318">
        <f>SUM(G39:G49)</f>
        <v>0</v>
      </c>
      <c r="H50" s="320">
        <f>SUM(H39:H49)</f>
        <v>0</v>
      </c>
      <c r="I50" s="97"/>
    </row>
    <row r="51" spans="1:9" x14ac:dyDescent="0.35">
      <c r="A51" s="95" t="s">
        <v>131</v>
      </c>
      <c r="B51" s="100" t="s">
        <v>297</v>
      </c>
      <c r="C51" s="158"/>
      <c r="D51" s="203"/>
      <c r="E51" s="203"/>
      <c r="F51" s="203"/>
      <c r="G51" s="197"/>
      <c r="H51" s="198"/>
      <c r="I51" s="97"/>
    </row>
    <row r="52" spans="1:9" x14ac:dyDescent="0.35">
      <c r="A52" s="141"/>
      <c r="B52" s="97"/>
      <c r="C52" s="97" t="s">
        <v>283</v>
      </c>
      <c r="D52" s="200">
        <f>D50</f>
        <v>0</v>
      </c>
      <c r="E52" s="200">
        <f t="shared" ref="E52:H52" si="0">E50</f>
        <v>0</v>
      </c>
      <c r="F52" s="201">
        <f t="shared" si="0"/>
        <v>0</v>
      </c>
      <c r="G52" s="200">
        <f t="shared" si="0"/>
        <v>0</v>
      </c>
      <c r="H52" s="300">
        <f t="shared" si="0"/>
        <v>0</v>
      </c>
    </row>
    <row r="53" spans="1:9" x14ac:dyDescent="0.35">
      <c r="A53" s="141"/>
      <c r="B53" s="97"/>
      <c r="C53" s="97" t="s">
        <v>284</v>
      </c>
      <c r="D53" s="97"/>
      <c r="E53" s="120" t="e">
        <f>E52/D52</f>
        <v>#DIV/0!</v>
      </c>
      <c r="F53" s="120" t="e">
        <f>F52/D52</f>
        <v>#DIV/0!</v>
      </c>
      <c r="G53" s="120" t="e">
        <f>G52/D52</f>
        <v>#DIV/0!</v>
      </c>
      <c r="H53" s="207" t="e">
        <f>H52/D52</f>
        <v>#DIV/0!</v>
      </c>
    </row>
    <row r="54" spans="1:9" x14ac:dyDescent="0.35">
      <c r="A54" s="141"/>
      <c r="B54" s="97"/>
      <c r="C54" s="208" t="s">
        <v>298</v>
      </c>
      <c r="D54" s="97"/>
      <c r="E54" s="121" t="e">
        <f t="shared" ref="E54:H54" si="1">IF(E53&gt;=(2/3),"Yes","No")</f>
        <v>#DIV/0!</v>
      </c>
      <c r="F54" s="121" t="e">
        <f t="shared" si="1"/>
        <v>#DIV/0!</v>
      </c>
      <c r="G54" s="121" t="e">
        <f t="shared" si="1"/>
        <v>#DIV/0!</v>
      </c>
      <c r="H54" s="209" t="e">
        <f t="shared" si="1"/>
        <v>#DIV/0!</v>
      </c>
    </row>
    <row r="55" spans="1:9" x14ac:dyDescent="0.35">
      <c r="A55" s="141"/>
      <c r="B55" s="97"/>
      <c r="C55" s="97"/>
      <c r="D55" s="97"/>
      <c r="E55" s="212" t="e">
        <f t="shared" ref="E55:H55" si="2">IF(E54="No", "Note A", "Note B")</f>
        <v>#DIV/0!</v>
      </c>
      <c r="F55" s="212" t="e">
        <f t="shared" si="2"/>
        <v>#DIV/0!</v>
      </c>
      <c r="G55" s="212" t="e">
        <f t="shared" si="2"/>
        <v>#DIV/0!</v>
      </c>
      <c r="H55" s="264" t="e">
        <f t="shared" si="2"/>
        <v>#DIV/0!</v>
      </c>
    </row>
    <row r="56" spans="1:9" x14ac:dyDescent="0.35">
      <c r="A56" s="141"/>
      <c r="B56" s="97"/>
      <c r="C56" s="97"/>
      <c r="D56" s="97"/>
      <c r="E56" s="212"/>
      <c r="F56" s="212"/>
      <c r="G56" s="212"/>
      <c r="H56" s="264"/>
    </row>
    <row r="57" spans="1:9" ht="15" customHeight="1" x14ac:dyDescent="0.35">
      <c r="A57" s="141"/>
      <c r="B57" s="213" t="s">
        <v>291</v>
      </c>
      <c r="C57" s="199" t="s">
        <v>316</v>
      </c>
      <c r="D57" s="199"/>
      <c r="E57" s="199"/>
      <c r="F57" s="199"/>
      <c r="G57" s="199"/>
      <c r="H57" s="214"/>
    </row>
    <row r="58" spans="1:9" ht="30" customHeight="1" x14ac:dyDescent="0.35">
      <c r="A58" s="141"/>
      <c r="B58" s="314" t="s">
        <v>292</v>
      </c>
      <c r="C58" s="523" t="s">
        <v>353</v>
      </c>
      <c r="D58" s="523"/>
      <c r="E58" s="523"/>
      <c r="F58" s="523"/>
      <c r="G58" s="523"/>
      <c r="H58" s="524"/>
    </row>
    <row r="59" spans="1:9" x14ac:dyDescent="0.35">
      <c r="A59" s="141"/>
      <c r="B59" s="215"/>
      <c r="C59" s="301"/>
      <c r="D59" s="301"/>
      <c r="E59" s="301"/>
      <c r="F59" s="301"/>
      <c r="G59" s="301"/>
      <c r="H59" s="302"/>
    </row>
    <row r="60" spans="1:9" x14ac:dyDescent="0.35">
      <c r="A60" s="95" t="s">
        <v>132</v>
      </c>
      <c r="B60" s="100" t="s">
        <v>293</v>
      </c>
      <c r="C60" s="97"/>
      <c r="D60" s="97"/>
      <c r="E60" s="121"/>
      <c r="F60" s="121"/>
      <c r="G60" s="121"/>
      <c r="H60" s="209"/>
    </row>
    <row r="61" spans="1:9" x14ac:dyDescent="0.35">
      <c r="A61" s="141"/>
      <c r="B61" s="487" t="s">
        <v>367</v>
      </c>
      <c r="C61" s="487"/>
      <c r="D61" s="487"/>
      <c r="E61" s="487"/>
      <c r="F61" s="487"/>
      <c r="G61" s="487"/>
      <c r="H61" s="488"/>
    </row>
    <row r="62" spans="1:9" x14ac:dyDescent="0.35">
      <c r="A62" s="95"/>
      <c r="B62" s="487"/>
      <c r="C62" s="487"/>
      <c r="D62" s="487"/>
      <c r="E62" s="487"/>
      <c r="F62" s="487"/>
      <c r="G62" s="487"/>
      <c r="H62" s="488"/>
    </row>
    <row r="63" spans="1:9" x14ac:dyDescent="0.35">
      <c r="A63" s="95"/>
      <c r="B63" s="97"/>
      <c r="C63" s="97"/>
      <c r="D63" s="97"/>
      <c r="E63" s="121"/>
      <c r="F63" s="121"/>
      <c r="G63" s="121"/>
      <c r="H63" s="209"/>
    </row>
    <row r="64" spans="1:9" x14ac:dyDescent="0.35">
      <c r="A64" s="95"/>
      <c r="B64" s="487" t="s">
        <v>364</v>
      </c>
      <c r="C64" s="487"/>
      <c r="D64" s="487"/>
      <c r="E64" s="487"/>
      <c r="F64" s="487"/>
      <c r="G64" s="487"/>
      <c r="H64" s="488"/>
    </row>
    <row r="65" spans="1:10" x14ac:dyDescent="0.35">
      <c r="A65" s="95"/>
      <c r="B65" s="487"/>
      <c r="C65" s="487"/>
      <c r="D65" s="487"/>
      <c r="E65" s="487"/>
      <c r="F65" s="487"/>
      <c r="G65" s="487"/>
      <c r="H65" s="488"/>
    </row>
    <row r="66" spans="1:10" x14ac:dyDescent="0.35">
      <c r="A66" s="95"/>
      <c r="B66" s="487"/>
      <c r="C66" s="487"/>
      <c r="D66" s="487"/>
      <c r="E66" s="487"/>
      <c r="F66" s="487"/>
      <c r="G66" s="487"/>
      <c r="H66" s="488"/>
    </row>
    <row r="67" spans="1:10" x14ac:dyDescent="0.35">
      <c r="A67" s="95"/>
      <c r="B67" s="487"/>
      <c r="C67" s="487"/>
      <c r="D67" s="487"/>
      <c r="E67" s="487"/>
      <c r="F67" s="487"/>
      <c r="G67" s="487"/>
      <c r="H67" s="488"/>
    </row>
    <row r="68" spans="1:10" x14ac:dyDescent="0.35">
      <c r="A68" s="95"/>
      <c r="B68" s="97"/>
      <c r="C68" s="97"/>
      <c r="D68" s="97"/>
      <c r="E68" s="121"/>
      <c r="F68" s="121"/>
      <c r="G68" s="121"/>
      <c r="H68" s="209"/>
    </row>
    <row r="69" spans="1:10" x14ac:dyDescent="0.35">
      <c r="A69" s="95"/>
      <c r="B69" s="100" t="s">
        <v>413</v>
      </c>
      <c r="C69" s="182"/>
      <c r="D69" s="182"/>
      <c r="E69" s="536"/>
      <c r="F69" s="536"/>
      <c r="G69" s="536"/>
      <c r="H69" s="537"/>
      <c r="J69" s="189"/>
    </row>
    <row r="70" spans="1:10" x14ac:dyDescent="0.35">
      <c r="A70" s="95"/>
      <c r="B70" s="97"/>
      <c r="C70" s="97"/>
      <c r="D70" s="101"/>
      <c r="E70" s="216"/>
      <c r="F70" s="216"/>
      <c r="G70" s="216"/>
      <c r="H70" s="217"/>
    </row>
    <row r="71" spans="1:10" x14ac:dyDescent="0.35">
      <c r="A71" s="95"/>
      <c r="B71" s="97"/>
      <c r="C71" s="97"/>
      <c r="D71" s="101" t="s">
        <v>366</v>
      </c>
      <c r="E71" s="216" t="s">
        <v>295</v>
      </c>
      <c r="F71" s="216" t="s">
        <v>300</v>
      </c>
      <c r="G71" s="216"/>
      <c r="H71" s="217"/>
    </row>
    <row r="72" spans="1:10" x14ac:dyDescent="0.35">
      <c r="A72" s="95"/>
      <c r="B72" s="218" t="s">
        <v>365</v>
      </c>
      <c r="C72" s="108"/>
      <c r="D72" s="219" t="s">
        <v>303</v>
      </c>
      <c r="E72" s="220" t="s">
        <v>296</v>
      </c>
      <c r="F72" s="220" t="s">
        <v>299</v>
      </c>
      <c r="G72" s="303" t="s">
        <v>304</v>
      </c>
      <c r="H72" s="304"/>
    </row>
    <row r="73" spans="1:10" x14ac:dyDescent="0.35">
      <c r="A73" s="95"/>
      <c r="B73" s="208" t="s">
        <v>458</v>
      </c>
      <c r="C73" s="97"/>
      <c r="D73" s="97"/>
      <c r="E73" s="121"/>
      <c r="F73" s="97"/>
      <c r="G73" s="121"/>
      <c r="H73" s="209"/>
    </row>
    <row r="74" spans="1:10" x14ac:dyDescent="0.35">
      <c r="A74" s="95"/>
      <c r="B74" s="97"/>
      <c r="C74" s="221" t="e">
        <f>IF(E54="Yes", "Complete Analysis", "N/A - Do Not Complete")</f>
        <v>#DIV/0!</v>
      </c>
      <c r="D74" s="237"/>
      <c r="E74" s="190"/>
      <c r="F74" s="120" t="e">
        <f t="shared" ref="F74:F75" si="3">E74/$E$80</f>
        <v>#DIV/0!</v>
      </c>
      <c r="G74" s="483"/>
      <c r="H74" s="484"/>
    </row>
    <row r="75" spans="1:10" x14ac:dyDescent="0.35">
      <c r="A75" s="95"/>
      <c r="B75" s="97"/>
      <c r="C75" s="97"/>
      <c r="D75" s="237"/>
      <c r="E75" s="190"/>
      <c r="F75" s="120" t="e">
        <f t="shared" si="3"/>
        <v>#DIV/0!</v>
      </c>
      <c r="G75" s="483"/>
      <c r="H75" s="484"/>
    </row>
    <row r="76" spans="1:10" x14ac:dyDescent="0.35">
      <c r="A76" s="95"/>
      <c r="B76" s="97"/>
      <c r="C76" s="97"/>
      <c r="D76" s="222"/>
      <c r="E76" s="191"/>
      <c r="F76" s="120" t="e">
        <f>E76/$E$80</f>
        <v>#DIV/0!</v>
      </c>
      <c r="G76" s="483"/>
      <c r="H76" s="484"/>
    </row>
    <row r="77" spans="1:10" x14ac:dyDescent="0.35">
      <c r="A77" s="95"/>
      <c r="B77" s="97"/>
      <c r="C77" s="97"/>
      <c r="D77" s="222"/>
      <c r="E77" s="191"/>
      <c r="F77" s="120" t="e">
        <f>E77/E80</f>
        <v>#DIV/0!</v>
      </c>
      <c r="G77" s="483"/>
      <c r="H77" s="484"/>
    </row>
    <row r="78" spans="1:10" x14ac:dyDescent="0.35">
      <c r="A78" s="95"/>
      <c r="B78" s="97"/>
      <c r="C78" s="97"/>
      <c r="D78" s="222"/>
      <c r="E78" s="191"/>
      <c r="F78" s="120" t="e">
        <f>E78/E80</f>
        <v>#DIV/0!</v>
      </c>
      <c r="G78" s="483"/>
      <c r="H78" s="484"/>
    </row>
    <row r="79" spans="1:10" x14ac:dyDescent="0.35">
      <c r="A79" s="95"/>
      <c r="B79" s="97"/>
      <c r="C79" s="97"/>
      <c r="D79" s="223"/>
      <c r="E79" s="224"/>
      <c r="F79" s="120" t="e">
        <f>E79/E80</f>
        <v>#DIV/0!</v>
      </c>
      <c r="G79" s="485"/>
      <c r="H79" s="486"/>
    </row>
    <row r="80" spans="1:10" x14ac:dyDescent="0.35">
      <c r="A80" s="95"/>
      <c r="B80" s="97"/>
      <c r="C80" s="225"/>
      <c r="D80" s="225" t="s">
        <v>322</v>
      </c>
      <c r="E80" s="236">
        <f>SUM(E74:E79)</f>
        <v>0</v>
      </c>
      <c r="F80" s="121"/>
      <c r="G80" s="291" t="s">
        <v>473</v>
      </c>
      <c r="H80" s="321"/>
      <c r="J80" s="189"/>
    </row>
    <row r="81" spans="1:8" x14ac:dyDescent="0.35">
      <c r="A81" s="95"/>
      <c r="B81" s="97"/>
      <c r="C81" s="225"/>
      <c r="D81" s="225"/>
      <c r="E81" s="268"/>
      <c r="F81" s="121"/>
      <c r="G81" s="291" t="s">
        <v>472</v>
      </c>
      <c r="H81" s="322"/>
    </row>
    <row r="82" spans="1:8" x14ac:dyDescent="0.35">
      <c r="A82" s="95"/>
      <c r="B82" s="97"/>
      <c r="C82" s="97"/>
      <c r="D82" s="97"/>
      <c r="E82" s="121"/>
      <c r="F82" s="121"/>
      <c r="G82" s="121"/>
      <c r="H82" s="209"/>
    </row>
    <row r="83" spans="1:8" x14ac:dyDescent="0.35">
      <c r="A83" s="95"/>
      <c r="B83" s="97" t="s">
        <v>459</v>
      </c>
      <c r="C83" s="97"/>
      <c r="D83" s="97"/>
      <c r="E83" s="121"/>
      <c r="F83" s="121"/>
      <c r="G83" s="121"/>
      <c r="H83" s="209"/>
    </row>
    <row r="84" spans="1:8" x14ac:dyDescent="0.35">
      <c r="A84" s="95"/>
      <c r="B84" s="97"/>
      <c r="C84" s="221" t="e">
        <f>IF(F54="Yes", "Complete Analysis", "N/A - Do Not Complete")</f>
        <v>#DIV/0!</v>
      </c>
      <c r="D84" s="222"/>
      <c r="E84" s="191"/>
      <c r="F84" s="120" t="e">
        <f>E84/E90</f>
        <v>#DIV/0!</v>
      </c>
      <c r="G84" s="483"/>
      <c r="H84" s="484"/>
    </row>
    <row r="85" spans="1:8" x14ac:dyDescent="0.35">
      <c r="A85" s="95"/>
      <c r="B85" s="97"/>
      <c r="C85" s="97"/>
      <c r="D85" s="222"/>
      <c r="E85" s="191"/>
      <c r="F85" s="120" t="e">
        <f>E85/E90</f>
        <v>#DIV/0!</v>
      </c>
      <c r="G85" s="483"/>
      <c r="H85" s="484"/>
    </row>
    <row r="86" spans="1:8" x14ac:dyDescent="0.35">
      <c r="A86" s="95"/>
      <c r="B86" s="97"/>
      <c r="C86" s="97"/>
      <c r="D86" s="222"/>
      <c r="E86" s="191"/>
      <c r="F86" s="120" t="e">
        <f>E86/E90</f>
        <v>#DIV/0!</v>
      </c>
      <c r="G86" s="483"/>
      <c r="H86" s="484"/>
    </row>
    <row r="87" spans="1:8" x14ac:dyDescent="0.35">
      <c r="A87" s="95"/>
      <c r="B87" s="97"/>
      <c r="C87" s="97"/>
      <c r="D87" s="222"/>
      <c r="E87" s="191"/>
      <c r="F87" s="120" t="e">
        <f>E87/E90</f>
        <v>#DIV/0!</v>
      </c>
      <c r="G87" s="483"/>
      <c r="H87" s="484"/>
    </row>
    <row r="88" spans="1:8" x14ac:dyDescent="0.35">
      <c r="A88" s="95"/>
      <c r="B88" s="97"/>
      <c r="C88" s="97"/>
      <c r="D88" s="222"/>
      <c r="E88" s="191"/>
      <c r="F88" s="120" t="e">
        <f>E88/E90</f>
        <v>#DIV/0!</v>
      </c>
      <c r="G88" s="483"/>
      <c r="H88" s="484"/>
    </row>
    <row r="89" spans="1:8" x14ac:dyDescent="0.35">
      <c r="A89" s="95"/>
      <c r="B89" s="97"/>
      <c r="C89" s="97"/>
      <c r="D89" s="223"/>
      <c r="E89" s="224"/>
      <c r="F89" s="120" t="e">
        <f>E89/E90</f>
        <v>#DIV/0!</v>
      </c>
      <c r="G89" s="485"/>
      <c r="H89" s="486"/>
    </row>
    <row r="90" spans="1:8" x14ac:dyDescent="0.35">
      <c r="A90" s="95"/>
      <c r="B90" s="97"/>
      <c r="C90" s="97"/>
      <c r="D90" s="225" t="s">
        <v>323</v>
      </c>
      <c r="E90" s="226">
        <f>SUM(E84:E89)</f>
        <v>0</v>
      </c>
      <c r="F90" s="121"/>
      <c r="G90" s="227" t="s">
        <v>305</v>
      </c>
      <c r="H90" s="229"/>
    </row>
    <row r="91" spans="1:8" x14ac:dyDescent="0.35">
      <c r="A91" s="95"/>
      <c r="B91" s="97"/>
      <c r="C91" s="97"/>
      <c r="D91" s="225"/>
      <c r="E91" s="196"/>
      <c r="F91" s="121"/>
      <c r="G91" s="227"/>
      <c r="H91" s="306"/>
    </row>
    <row r="92" spans="1:8" x14ac:dyDescent="0.35">
      <c r="A92" s="141"/>
      <c r="B92" s="97" t="s">
        <v>460</v>
      </c>
      <c r="C92" s="97"/>
      <c r="D92" s="97"/>
      <c r="E92" s="121"/>
      <c r="F92" s="121"/>
      <c r="G92" s="121"/>
      <c r="H92" s="209"/>
    </row>
    <row r="93" spans="1:8" x14ac:dyDescent="0.35">
      <c r="A93" s="141"/>
      <c r="B93" s="97"/>
      <c r="C93" s="221" t="e">
        <f>IF(G54="Yes", "Complete Analysis", "N/A - Do Not Complete")</f>
        <v>#DIV/0!</v>
      </c>
      <c r="D93" s="222"/>
      <c r="E93" s="191"/>
      <c r="F93" s="120" t="e">
        <f>E93/E99</f>
        <v>#DIV/0!</v>
      </c>
      <c r="G93" s="483"/>
      <c r="H93" s="484"/>
    </row>
    <row r="94" spans="1:8" x14ac:dyDescent="0.35">
      <c r="A94" s="141"/>
      <c r="B94" s="97"/>
      <c r="C94" s="97"/>
      <c r="D94" s="222"/>
      <c r="E94" s="191"/>
      <c r="F94" s="120" t="e">
        <f>E94/E99</f>
        <v>#DIV/0!</v>
      </c>
      <c r="G94" s="483"/>
      <c r="H94" s="484"/>
    </row>
    <row r="95" spans="1:8" x14ac:dyDescent="0.35">
      <c r="A95" s="141"/>
      <c r="B95" s="97"/>
      <c r="C95" s="97"/>
      <c r="D95" s="222"/>
      <c r="E95" s="191"/>
      <c r="F95" s="120" t="e">
        <f>E95/E99</f>
        <v>#DIV/0!</v>
      </c>
      <c r="G95" s="483"/>
      <c r="H95" s="484"/>
    </row>
    <row r="96" spans="1:8" x14ac:dyDescent="0.35">
      <c r="A96" s="141"/>
      <c r="B96" s="97"/>
      <c r="C96" s="97"/>
      <c r="D96" s="222"/>
      <c r="E96" s="191"/>
      <c r="F96" s="120" t="e">
        <f>E96/E99</f>
        <v>#DIV/0!</v>
      </c>
      <c r="G96" s="483"/>
      <c r="H96" s="484"/>
    </row>
    <row r="97" spans="1:9" x14ac:dyDescent="0.35">
      <c r="A97" s="141"/>
      <c r="B97" s="97"/>
      <c r="C97" s="97"/>
      <c r="D97" s="222"/>
      <c r="E97" s="191"/>
      <c r="F97" s="120" t="e">
        <f>E97/E99</f>
        <v>#DIV/0!</v>
      </c>
      <c r="G97" s="483"/>
      <c r="H97" s="484"/>
    </row>
    <row r="98" spans="1:9" x14ac:dyDescent="0.35">
      <c r="A98" s="141"/>
      <c r="B98" s="97"/>
      <c r="C98" s="97"/>
      <c r="D98" s="223"/>
      <c r="E98" s="224"/>
      <c r="F98" s="120" t="e">
        <f>E98/E99</f>
        <v>#DIV/0!</v>
      </c>
      <c r="G98" s="485"/>
      <c r="H98" s="486"/>
    </row>
    <row r="99" spans="1:9" x14ac:dyDescent="0.35">
      <c r="A99" s="141"/>
      <c r="B99" s="97"/>
      <c r="C99" s="97"/>
      <c r="D99" s="225" t="s">
        <v>324</v>
      </c>
      <c r="E99" s="226">
        <f>SUM(E93:E98)</f>
        <v>0</v>
      </c>
      <c r="F99" s="121"/>
      <c r="G99" s="227" t="s">
        <v>305</v>
      </c>
      <c r="H99" s="229"/>
    </row>
    <row r="100" spans="1:9" x14ac:dyDescent="0.35">
      <c r="A100" s="141"/>
      <c r="B100" s="97"/>
      <c r="C100" s="97"/>
      <c r="D100" s="97"/>
      <c r="E100" s="121"/>
      <c r="F100" s="121"/>
      <c r="G100" s="121"/>
      <c r="H100" s="209"/>
    </row>
    <row r="101" spans="1:9" x14ac:dyDescent="0.35">
      <c r="A101" s="141"/>
      <c r="B101" s="97" t="s">
        <v>321</v>
      </c>
      <c r="C101" s="97"/>
      <c r="D101" s="97"/>
      <c r="E101" s="121"/>
      <c r="F101" s="121"/>
      <c r="G101" s="121"/>
      <c r="H101" s="209"/>
    </row>
    <row r="102" spans="1:9" x14ac:dyDescent="0.35">
      <c r="A102" s="141"/>
      <c r="B102" s="97"/>
      <c r="C102" s="221" t="e">
        <f>IF(H54="Yes", "Complete Analysis", "N/A - Do Not Complete")</f>
        <v>#DIV/0!</v>
      </c>
      <c r="D102" s="222"/>
      <c r="E102" s="191"/>
      <c r="F102" s="120" t="e">
        <f>E102/E108</f>
        <v>#DIV/0!</v>
      </c>
      <c r="G102" s="483"/>
      <c r="H102" s="484"/>
    </row>
    <row r="103" spans="1:9" x14ac:dyDescent="0.35">
      <c r="A103" s="141"/>
      <c r="B103" s="97"/>
      <c r="C103" s="221"/>
      <c r="D103" s="222"/>
      <c r="E103" s="191"/>
      <c r="F103" s="120" t="e">
        <f>E103/E108</f>
        <v>#DIV/0!</v>
      </c>
      <c r="G103" s="483"/>
      <c r="H103" s="484"/>
    </row>
    <row r="104" spans="1:9" x14ac:dyDescent="0.35">
      <c r="A104" s="141"/>
      <c r="B104" s="97"/>
      <c r="C104" s="221"/>
      <c r="D104" s="222"/>
      <c r="E104" s="191"/>
      <c r="F104" s="120" t="e">
        <f>E104/E108</f>
        <v>#DIV/0!</v>
      </c>
      <c r="G104" s="483"/>
      <c r="H104" s="484"/>
    </row>
    <row r="105" spans="1:9" x14ac:dyDescent="0.35">
      <c r="A105" s="141"/>
      <c r="B105" s="97"/>
      <c r="C105" s="221"/>
      <c r="D105" s="222"/>
      <c r="E105" s="191"/>
      <c r="F105" s="120" t="e">
        <f>E105/E108</f>
        <v>#DIV/0!</v>
      </c>
      <c r="G105" s="483"/>
      <c r="H105" s="484"/>
    </row>
    <row r="106" spans="1:9" x14ac:dyDescent="0.35">
      <c r="A106" s="141"/>
      <c r="B106" s="97"/>
      <c r="C106" s="221"/>
      <c r="D106" s="222"/>
      <c r="E106" s="191"/>
      <c r="F106" s="120" t="e">
        <f>E106/E108</f>
        <v>#DIV/0!</v>
      </c>
      <c r="G106" s="483"/>
      <c r="H106" s="484"/>
    </row>
    <row r="107" spans="1:9" x14ac:dyDescent="0.35">
      <c r="A107" s="141"/>
      <c r="B107" s="97"/>
      <c r="C107" s="221"/>
      <c r="D107" s="223"/>
      <c r="E107" s="224"/>
      <c r="F107" s="120" t="e">
        <f>E107/E108</f>
        <v>#DIV/0!</v>
      </c>
      <c r="G107" s="485"/>
      <c r="H107" s="486"/>
    </row>
    <row r="108" spans="1:9" x14ac:dyDescent="0.35">
      <c r="A108" s="141"/>
      <c r="B108" s="97"/>
      <c r="C108" s="221"/>
      <c r="D108" s="225" t="s">
        <v>325</v>
      </c>
      <c r="E108" s="226">
        <f>SUM(E102:E107)</f>
        <v>0</v>
      </c>
      <c r="F108" s="120"/>
      <c r="G108" s="227" t="s">
        <v>305</v>
      </c>
      <c r="H108" s="229"/>
    </row>
    <row r="109" spans="1:9" ht="15" thickBot="1" x14ac:dyDescent="0.4">
      <c r="A109" s="159"/>
      <c r="B109" s="125"/>
      <c r="C109" s="239"/>
      <c r="D109" s="240"/>
      <c r="E109" s="240"/>
      <c r="F109" s="241"/>
      <c r="G109" s="126"/>
      <c r="H109" s="242"/>
    </row>
    <row r="110" spans="1:9" ht="15" thickBot="1" x14ac:dyDescent="0.4">
      <c r="A110" s="97"/>
      <c r="B110" s="97"/>
      <c r="C110" s="221"/>
      <c r="D110" s="97"/>
      <c r="E110" s="196"/>
      <c r="F110" s="121"/>
      <c r="G110" s="121"/>
      <c r="H110" s="121"/>
      <c r="I110" s="97"/>
    </row>
    <row r="111" spans="1:9" ht="16" thickBot="1" x14ac:dyDescent="0.4">
      <c r="A111" s="475" t="s">
        <v>434</v>
      </c>
      <c r="B111" s="476"/>
      <c r="C111" s="476"/>
      <c r="D111" s="476"/>
      <c r="E111" s="476"/>
      <c r="F111" s="476"/>
      <c r="G111" s="476"/>
      <c r="H111" s="477"/>
    </row>
    <row r="112" spans="1:9" ht="15" customHeight="1" x14ac:dyDescent="0.35">
      <c r="A112" s="95" t="s">
        <v>134</v>
      </c>
      <c r="B112" s="307" t="s">
        <v>369</v>
      </c>
      <c r="C112" s="307"/>
      <c r="D112" s="307"/>
      <c r="E112" s="307"/>
      <c r="F112" s="307"/>
      <c r="G112" s="307"/>
      <c r="H112" s="308"/>
    </row>
    <row r="113" spans="1:8" x14ac:dyDescent="0.35">
      <c r="A113" s="141"/>
      <c r="B113" s="97"/>
      <c r="C113" s="97"/>
      <c r="D113" s="97"/>
      <c r="E113" s="97"/>
      <c r="F113" s="97"/>
      <c r="G113" s="97"/>
      <c r="H113" s="98"/>
    </row>
    <row r="114" spans="1:8" x14ac:dyDescent="0.35">
      <c r="A114" s="95"/>
      <c r="B114" s="100" t="s">
        <v>413</v>
      </c>
      <c r="C114" s="182"/>
      <c r="D114" s="182"/>
      <c r="E114" s="530"/>
      <c r="F114" s="530"/>
      <c r="G114" s="530"/>
      <c r="H114" s="531"/>
    </row>
    <row r="115" spans="1:8" x14ac:dyDescent="0.35">
      <c r="A115" s="95"/>
      <c r="B115" s="97"/>
      <c r="C115" s="182"/>
      <c r="D115" s="182"/>
      <c r="E115" s="182"/>
      <c r="F115" s="182"/>
      <c r="G115" s="182"/>
      <c r="H115" s="183"/>
    </row>
    <row r="116" spans="1:8" x14ac:dyDescent="0.35">
      <c r="A116" s="141"/>
      <c r="B116" s="97"/>
      <c r="C116" s="97"/>
      <c r="D116" s="97"/>
      <c r="E116" s="494" t="s">
        <v>290</v>
      </c>
      <c r="F116" s="494"/>
      <c r="G116" s="494"/>
      <c r="H116" s="495"/>
    </row>
    <row r="117" spans="1:8" x14ac:dyDescent="0.35">
      <c r="A117" s="141"/>
      <c r="B117" s="97"/>
      <c r="C117" s="97"/>
      <c r="D117" s="97"/>
      <c r="E117" s="103" t="s">
        <v>138</v>
      </c>
      <c r="F117" s="103" t="s">
        <v>138</v>
      </c>
      <c r="G117" s="103" t="s">
        <v>138</v>
      </c>
      <c r="H117" s="184" t="s">
        <v>138</v>
      </c>
    </row>
    <row r="118" spans="1:8" x14ac:dyDescent="0.35">
      <c r="A118" s="141"/>
      <c r="B118" s="97"/>
      <c r="C118" s="97"/>
      <c r="D118" s="97"/>
      <c r="E118" s="104" t="s">
        <v>257</v>
      </c>
      <c r="F118" s="104" t="s">
        <v>440</v>
      </c>
      <c r="G118" s="104" t="s">
        <v>440</v>
      </c>
      <c r="H118" s="105" t="s">
        <v>314</v>
      </c>
    </row>
    <row r="119" spans="1:8" x14ac:dyDescent="0.35">
      <c r="A119" s="141"/>
      <c r="B119" s="106" t="s">
        <v>201</v>
      </c>
      <c r="C119" s="107"/>
      <c r="D119" s="108"/>
      <c r="E119" s="111" t="s">
        <v>195</v>
      </c>
      <c r="F119" s="111" t="s">
        <v>442</v>
      </c>
      <c r="G119" s="111" t="s">
        <v>441</v>
      </c>
      <c r="H119" s="299" t="s">
        <v>315</v>
      </c>
    </row>
    <row r="120" spans="1:8" ht="22" customHeight="1" x14ac:dyDescent="0.35">
      <c r="A120" s="141"/>
      <c r="B120" s="113" t="s">
        <v>287</v>
      </c>
      <c r="C120" s="103"/>
      <c r="D120" s="103"/>
      <c r="E120" s="103"/>
      <c r="F120" s="103"/>
      <c r="G120" s="103"/>
      <c r="H120" s="184"/>
    </row>
    <row r="121" spans="1:8" x14ac:dyDescent="0.35">
      <c r="A121" s="141"/>
      <c r="B121" s="460"/>
      <c r="C121" s="460"/>
      <c r="D121" s="460"/>
      <c r="E121" s="323"/>
      <c r="F121" s="246"/>
      <c r="G121" s="296"/>
      <c r="H121" s="247"/>
    </row>
    <row r="122" spans="1:8" x14ac:dyDescent="0.35">
      <c r="A122" s="141"/>
      <c r="B122" s="463"/>
      <c r="C122" s="463"/>
      <c r="D122" s="463"/>
      <c r="E122" s="323"/>
      <c r="F122" s="246"/>
      <c r="G122" s="296"/>
      <c r="H122" s="247"/>
    </row>
    <row r="123" spans="1:8" x14ac:dyDescent="0.35">
      <c r="A123" s="141"/>
      <c r="B123" s="463"/>
      <c r="C123" s="463"/>
      <c r="D123" s="463"/>
      <c r="E123" s="323"/>
      <c r="F123" s="246"/>
      <c r="G123" s="296"/>
      <c r="H123" s="247"/>
    </row>
    <row r="124" spans="1:8" x14ac:dyDescent="0.35">
      <c r="A124" s="141"/>
      <c r="B124" s="463"/>
      <c r="C124" s="463"/>
      <c r="D124" s="463"/>
      <c r="E124" s="246"/>
      <c r="F124" s="246"/>
      <c r="G124" s="296"/>
      <c r="H124" s="247"/>
    </row>
    <row r="125" spans="1:8" x14ac:dyDescent="0.35">
      <c r="A125" s="141"/>
      <c r="B125" s="463"/>
      <c r="C125" s="463"/>
      <c r="D125" s="463"/>
      <c r="E125" s="246"/>
      <c r="F125" s="246"/>
      <c r="G125" s="296"/>
      <c r="H125" s="247"/>
    </row>
    <row r="126" spans="1:8" x14ac:dyDescent="0.35">
      <c r="A126" s="141"/>
      <c r="B126" s="463"/>
      <c r="C126" s="463"/>
      <c r="D126" s="463"/>
      <c r="E126" s="246"/>
      <c r="F126" s="246"/>
      <c r="G126" s="296"/>
      <c r="H126" s="247"/>
    </row>
    <row r="127" spans="1:8" x14ac:dyDescent="0.35">
      <c r="A127" s="141"/>
      <c r="B127" s="481"/>
      <c r="C127" s="497"/>
      <c r="D127" s="482"/>
      <c r="E127" s="246"/>
      <c r="F127" s="246"/>
      <c r="G127" s="296"/>
      <c r="H127" s="247"/>
    </row>
    <row r="128" spans="1:8" x14ac:dyDescent="0.35">
      <c r="A128" s="141"/>
      <c r="B128" s="481"/>
      <c r="C128" s="497"/>
      <c r="D128" s="482"/>
      <c r="E128" s="246"/>
      <c r="F128" s="246"/>
      <c r="G128" s="296"/>
      <c r="H128" s="247"/>
    </row>
    <row r="129" spans="1:8" x14ac:dyDescent="0.35">
      <c r="A129" s="141"/>
      <c r="B129" s="481"/>
      <c r="C129" s="497"/>
      <c r="D129" s="482"/>
      <c r="E129" s="246"/>
      <c r="F129" s="246"/>
      <c r="G129" s="296"/>
      <c r="H129" s="247"/>
    </row>
    <row r="130" spans="1:8" x14ac:dyDescent="0.35">
      <c r="A130" s="141"/>
      <c r="B130" s="481"/>
      <c r="C130" s="497"/>
      <c r="D130" s="482"/>
      <c r="E130" s="246"/>
      <c r="F130" s="246"/>
      <c r="G130" s="296"/>
      <c r="H130" s="247"/>
    </row>
    <row r="131" spans="1:8" x14ac:dyDescent="0.35">
      <c r="A131" s="141"/>
      <c r="B131" s="533" t="s">
        <v>153</v>
      </c>
      <c r="C131" s="534"/>
      <c r="D131" s="535"/>
      <c r="E131" s="246"/>
      <c r="F131" s="246"/>
      <c r="G131" s="296"/>
      <c r="H131" s="247"/>
    </row>
    <row r="132" spans="1:8" x14ac:dyDescent="0.35">
      <c r="A132" s="141"/>
      <c r="B132" s="463"/>
      <c r="C132" s="463"/>
      <c r="D132" s="463"/>
      <c r="E132" s="246"/>
      <c r="F132" s="246"/>
      <c r="G132" s="296"/>
      <c r="H132" s="247"/>
    </row>
    <row r="133" spans="1:8" ht="22" customHeight="1" x14ac:dyDescent="0.35">
      <c r="A133" s="141"/>
      <c r="B133" s="113" t="s">
        <v>288</v>
      </c>
      <c r="C133" s="151"/>
      <c r="D133" s="196"/>
      <c r="E133" s="196"/>
      <c r="F133" s="196"/>
      <c r="G133" s="197"/>
      <c r="H133" s="198"/>
    </row>
    <row r="134" spans="1:8" x14ac:dyDescent="0.35">
      <c r="A134" s="141"/>
      <c r="B134" s="463"/>
      <c r="C134" s="463"/>
      <c r="D134" s="463"/>
      <c r="E134" s="246"/>
      <c r="F134" s="246"/>
      <c r="G134" s="246"/>
      <c r="H134" s="247"/>
    </row>
    <row r="135" spans="1:8" x14ac:dyDescent="0.35">
      <c r="A135" s="141"/>
      <c r="B135" s="503"/>
      <c r="C135" s="532"/>
      <c r="D135" s="504"/>
      <c r="E135" s="246"/>
      <c r="F135" s="246"/>
      <c r="G135" s="246"/>
      <c r="H135" s="247"/>
    </row>
    <row r="136" spans="1:8" x14ac:dyDescent="0.35">
      <c r="A136" s="141"/>
      <c r="B136" s="503"/>
      <c r="C136" s="532"/>
      <c r="D136" s="504"/>
      <c r="E136" s="246"/>
      <c r="F136" s="246"/>
      <c r="G136" s="246"/>
      <c r="H136" s="247"/>
    </row>
    <row r="137" spans="1:8" x14ac:dyDescent="0.35">
      <c r="A137" s="141"/>
      <c r="B137" s="503"/>
      <c r="C137" s="532"/>
      <c r="D137" s="504"/>
      <c r="E137" s="246"/>
      <c r="F137" s="246"/>
      <c r="G137" s="246"/>
      <c r="H137" s="247"/>
    </row>
    <row r="138" spans="1:8" x14ac:dyDescent="0.35">
      <c r="A138" s="141"/>
      <c r="B138" s="503"/>
      <c r="C138" s="532"/>
      <c r="D138" s="504"/>
      <c r="E138" s="246"/>
      <c r="F138" s="246"/>
      <c r="G138" s="246"/>
      <c r="H138" s="247"/>
    </row>
    <row r="139" spans="1:8" x14ac:dyDescent="0.35">
      <c r="A139" s="141"/>
      <c r="B139" s="503"/>
      <c r="C139" s="532"/>
      <c r="D139" s="504"/>
      <c r="E139" s="246"/>
      <c r="F139" s="246"/>
      <c r="G139" s="246"/>
      <c r="H139" s="247"/>
    </row>
    <row r="140" spans="1:8" x14ac:dyDescent="0.35">
      <c r="A140" s="141"/>
      <c r="B140" s="503"/>
      <c r="C140" s="532"/>
      <c r="D140" s="504"/>
      <c r="E140" s="246"/>
      <c r="F140" s="246"/>
      <c r="G140" s="246"/>
      <c r="H140" s="247"/>
    </row>
    <row r="141" spans="1:8" x14ac:dyDescent="0.35">
      <c r="A141" s="141"/>
      <c r="B141" s="503"/>
      <c r="C141" s="532"/>
      <c r="D141" s="504"/>
      <c r="E141" s="246"/>
      <c r="F141" s="246"/>
      <c r="G141" s="246"/>
      <c r="H141" s="247"/>
    </row>
    <row r="142" spans="1:8" x14ac:dyDescent="0.35">
      <c r="A142" s="141"/>
      <c r="B142" s="503"/>
      <c r="C142" s="532"/>
      <c r="D142" s="504"/>
      <c r="E142" s="246"/>
      <c r="F142" s="246"/>
      <c r="G142" s="246"/>
      <c r="H142" s="247"/>
    </row>
    <row r="143" spans="1:8" x14ac:dyDescent="0.35">
      <c r="A143" s="141"/>
      <c r="B143" s="503"/>
      <c r="C143" s="532"/>
      <c r="D143" s="504"/>
      <c r="E143" s="246"/>
      <c r="F143" s="246"/>
      <c r="G143" s="246"/>
      <c r="H143" s="247"/>
    </row>
    <row r="144" spans="1:8" x14ac:dyDescent="0.35">
      <c r="A144" s="141"/>
      <c r="B144" s="533" t="s">
        <v>153</v>
      </c>
      <c r="C144" s="534"/>
      <c r="D144" s="535"/>
      <c r="E144" s="246"/>
      <c r="F144" s="246"/>
      <c r="G144" s="246"/>
      <c r="H144" s="247"/>
    </row>
    <row r="145" spans="1:15" x14ac:dyDescent="0.35">
      <c r="A145" s="141"/>
      <c r="B145" s="463"/>
      <c r="C145" s="463"/>
      <c r="D145" s="463"/>
      <c r="E145" s="246"/>
      <c r="F145" s="246"/>
      <c r="G145" s="246"/>
      <c r="H145" s="247"/>
    </row>
    <row r="146" spans="1:15" x14ac:dyDescent="0.35">
      <c r="A146" s="141"/>
      <c r="B146" s="157"/>
      <c r="C146" s="157"/>
      <c r="D146" s="157"/>
      <c r="E146" s="158"/>
      <c r="F146" s="158"/>
      <c r="G146" s="158"/>
      <c r="H146" s="248"/>
    </row>
    <row r="147" spans="1:15" x14ac:dyDescent="0.35">
      <c r="A147" s="95" t="s">
        <v>135</v>
      </c>
      <c r="B147" s="156" t="s">
        <v>336</v>
      </c>
      <c r="C147" s="157"/>
      <c r="D147" s="157"/>
      <c r="E147" s="158"/>
      <c r="F147" s="158"/>
      <c r="G147" s="158"/>
      <c r="H147" s="248"/>
      <c r="J147" s="189"/>
    </row>
    <row r="148" spans="1:15" x14ac:dyDescent="0.35">
      <c r="A148" s="141"/>
      <c r="B148" s="467"/>
      <c r="C148" s="467"/>
      <c r="D148" s="467"/>
      <c r="E148" s="467"/>
      <c r="F148" s="467"/>
      <c r="G148" s="467"/>
      <c r="H148" s="468"/>
      <c r="I148" s="324"/>
      <c r="J148" s="325"/>
      <c r="K148" s="325"/>
      <c r="L148" s="325"/>
      <c r="M148" s="325"/>
      <c r="N148" s="325"/>
      <c r="O148" s="325"/>
    </row>
    <row r="149" spans="1:15" ht="70.900000000000006" customHeight="1" x14ac:dyDescent="0.35">
      <c r="A149" s="141"/>
      <c r="B149" s="467"/>
      <c r="C149" s="467"/>
      <c r="D149" s="467"/>
      <c r="E149" s="467"/>
      <c r="F149" s="467"/>
      <c r="G149" s="467"/>
      <c r="H149" s="468"/>
      <c r="I149" s="324"/>
      <c r="J149" s="325"/>
      <c r="K149" s="325"/>
      <c r="L149" s="325"/>
      <c r="M149" s="325"/>
      <c r="N149" s="325"/>
      <c r="O149" s="325"/>
    </row>
    <row r="150" spans="1:15" ht="15" thickBot="1" x14ac:dyDescent="0.4">
      <c r="A150" s="159"/>
      <c r="B150" s="250"/>
      <c r="C150" s="251"/>
      <c r="D150" s="251"/>
      <c r="E150" s="251"/>
      <c r="F150" s="251"/>
      <c r="G150" s="251"/>
      <c r="H150" s="313"/>
    </row>
    <row r="151" spans="1:15" x14ac:dyDescent="0.35">
      <c r="A151" s="97"/>
      <c r="B151" s="188"/>
      <c r="C151" s="158"/>
      <c r="D151" s="158"/>
      <c r="E151" s="158"/>
      <c r="F151" s="158"/>
      <c r="G151" s="158"/>
      <c r="H151" s="158"/>
    </row>
  </sheetData>
  <sheetProtection algorithmName="SHA-512" hashValue="L9Y4XqoHqYxsCBVmvPHk5jt3YmVMKl7ltvZNuiiKdvGCFHJj4Kgf52oUPD0/iCRwBFNTzzK801d7GncDIK3K2A==" saltValue="ccQD7jf9AZdwxBmnWC2TiQ==" spinCount="100000" sheet="1" objects="1" scenarios="1" insertRows="0"/>
  <mergeCells count="73">
    <mergeCell ref="A27:H27"/>
    <mergeCell ref="B28:H29"/>
    <mergeCell ref="E32:H32"/>
    <mergeCell ref="E34:H34"/>
    <mergeCell ref="B39:C39"/>
    <mergeCell ref="B40:C40"/>
    <mergeCell ref="B41:C41"/>
    <mergeCell ref="B42:C42"/>
    <mergeCell ref="B49:C49"/>
    <mergeCell ref="B45:C45"/>
    <mergeCell ref="B43:C43"/>
    <mergeCell ref="B48:C48"/>
    <mergeCell ref="B47:C47"/>
    <mergeCell ref="B46:C46"/>
    <mergeCell ref="G86:H86"/>
    <mergeCell ref="B61:H62"/>
    <mergeCell ref="B64:H67"/>
    <mergeCell ref="E69:H69"/>
    <mergeCell ref="G74:H74"/>
    <mergeCell ref="G75:H75"/>
    <mergeCell ref="G76:H76"/>
    <mergeCell ref="G77:H77"/>
    <mergeCell ref="G78:H78"/>
    <mergeCell ref="G79:H79"/>
    <mergeCell ref="G84:H84"/>
    <mergeCell ref="G85:H85"/>
    <mergeCell ref="G104:H104"/>
    <mergeCell ref="G87:H87"/>
    <mergeCell ref="G88:H88"/>
    <mergeCell ref="G89:H89"/>
    <mergeCell ref="G93:H93"/>
    <mergeCell ref="G94:H94"/>
    <mergeCell ref="G95:H95"/>
    <mergeCell ref="G96:H96"/>
    <mergeCell ref="G97:H97"/>
    <mergeCell ref="G98:H98"/>
    <mergeCell ref="G102:H102"/>
    <mergeCell ref="G103:H103"/>
    <mergeCell ref="B127:D127"/>
    <mergeCell ref="B128:D128"/>
    <mergeCell ref="B129:D129"/>
    <mergeCell ref="B130:D130"/>
    <mergeCell ref="B131:D131"/>
    <mergeCell ref="B148:H149"/>
    <mergeCell ref="B132:D132"/>
    <mergeCell ref="B134:D134"/>
    <mergeCell ref="B145:D145"/>
    <mergeCell ref="B138:D138"/>
    <mergeCell ref="B137:D137"/>
    <mergeCell ref="B135:D135"/>
    <mergeCell ref="B136:D136"/>
    <mergeCell ref="B144:D144"/>
    <mergeCell ref="B139:D139"/>
    <mergeCell ref="B140:D140"/>
    <mergeCell ref="B141:D141"/>
    <mergeCell ref="B142:D142"/>
    <mergeCell ref="B143:D143"/>
    <mergeCell ref="B19:H22"/>
    <mergeCell ref="B23:H23"/>
    <mergeCell ref="B24:H24"/>
    <mergeCell ref="B126:D126"/>
    <mergeCell ref="B123:D123"/>
    <mergeCell ref="B124:D124"/>
    <mergeCell ref="G105:H105"/>
    <mergeCell ref="G106:H106"/>
    <mergeCell ref="G107:H107"/>
    <mergeCell ref="A111:H111"/>
    <mergeCell ref="E114:H114"/>
    <mergeCell ref="B125:D125"/>
    <mergeCell ref="E116:H116"/>
    <mergeCell ref="B121:D121"/>
    <mergeCell ref="B122:D122"/>
    <mergeCell ref="C58:H58"/>
  </mergeCells>
  <conditionalFormatting sqref="E52:E55 E134:E145 E45:E50 E39:E43 E121:E132 B73:H81">
    <cfRule type="expression" dxfId="65" priority="3">
      <formula>$F$11="no"</formula>
    </cfRule>
  </conditionalFormatting>
  <conditionalFormatting sqref="F52:F55 F134:F145 B83:H90 F45:F50 F39:F43 F121:F132">
    <cfRule type="expression" dxfId="64" priority="5">
      <formula>$F$13="no"</formula>
    </cfRule>
  </conditionalFormatting>
  <conditionalFormatting sqref="G52:G55 G134:G145 B92:H99 G45:G50 G39:G43 G121:G132">
    <cfRule type="expression" dxfId="63" priority="6">
      <formula>$F$15="no"</formula>
    </cfRule>
  </conditionalFormatting>
  <conditionalFormatting sqref="H52:H55 H134:H145 B101:H108 H45:H50 H39:H43 H121:H132">
    <cfRule type="expression" dxfId="62" priority="7">
      <formula>$F$17="no"</formula>
    </cfRule>
  </conditionalFormatting>
  <conditionalFormatting sqref="A27:H150">
    <cfRule type="expression" dxfId="61" priority="1">
      <formula>AND($F$11="no",$F$13="no",$F$15="no",$F$17="no")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'Yes or No'!$A:$A</xm:f>
          </x14:formula1>
          <xm:sqref>F11 F13 F15 F17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O20"/>
  <sheetViews>
    <sheetView showGridLines="0" zoomScale="70" zoomScaleNormal="70" workbookViewId="0">
      <pane xSplit="3" ySplit="11" topLeftCell="D12" activePane="bottomRight" state="frozen"/>
      <selection pane="topRight"/>
      <selection pane="bottomLeft"/>
      <selection pane="bottomRight"/>
    </sheetView>
  </sheetViews>
  <sheetFormatPr defaultColWidth="9.1796875" defaultRowHeight="14.5" x14ac:dyDescent="0.35"/>
  <cols>
    <col min="1" max="1" width="15.7265625" style="64" customWidth="1"/>
    <col min="2" max="2" width="25.7265625" style="64" customWidth="1"/>
    <col min="3" max="3" width="22.7265625" style="64" customWidth="1"/>
    <col min="4" max="4" width="41.453125" style="326" customWidth="1"/>
    <col min="5" max="12" width="65.453125" style="64" customWidth="1"/>
    <col min="13" max="14" width="50.26953125" style="64" customWidth="1"/>
    <col min="15" max="15" width="51.1796875" style="64" customWidth="1"/>
    <col min="16" max="16384" width="9.1796875" style="64"/>
  </cols>
  <sheetData>
    <row r="1" spans="1:15" ht="18.75" customHeight="1" x14ac:dyDescent="0.45">
      <c r="A1" s="63" t="str">
        <f>'Cover and Instructions'!A1</f>
        <v>Georgia Families MHPAEA Parity</v>
      </c>
      <c r="E1" s="65" t="s">
        <v>572</v>
      </c>
    </row>
    <row r="2" spans="1:15" ht="26" x14ac:dyDescent="0.6">
      <c r="A2" s="66" t="s">
        <v>16</v>
      </c>
    </row>
    <row r="3" spans="1:15" ht="21" x14ac:dyDescent="0.5">
      <c r="A3" s="68" t="s">
        <v>183</v>
      </c>
    </row>
    <row r="4" spans="1:15" x14ac:dyDescent="0.35">
      <c r="A4" s="70"/>
      <c r="B4" s="70"/>
      <c r="C4" s="71"/>
      <c r="D4" s="298"/>
    </row>
    <row r="5" spans="1:15" x14ac:dyDescent="0.35">
      <c r="A5" s="70" t="s">
        <v>0</v>
      </c>
      <c r="B5" s="71" t="str">
        <f>'Cover and Instructions'!D4</f>
        <v>WellCare of Georgia</v>
      </c>
      <c r="C5" s="64" t="s">
        <v>216</v>
      </c>
    </row>
    <row r="6" spans="1:15" x14ac:dyDescent="0.35">
      <c r="A6" s="70" t="s">
        <v>515</v>
      </c>
      <c r="B6" s="71" t="str">
        <f>'Cover and Instructions'!D5</f>
        <v>Title XXI</v>
      </c>
    </row>
    <row r="7" spans="1:15" x14ac:dyDescent="0.35">
      <c r="A7" s="70" t="s">
        <v>204</v>
      </c>
      <c r="B7" s="70" t="s">
        <v>205</v>
      </c>
      <c r="C7" s="71"/>
      <c r="D7" s="298"/>
    </row>
    <row r="8" spans="1:15" ht="15" thickBot="1" x14ac:dyDescent="0.4">
      <c r="A8" s="70"/>
      <c r="B8" s="70"/>
      <c r="C8" s="71"/>
      <c r="D8" s="327"/>
    </row>
    <row r="9" spans="1:15" ht="34.15" customHeight="1" thickBot="1" x14ac:dyDescent="0.4">
      <c r="A9" s="545" t="s">
        <v>280</v>
      </c>
      <c r="B9" s="546"/>
      <c r="C9" s="553" t="s">
        <v>228</v>
      </c>
      <c r="D9" s="561" t="s">
        <v>407</v>
      </c>
      <c r="E9" s="559" t="s">
        <v>343</v>
      </c>
      <c r="F9" s="560"/>
      <c r="G9" s="559" t="s">
        <v>344</v>
      </c>
      <c r="H9" s="560"/>
      <c r="I9" s="559" t="s">
        <v>345</v>
      </c>
      <c r="J9" s="560"/>
      <c r="K9" s="559" t="s">
        <v>443</v>
      </c>
      <c r="L9" s="560"/>
      <c r="M9" s="556" t="s">
        <v>184</v>
      </c>
      <c r="N9" s="556" t="s">
        <v>504</v>
      </c>
      <c r="O9" s="556" t="s">
        <v>446</v>
      </c>
    </row>
    <row r="10" spans="1:15" x14ac:dyDescent="0.35">
      <c r="A10" s="547"/>
      <c r="B10" s="548"/>
      <c r="C10" s="554"/>
      <c r="D10" s="562"/>
      <c r="E10" s="551" t="s">
        <v>211</v>
      </c>
      <c r="F10" s="552"/>
      <c r="G10" s="551" t="s">
        <v>211</v>
      </c>
      <c r="H10" s="552"/>
      <c r="I10" s="551" t="s">
        <v>211</v>
      </c>
      <c r="J10" s="552"/>
      <c r="K10" s="551" t="s">
        <v>211</v>
      </c>
      <c r="L10" s="552"/>
      <c r="M10" s="557"/>
      <c r="N10" s="557"/>
      <c r="O10" s="557"/>
    </row>
    <row r="11" spans="1:15" ht="46.9" customHeight="1" thickBot="1" x14ac:dyDescent="0.4">
      <c r="A11" s="549"/>
      <c r="B11" s="550"/>
      <c r="C11" s="555"/>
      <c r="D11" s="563"/>
      <c r="E11" s="328" t="s">
        <v>202</v>
      </c>
      <c r="F11" s="329" t="s">
        <v>203</v>
      </c>
      <c r="G11" s="328" t="s">
        <v>202</v>
      </c>
      <c r="H11" s="329" t="s">
        <v>203</v>
      </c>
      <c r="I11" s="328" t="s">
        <v>202</v>
      </c>
      <c r="J11" s="329" t="s">
        <v>203</v>
      </c>
      <c r="K11" s="328" t="s">
        <v>202</v>
      </c>
      <c r="L11" s="329" t="s">
        <v>203</v>
      </c>
      <c r="M11" s="558"/>
      <c r="N11" s="558"/>
      <c r="O11" s="558"/>
    </row>
    <row r="12" spans="1:15" ht="409.5" x14ac:dyDescent="0.35">
      <c r="A12" s="539" t="s">
        <v>447</v>
      </c>
      <c r="B12" s="540"/>
      <c r="C12" s="330" t="s">
        <v>225</v>
      </c>
      <c r="D12" s="331" t="s">
        <v>371</v>
      </c>
      <c r="E12" s="332" t="s">
        <v>599</v>
      </c>
      <c r="F12" s="333" t="s">
        <v>600</v>
      </c>
      <c r="G12" s="334" t="s">
        <v>601</v>
      </c>
      <c r="H12" s="335" t="s">
        <v>600</v>
      </c>
      <c r="I12" s="332" t="s">
        <v>602</v>
      </c>
      <c r="J12" s="333" t="s">
        <v>600</v>
      </c>
      <c r="K12" s="334" t="s">
        <v>670</v>
      </c>
      <c r="L12" s="335" t="s">
        <v>600</v>
      </c>
      <c r="M12" s="336" t="s">
        <v>671</v>
      </c>
      <c r="N12" s="337" t="s">
        <v>672</v>
      </c>
      <c r="O12" s="336" t="s">
        <v>603</v>
      </c>
    </row>
    <row r="13" spans="1:15" ht="43.5" x14ac:dyDescent="0.35">
      <c r="A13" s="541"/>
      <c r="B13" s="542"/>
      <c r="C13" s="338" t="s">
        <v>217</v>
      </c>
      <c r="D13" s="339" t="s">
        <v>372</v>
      </c>
      <c r="E13" s="340"/>
      <c r="F13" s="341"/>
      <c r="G13" s="342"/>
      <c r="H13" s="343"/>
      <c r="I13" s="340"/>
      <c r="J13" s="341"/>
      <c r="K13" s="342"/>
      <c r="L13" s="343"/>
      <c r="M13" s="344"/>
      <c r="N13" s="345"/>
      <c r="O13" s="344"/>
    </row>
    <row r="14" spans="1:15" ht="156" x14ac:dyDescent="0.35">
      <c r="A14" s="541"/>
      <c r="B14" s="542"/>
      <c r="C14" s="338" t="s">
        <v>218</v>
      </c>
      <c r="D14" s="339" t="s">
        <v>371</v>
      </c>
      <c r="E14" s="340" t="s">
        <v>604</v>
      </c>
      <c r="F14" s="341" t="s">
        <v>600</v>
      </c>
      <c r="G14" s="342" t="s">
        <v>605</v>
      </c>
      <c r="H14" s="343" t="s">
        <v>606</v>
      </c>
      <c r="I14" s="340" t="s">
        <v>602</v>
      </c>
      <c r="J14" s="341" t="s">
        <v>600</v>
      </c>
      <c r="K14" s="342" t="s">
        <v>648</v>
      </c>
      <c r="L14" s="343" t="s">
        <v>648</v>
      </c>
      <c r="M14" s="344" t="s">
        <v>607</v>
      </c>
      <c r="N14" s="345" t="s">
        <v>608</v>
      </c>
      <c r="O14" s="344" t="s">
        <v>609</v>
      </c>
    </row>
    <row r="15" spans="1:15" ht="252" x14ac:dyDescent="0.35">
      <c r="A15" s="541"/>
      <c r="B15" s="542"/>
      <c r="C15" s="338" t="s">
        <v>219</v>
      </c>
      <c r="D15" s="339" t="s">
        <v>371</v>
      </c>
      <c r="E15" s="340" t="s">
        <v>610</v>
      </c>
      <c r="F15" s="341" t="s">
        <v>600</v>
      </c>
      <c r="G15" s="342" t="s">
        <v>611</v>
      </c>
      <c r="H15" s="343" t="s">
        <v>600</v>
      </c>
      <c r="I15" s="340" t="s">
        <v>602</v>
      </c>
      <c r="J15" s="341" t="s">
        <v>600</v>
      </c>
      <c r="K15" s="342" t="s">
        <v>648</v>
      </c>
      <c r="L15" s="343" t="s">
        <v>648</v>
      </c>
      <c r="M15" s="344" t="s">
        <v>612</v>
      </c>
      <c r="N15" s="345" t="s">
        <v>613</v>
      </c>
      <c r="O15" s="344" t="s">
        <v>609</v>
      </c>
    </row>
    <row r="16" spans="1:15" ht="96" x14ac:dyDescent="0.35">
      <c r="A16" s="541"/>
      <c r="B16" s="542"/>
      <c r="C16" s="338" t="s">
        <v>220</v>
      </c>
      <c r="D16" s="339" t="s">
        <v>371</v>
      </c>
      <c r="E16" s="346" t="s">
        <v>614</v>
      </c>
      <c r="F16" s="347" t="s">
        <v>600</v>
      </c>
      <c r="G16" s="348" t="s">
        <v>614</v>
      </c>
      <c r="H16" s="349" t="s">
        <v>600</v>
      </c>
      <c r="I16" s="346" t="s">
        <v>602</v>
      </c>
      <c r="J16" s="347" t="s">
        <v>600</v>
      </c>
      <c r="K16" s="348" t="s">
        <v>648</v>
      </c>
      <c r="L16" s="349" t="s">
        <v>648</v>
      </c>
      <c r="M16" s="350" t="s">
        <v>615</v>
      </c>
      <c r="N16" s="351" t="s">
        <v>616</v>
      </c>
      <c r="O16" s="350" t="s">
        <v>609</v>
      </c>
    </row>
    <row r="17" spans="1:15" ht="409.5" x14ac:dyDescent="0.35">
      <c r="A17" s="541"/>
      <c r="B17" s="542"/>
      <c r="C17" s="338" t="s">
        <v>221</v>
      </c>
      <c r="D17" s="339" t="s">
        <v>371</v>
      </c>
      <c r="E17" s="346" t="s">
        <v>617</v>
      </c>
      <c r="F17" s="347" t="s">
        <v>618</v>
      </c>
      <c r="G17" s="348" t="s">
        <v>619</v>
      </c>
      <c r="H17" s="349" t="s">
        <v>620</v>
      </c>
      <c r="I17" s="346" t="s">
        <v>602</v>
      </c>
      <c r="J17" s="347" t="s">
        <v>600</v>
      </c>
      <c r="K17" s="348" t="s">
        <v>673</v>
      </c>
      <c r="L17" s="349" t="s">
        <v>600</v>
      </c>
      <c r="M17" s="350" t="s">
        <v>674</v>
      </c>
      <c r="N17" s="351" t="s">
        <v>675</v>
      </c>
      <c r="O17" s="350" t="s">
        <v>609</v>
      </c>
    </row>
    <row r="18" spans="1:15" x14ac:dyDescent="0.35">
      <c r="A18" s="541"/>
      <c r="B18" s="542"/>
      <c r="C18" s="338" t="s">
        <v>222</v>
      </c>
      <c r="D18" s="339" t="s">
        <v>372</v>
      </c>
      <c r="E18" s="340"/>
      <c r="F18" s="341"/>
      <c r="G18" s="342"/>
      <c r="H18" s="343"/>
      <c r="I18" s="340"/>
      <c r="J18" s="341"/>
      <c r="K18" s="342"/>
      <c r="L18" s="343"/>
      <c r="M18" s="344"/>
      <c r="N18" s="345"/>
      <c r="O18" s="344"/>
    </row>
    <row r="19" spans="1:15" x14ac:dyDescent="0.35">
      <c r="A19" s="541"/>
      <c r="B19" s="542"/>
      <c r="C19" s="338" t="s">
        <v>223</v>
      </c>
      <c r="D19" s="339" t="s">
        <v>372</v>
      </c>
      <c r="E19" s="340"/>
      <c r="F19" s="341"/>
      <c r="G19" s="342"/>
      <c r="H19" s="343"/>
      <c r="I19" s="340"/>
      <c r="J19" s="341"/>
      <c r="K19" s="342"/>
      <c r="L19" s="343"/>
      <c r="M19" s="344"/>
      <c r="N19" s="345"/>
      <c r="O19" s="344"/>
    </row>
    <row r="20" spans="1:15" ht="29.5" thickBot="1" x14ac:dyDescent="0.4">
      <c r="A20" s="543"/>
      <c r="B20" s="544"/>
      <c r="C20" s="352" t="s">
        <v>224</v>
      </c>
      <c r="D20" s="353" t="s">
        <v>372</v>
      </c>
      <c r="E20" s="354"/>
      <c r="F20" s="355"/>
      <c r="G20" s="356"/>
      <c r="H20" s="357"/>
      <c r="I20" s="354"/>
      <c r="J20" s="355"/>
      <c r="K20" s="356"/>
      <c r="L20" s="357"/>
      <c r="M20" s="358"/>
      <c r="N20" s="359"/>
      <c r="O20" s="358"/>
    </row>
  </sheetData>
  <sheetProtection algorithmName="SHA-512" hashValue="ZBO1GbYVPKFcnZwpunw6MgtStnJBLPxop9dr/mMn/LVBopL5lw7aDu97VS4aOVmVomL3cpNztZ5AqEaKUTYMPg==" saltValue="u7fK+a2O/f0WGDGGGYC9JQ==" spinCount="100000" sheet="1" objects="1" scenarios="1" formatColumns="0" formatRows="0"/>
  <customSheetViews>
    <customSheetView guid="{13810DCC-AA08-45AA-A2EB-614B3F1533B3}" topLeftCell="A6">
      <selection activeCell="D11" sqref="D11"/>
      <pageMargins left="0.7" right="0.7" top="0.75" bottom="0.75" header="0.3" footer="0.3"/>
      <pageSetup orientation="portrait" horizontalDpi="1200" verticalDpi="1200" r:id="rId1"/>
    </customSheetView>
  </customSheetViews>
  <mergeCells count="15">
    <mergeCell ref="A12:B20"/>
    <mergeCell ref="A9:B11"/>
    <mergeCell ref="E10:F10"/>
    <mergeCell ref="C9:C11"/>
    <mergeCell ref="O9:O11"/>
    <mergeCell ref="E9:F9"/>
    <mergeCell ref="G9:H9"/>
    <mergeCell ref="I9:J9"/>
    <mergeCell ref="K9:L9"/>
    <mergeCell ref="K10:L10"/>
    <mergeCell ref="I10:J10"/>
    <mergeCell ref="G10:H10"/>
    <mergeCell ref="D9:D11"/>
    <mergeCell ref="M9:M11"/>
    <mergeCell ref="N9:N11"/>
  </mergeCells>
  <conditionalFormatting sqref="E13:O13">
    <cfRule type="expression" dxfId="60" priority="25">
      <formula>$D$13="no"</formula>
    </cfRule>
  </conditionalFormatting>
  <conditionalFormatting sqref="E14:O14">
    <cfRule type="expression" dxfId="59" priority="24">
      <formula>$D$14="no"</formula>
    </cfRule>
  </conditionalFormatting>
  <conditionalFormatting sqref="E15:O15">
    <cfRule type="expression" dxfId="58" priority="23">
      <formula>$D$15="no"</formula>
    </cfRule>
  </conditionalFormatting>
  <conditionalFormatting sqref="E17:O17">
    <cfRule type="expression" dxfId="57" priority="21">
      <formula>$D$17="no"</formula>
    </cfRule>
  </conditionalFormatting>
  <conditionalFormatting sqref="E18:O18">
    <cfRule type="expression" dxfId="56" priority="20">
      <formula>$D$18="no"</formula>
    </cfRule>
  </conditionalFormatting>
  <conditionalFormatting sqref="E19:O19">
    <cfRule type="expression" dxfId="55" priority="19">
      <formula>$D$19="no"</formula>
    </cfRule>
  </conditionalFormatting>
  <conditionalFormatting sqref="E20:O20">
    <cfRule type="expression" dxfId="54" priority="18">
      <formula>$D$20="no"</formula>
    </cfRule>
  </conditionalFormatting>
  <conditionalFormatting sqref="E12:O12">
    <cfRule type="expression" dxfId="53" priority="17">
      <formula>$D$12="no"</formula>
    </cfRule>
  </conditionalFormatting>
  <conditionalFormatting sqref="E16:O16">
    <cfRule type="expression" dxfId="52" priority="2">
      <formula>$D$16="no"</formula>
    </cfRule>
  </conditionalFormatting>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'Yes or No'!$A:$A</xm:f>
          </x14:formula1>
          <xm:sqref>D12:D20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20"/>
  <sheetViews>
    <sheetView showGridLines="0" zoomScale="70" zoomScaleNormal="70" workbookViewId="0">
      <pane xSplit="3" ySplit="11" topLeftCell="D12" activePane="bottomRight" state="frozen"/>
      <selection pane="topRight"/>
      <selection pane="bottomLeft"/>
      <selection pane="bottomRight"/>
    </sheetView>
  </sheetViews>
  <sheetFormatPr defaultColWidth="8.81640625" defaultRowHeight="14.5" x14ac:dyDescent="0.35"/>
  <cols>
    <col min="1" max="1" width="16.26953125" style="64" customWidth="1"/>
    <col min="2" max="2" width="25.7265625" style="64" customWidth="1"/>
    <col min="3" max="3" width="22.7265625" style="64" customWidth="1"/>
    <col min="4" max="4" width="24.7265625" style="326" customWidth="1"/>
    <col min="5" max="12" width="74.1796875" style="64" customWidth="1"/>
    <col min="13" max="15" width="51.1796875" style="64" customWidth="1"/>
    <col min="16" max="16384" width="8.81640625" style="64"/>
  </cols>
  <sheetData>
    <row r="1" spans="1:15" ht="18.75" customHeight="1" x14ac:dyDescent="0.45">
      <c r="A1" s="63" t="str">
        <f>'Cover and Instructions'!A1</f>
        <v>Georgia Families MHPAEA Parity</v>
      </c>
      <c r="E1" s="65" t="s">
        <v>572</v>
      </c>
    </row>
    <row r="2" spans="1:15" ht="26" x14ac:dyDescent="0.6">
      <c r="A2" s="66" t="s">
        <v>16</v>
      </c>
    </row>
    <row r="3" spans="1:15" ht="21" x14ac:dyDescent="0.5">
      <c r="A3" s="68" t="s">
        <v>183</v>
      </c>
    </row>
    <row r="4" spans="1:15" x14ac:dyDescent="0.35">
      <c r="D4" s="298"/>
    </row>
    <row r="5" spans="1:15" x14ac:dyDescent="0.35">
      <c r="A5" s="70" t="s">
        <v>0</v>
      </c>
      <c r="B5" s="71" t="str">
        <f>'Cover and Instructions'!D4</f>
        <v>WellCare of Georgia</v>
      </c>
      <c r="C5" s="71"/>
    </row>
    <row r="6" spans="1:15" x14ac:dyDescent="0.35">
      <c r="A6" s="70" t="s">
        <v>515</v>
      </c>
      <c r="B6" s="71" t="str">
        <f>'Cover and Instructions'!D5</f>
        <v>Title XXI</v>
      </c>
      <c r="C6" s="71"/>
    </row>
    <row r="7" spans="1:15" x14ac:dyDescent="0.35">
      <c r="A7" s="70" t="s">
        <v>210</v>
      </c>
      <c r="B7" s="360" t="s">
        <v>209</v>
      </c>
      <c r="D7" s="298"/>
    </row>
    <row r="8" spans="1:15" ht="15" thickBot="1" x14ac:dyDescent="0.4">
      <c r="D8" s="298"/>
    </row>
    <row r="9" spans="1:15" ht="44.25" customHeight="1" thickBot="1" x14ac:dyDescent="0.4">
      <c r="A9" s="545" t="s">
        <v>280</v>
      </c>
      <c r="B9" s="546"/>
      <c r="C9" s="553" t="s">
        <v>251</v>
      </c>
      <c r="D9" s="561" t="s">
        <v>407</v>
      </c>
      <c r="E9" s="565" t="s">
        <v>343</v>
      </c>
      <c r="F9" s="565"/>
      <c r="G9" s="559" t="s">
        <v>344</v>
      </c>
      <c r="H9" s="560"/>
      <c r="I9" s="559" t="s">
        <v>345</v>
      </c>
      <c r="J9" s="560"/>
      <c r="K9" s="559" t="s">
        <v>443</v>
      </c>
      <c r="L9" s="560"/>
      <c r="M9" s="556" t="s">
        <v>184</v>
      </c>
      <c r="N9" s="556" t="s">
        <v>504</v>
      </c>
      <c r="O9" s="556" t="s">
        <v>446</v>
      </c>
    </row>
    <row r="10" spans="1:15" ht="28.5" customHeight="1" x14ac:dyDescent="0.35">
      <c r="A10" s="547"/>
      <c r="B10" s="548"/>
      <c r="C10" s="554"/>
      <c r="D10" s="562"/>
      <c r="E10" s="564" t="s">
        <v>211</v>
      </c>
      <c r="F10" s="564"/>
      <c r="G10" s="551" t="s">
        <v>211</v>
      </c>
      <c r="H10" s="552"/>
      <c r="I10" s="551" t="s">
        <v>211</v>
      </c>
      <c r="J10" s="552"/>
      <c r="K10" s="551" t="s">
        <v>211</v>
      </c>
      <c r="L10" s="552"/>
      <c r="M10" s="557"/>
      <c r="N10" s="557"/>
      <c r="O10" s="557"/>
    </row>
    <row r="11" spans="1:15" ht="28.5" customHeight="1" thickBot="1" x14ac:dyDescent="0.4">
      <c r="A11" s="549"/>
      <c r="B11" s="550"/>
      <c r="C11" s="555"/>
      <c r="D11" s="563"/>
      <c r="E11" s="361" t="s">
        <v>202</v>
      </c>
      <c r="F11" s="362" t="s">
        <v>203</v>
      </c>
      <c r="G11" s="361" t="s">
        <v>202</v>
      </c>
      <c r="H11" s="363" t="s">
        <v>203</v>
      </c>
      <c r="I11" s="361" t="s">
        <v>202</v>
      </c>
      <c r="J11" s="363" t="s">
        <v>203</v>
      </c>
      <c r="K11" s="361" t="s">
        <v>202</v>
      </c>
      <c r="L11" s="363" t="s">
        <v>203</v>
      </c>
      <c r="M11" s="558"/>
      <c r="N11" s="558"/>
      <c r="O11" s="558"/>
    </row>
    <row r="12" spans="1:15" ht="409.5" x14ac:dyDescent="0.35">
      <c r="A12" s="539" t="s">
        <v>451</v>
      </c>
      <c r="B12" s="540"/>
      <c r="C12" s="338" t="s">
        <v>227</v>
      </c>
      <c r="D12" s="331" t="s">
        <v>371</v>
      </c>
      <c r="E12" s="364" t="s">
        <v>621</v>
      </c>
      <c r="F12" s="365" t="s">
        <v>600</v>
      </c>
      <c r="G12" s="366" t="s">
        <v>622</v>
      </c>
      <c r="H12" s="367" t="s">
        <v>600</v>
      </c>
      <c r="I12" s="364" t="s">
        <v>602</v>
      </c>
      <c r="J12" s="365" t="s">
        <v>600</v>
      </c>
      <c r="K12" s="368" t="s">
        <v>648</v>
      </c>
      <c r="L12" s="367" t="s">
        <v>648</v>
      </c>
      <c r="M12" s="336" t="s">
        <v>623</v>
      </c>
      <c r="N12" s="337" t="s">
        <v>624</v>
      </c>
      <c r="O12" s="369" t="s">
        <v>625</v>
      </c>
    </row>
    <row r="13" spans="1:15" ht="43.5" x14ac:dyDescent="0.35">
      <c r="A13" s="541"/>
      <c r="B13" s="542"/>
      <c r="C13" s="338" t="s">
        <v>229</v>
      </c>
      <c r="D13" s="370" t="s">
        <v>372</v>
      </c>
      <c r="E13" s="371"/>
      <c r="F13" s="372"/>
      <c r="G13" s="373"/>
      <c r="H13" s="374"/>
      <c r="I13" s="371"/>
      <c r="J13" s="372"/>
      <c r="K13" s="373"/>
      <c r="L13" s="374"/>
      <c r="M13" s="375"/>
      <c r="N13" s="376"/>
      <c r="O13" s="344"/>
    </row>
    <row r="14" spans="1:15" ht="174" x14ac:dyDescent="0.35">
      <c r="A14" s="541"/>
      <c r="B14" s="542"/>
      <c r="C14" s="338" t="s">
        <v>230</v>
      </c>
      <c r="D14" s="370" t="s">
        <v>371</v>
      </c>
      <c r="E14" s="371" t="s">
        <v>604</v>
      </c>
      <c r="F14" s="372" t="s">
        <v>600</v>
      </c>
      <c r="G14" s="373" t="s">
        <v>626</v>
      </c>
      <c r="H14" s="374" t="s">
        <v>600</v>
      </c>
      <c r="I14" s="371" t="s">
        <v>602</v>
      </c>
      <c r="J14" s="372" t="s">
        <v>600</v>
      </c>
      <c r="K14" s="373" t="s">
        <v>648</v>
      </c>
      <c r="L14" s="374" t="s">
        <v>648</v>
      </c>
      <c r="M14" s="375" t="s">
        <v>627</v>
      </c>
      <c r="N14" s="376" t="s">
        <v>608</v>
      </c>
      <c r="O14" s="344" t="s">
        <v>609</v>
      </c>
    </row>
    <row r="15" spans="1:15" ht="232" x14ac:dyDescent="0.35">
      <c r="A15" s="541"/>
      <c r="B15" s="542"/>
      <c r="C15" s="338" t="s">
        <v>231</v>
      </c>
      <c r="D15" s="370" t="s">
        <v>371</v>
      </c>
      <c r="E15" s="371" t="s">
        <v>628</v>
      </c>
      <c r="F15" s="372" t="s">
        <v>600</v>
      </c>
      <c r="G15" s="373" t="s">
        <v>628</v>
      </c>
      <c r="H15" s="374" t="s">
        <v>600</v>
      </c>
      <c r="I15" s="371" t="s">
        <v>602</v>
      </c>
      <c r="J15" s="372" t="s">
        <v>600</v>
      </c>
      <c r="K15" s="373" t="s">
        <v>648</v>
      </c>
      <c r="L15" s="374" t="s">
        <v>648</v>
      </c>
      <c r="M15" s="375" t="s">
        <v>629</v>
      </c>
      <c r="N15" s="376" t="s">
        <v>630</v>
      </c>
      <c r="O15" s="344" t="s">
        <v>609</v>
      </c>
    </row>
    <row r="16" spans="1:15" ht="96" x14ac:dyDescent="0.35">
      <c r="A16" s="541"/>
      <c r="B16" s="542"/>
      <c r="C16" s="338" t="s">
        <v>232</v>
      </c>
      <c r="D16" s="370" t="s">
        <v>371</v>
      </c>
      <c r="E16" s="346" t="s">
        <v>614</v>
      </c>
      <c r="F16" s="347" t="s">
        <v>600</v>
      </c>
      <c r="G16" s="348" t="s">
        <v>614</v>
      </c>
      <c r="H16" s="349" t="s">
        <v>600</v>
      </c>
      <c r="I16" s="346" t="s">
        <v>602</v>
      </c>
      <c r="J16" s="347" t="s">
        <v>600</v>
      </c>
      <c r="K16" s="348" t="s">
        <v>648</v>
      </c>
      <c r="L16" s="349" t="s">
        <v>648</v>
      </c>
      <c r="M16" s="377" t="s">
        <v>615</v>
      </c>
      <c r="N16" s="378" t="s">
        <v>616</v>
      </c>
      <c r="O16" s="350" t="s">
        <v>609</v>
      </c>
    </row>
    <row r="17" spans="1:15" ht="60" x14ac:dyDescent="0.35">
      <c r="A17" s="541"/>
      <c r="B17" s="542"/>
      <c r="C17" s="338" t="s">
        <v>233</v>
      </c>
      <c r="D17" s="370" t="s">
        <v>371</v>
      </c>
      <c r="E17" s="346" t="s">
        <v>631</v>
      </c>
      <c r="F17" s="347" t="s">
        <v>632</v>
      </c>
      <c r="G17" s="348" t="s">
        <v>622</v>
      </c>
      <c r="H17" s="349" t="s">
        <v>633</v>
      </c>
      <c r="I17" s="346" t="s">
        <v>602</v>
      </c>
      <c r="J17" s="347" t="s">
        <v>600</v>
      </c>
      <c r="K17" s="348" t="s">
        <v>648</v>
      </c>
      <c r="L17" s="349" t="s">
        <v>648</v>
      </c>
      <c r="M17" s="377" t="s">
        <v>634</v>
      </c>
      <c r="N17" s="378" t="s">
        <v>635</v>
      </c>
      <c r="O17" s="350" t="s">
        <v>609</v>
      </c>
    </row>
    <row r="18" spans="1:15" x14ac:dyDescent="0.35">
      <c r="A18" s="541"/>
      <c r="B18" s="542"/>
      <c r="C18" s="338" t="s">
        <v>234</v>
      </c>
      <c r="D18" s="370" t="s">
        <v>372</v>
      </c>
      <c r="E18" s="346"/>
      <c r="F18" s="347"/>
      <c r="G18" s="348"/>
      <c r="H18" s="349"/>
      <c r="I18" s="346"/>
      <c r="J18" s="347"/>
      <c r="K18" s="348"/>
      <c r="L18" s="349"/>
      <c r="M18" s="377"/>
      <c r="N18" s="378"/>
      <c r="O18" s="350"/>
    </row>
    <row r="19" spans="1:15" x14ac:dyDescent="0.35">
      <c r="A19" s="541"/>
      <c r="B19" s="542"/>
      <c r="C19" s="338" t="s">
        <v>235</v>
      </c>
      <c r="D19" s="370" t="s">
        <v>372</v>
      </c>
      <c r="E19" s="371"/>
      <c r="F19" s="372"/>
      <c r="G19" s="373"/>
      <c r="H19" s="374"/>
      <c r="I19" s="371"/>
      <c r="J19" s="372"/>
      <c r="K19" s="373"/>
      <c r="L19" s="374"/>
      <c r="M19" s="375"/>
      <c r="N19" s="376"/>
      <c r="O19" s="344"/>
    </row>
    <row r="20" spans="1:15" ht="29.5" thickBot="1" x14ac:dyDescent="0.4">
      <c r="A20" s="543"/>
      <c r="B20" s="544"/>
      <c r="C20" s="352" t="s">
        <v>236</v>
      </c>
      <c r="D20" s="379" t="s">
        <v>372</v>
      </c>
      <c r="E20" s="354"/>
      <c r="F20" s="355"/>
      <c r="G20" s="356"/>
      <c r="H20" s="357"/>
      <c r="I20" s="354"/>
      <c r="J20" s="355"/>
      <c r="K20" s="356"/>
      <c r="L20" s="357"/>
      <c r="M20" s="380"/>
      <c r="N20" s="381"/>
      <c r="O20" s="358"/>
    </row>
  </sheetData>
  <sheetProtection algorithmName="SHA-512" hashValue="f1bv1o9E2VOuXGEk0jrwXp53YdlhuF4r/PLZZIvYzS+IopstURe/jJhUQ2C0ETlu5Mws1jt2Or/GJdCxKFEcXg==" saltValue="/R1xWug1FvxVN1LJzPzrzA==" spinCount="100000" sheet="1" objects="1" scenarios="1" formatColumns="0" formatRows="0"/>
  <customSheetViews>
    <customSheetView guid="{13810DCC-AA08-45AA-A2EB-614B3F1533B3}" topLeftCell="A3">
      <selection activeCell="D12" sqref="D12"/>
      <pageMargins left="0.7" right="0.7" top="0.75" bottom="0.75" header="0.3" footer="0.3"/>
    </customSheetView>
  </customSheetViews>
  <mergeCells count="15">
    <mergeCell ref="O9:O11"/>
    <mergeCell ref="A9:B11"/>
    <mergeCell ref="C9:C11"/>
    <mergeCell ref="E9:F9"/>
    <mergeCell ref="M9:M11"/>
    <mergeCell ref="N9:N11"/>
    <mergeCell ref="A12:B20"/>
    <mergeCell ref="G9:H9"/>
    <mergeCell ref="D9:D11"/>
    <mergeCell ref="I9:J9"/>
    <mergeCell ref="K9:L9"/>
    <mergeCell ref="E10:F10"/>
    <mergeCell ref="G10:H10"/>
    <mergeCell ref="I10:J10"/>
    <mergeCell ref="K10:L10"/>
  </mergeCells>
  <conditionalFormatting sqref="E13:O13">
    <cfRule type="expression" dxfId="51" priority="22">
      <formula>$D$13="no"</formula>
    </cfRule>
  </conditionalFormatting>
  <conditionalFormatting sqref="E14:O14">
    <cfRule type="expression" dxfId="50" priority="21">
      <formula>$D$14="no"</formula>
    </cfRule>
  </conditionalFormatting>
  <conditionalFormatting sqref="E15:O15">
    <cfRule type="expression" dxfId="49" priority="20">
      <formula>$D$15="no"</formula>
    </cfRule>
  </conditionalFormatting>
  <conditionalFormatting sqref="E17:O17">
    <cfRule type="expression" dxfId="48" priority="18">
      <formula>$D$17="no"</formula>
    </cfRule>
  </conditionalFormatting>
  <conditionalFormatting sqref="E18:O18">
    <cfRule type="expression" dxfId="47" priority="17">
      <formula>$D$18="no"</formula>
    </cfRule>
  </conditionalFormatting>
  <conditionalFormatting sqref="E19:O19">
    <cfRule type="expression" dxfId="46" priority="16">
      <formula>$D$19="no"</formula>
    </cfRule>
  </conditionalFormatting>
  <conditionalFormatting sqref="E20:O20">
    <cfRule type="expression" dxfId="45" priority="15">
      <formula>$D$20="no"</formula>
    </cfRule>
  </conditionalFormatting>
  <conditionalFormatting sqref="E12:O12">
    <cfRule type="expression" dxfId="44" priority="3">
      <formula>$D$12="no"</formula>
    </cfRule>
  </conditionalFormatting>
  <conditionalFormatting sqref="E16:O16">
    <cfRule type="expression" dxfId="43" priority="1">
      <formula>$D$16="no"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'Yes or No'!$A:$A</xm:f>
          </x14:formula1>
          <xm:sqref>D12:D20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20"/>
  <sheetViews>
    <sheetView showGridLines="0" zoomScale="70" zoomScaleNormal="70" workbookViewId="0">
      <pane xSplit="3" ySplit="11" topLeftCell="D12" activePane="bottomRight" state="frozen"/>
      <selection pane="topRight"/>
      <selection pane="bottomLeft"/>
      <selection pane="bottomRight" activeCell="K20" sqref="K20"/>
    </sheetView>
  </sheetViews>
  <sheetFormatPr defaultColWidth="8.81640625" defaultRowHeight="14.5" x14ac:dyDescent="0.35"/>
  <cols>
    <col min="1" max="1" width="16" style="64" customWidth="1"/>
    <col min="2" max="2" width="25.7265625" style="64" customWidth="1"/>
    <col min="3" max="3" width="22.7265625" style="64" customWidth="1"/>
    <col min="4" max="4" width="23.54296875" style="326" customWidth="1"/>
    <col min="5" max="12" width="66.1796875" style="64" customWidth="1"/>
    <col min="13" max="14" width="51.1796875" style="64" customWidth="1"/>
    <col min="15" max="15" width="56" style="64" customWidth="1"/>
    <col min="16" max="16384" width="8.81640625" style="64"/>
  </cols>
  <sheetData>
    <row r="1" spans="1:15" ht="18.75" customHeight="1" x14ac:dyDescent="0.45">
      <c r="A1" s="63" t="str">
        <f>'Cover and Instructions'!A1</f>
        <v>Georgia Families MHPAEA Parity</v>
      </c>
      <c r="E1" s="65" t="s">
        <v>572</v>
      </c>
    </row>
    <row r="2" spans="1:15" ht="26" x14ac:dyDescent="0.6">
      <c r="A2" s="66" t="s">
        <v>16</v>
      </c>
    </row>
    <row r="3" spans="1:15" ht="18.75" customHeight="1" x14ac:dyDescent="0.5">
      <c r="A3" s="68" t="s">
        <v>183</v>
      </c>
    </row>
    <row r="4" spans="1:15" x14ac:dyDescent="0.35">
      <c r="D4" s="298"/>
    </row>
    <row r="5" spans="1:15" x14ac:dyDescent="0.35">
      <c r="A5" s="70" t="s">
        <v>0</v>
      </c>
      <c r="B5" s="71" t="str">
        <f>'Cover and Instructions'!D4</f>
        <v>WellCare of Georgia</v>
      </c>
      <c r="C5" s="71"/>
    </row>
    <row r="6" spans="1:15" x14ac:dyDescent="0.35">
      <c r="A6" s="70" t="s">
        <v>515</v>
      </c>
      <c r="B6" s="71" t="str">
        <f>'Cover and Instructions'!D5</f>
        <v>Title XXI</v>
      </c>
      <c r="C6" s="71"/>
    </row>
    <row r="7" spans="1:15" x14ac:dyDescent="0.35">
      <c r="A7" s="70" t="s">
        <v>237</v>
      </c>
      <c r="B7" s="360" t="s">
        <v>238</v>
      </c>
      <c r="D7" s="298"/>
    </row>
    <row r="8" spans="1:15" ht="15" thickBot="1" x14ac:dyDescent="0.4">
      <c r="D8" s="298"/>
    </row>
    <row r="9" spans="1:15" ht="42" customHeight="1" thickBot="1" x14ac:dyDescent="0.4">
      <c r="A9" s="545" t="s">
        <v>280</v>
      </c>
      <c r="B9" s="546"/>
      <c r="C9" s="553" t="s">
        <v>239</v>
      </c>
      <c r="D9" s="561" t="s">
        <v>407</v>
      </c>
      <c r="E9" s="559" t="s">
        <v>343</v>
      </c>
      <c r="F9" s="560"/>
      <c r="G9" s="559" t="s">
        <v>344</v>
      </c>
      <c r="H9" s="560"/>
      <c r="I9" s="559" t="s">
        <v>345</v>
      </c>
      <c r="J9" s="560"/>
      <c r="K9" s="559" t="s">
        <v>443</v>
      </c>
      <c r="L9" s="560"/>
      <c r="M9" s="556" t="s">
        <v>184</v>
      </c>
      <c r="N9" s="556" t="s">
        <v>504</v>
      </c>
      <c r="O9" s="556" t="s">
        <v>475</v>
      </c>
    </row>
    <row r="10" spans="1:15" ht="26.25" customHeight="1" x14ac:dyDescent="0.35">
      <c r="A10" s="547"/>
      <c r="B10" s="548"/>
      <c r="C10" s="554"/>
      <c r="D10" s="562"/>
      <c r="E10" s="551" t="s">
        <v>211</v>
      </c>
      <c r="F10" s="552"/>
      <c r="G10" s="551" t="s">
        <v>211</v>
      </c>
      <c r="H10" s="552"/>
      <c r="I10" s="551" t="s">
        <v>211</v>
      </c>
      <c r="J10" s="552"/>
      <c r="K10" s="551" t="s">
        <v>211</v>
      </c>
      <c r="L10" s="552"/>
      <c r="M10" s="557"/>
      <c r="N10" s="557"/>
      <c r="O10" s="557"/>
    </row>
    <row r="11" spans="1:15" ht="51" customHeight="1" thickBot="1" x14ac:dyDescent="0.4">
      <c r="A11" s="549"/>
      <c r="B11" s="550"/>
      <c r="C11" s="555"/>
      <c r="D11" s="563"/>
      <c r="E11" s="328" t="s">
        <v>202</v>
      </c>
      <c r="F11" s="329" t="s">
        <v>203</v>
      </c>
      <c r="G11" s="328" t="s">
        <v>202</v>
      </c>
      <c r="H11" s="329" t="s">
        <v>203</v>
      </c>
      <c r="I11" s="328" t="s">
        <v>202</v>
      </c>
      <c r="J11" s="329" t="s">
        <v>203</v>
      </c>
      <c r="K11" s="328" t="s">
        <v>202</v>
      </c>
      <c r="L11" s="329" t="s">
        <v>203</v>
      </c>
      <c r="M11" s="558"/>
      <c r="N11" s="558"/>
      <c r="O11" s="558"/>
    </row>
    <row r="12" spans="1:15" ht="409.5" x14ac:dyDescent="0.35">
      <c r="A12" s="539" t="s">
        <v>448</v>
      </c>
      <c r="B12" s="540"/>
      <c r="C12" s="382" t="s">
        <v>260</v>
      </c>
      <c r="D12" s="383" t="s">
        <v>371</v>
      </c>
      <c r="E12" s="384" t="s">
        <v>636</v>
      </c>
      <c r="F12" s="385" t="s">
        <v>600</v>
      </c>
      <c r="G12" s="386" t="s">
        <v>636</v>
      </c>
      <c r="H12" s="387" t="s">
        <v>600</v>
      </c>
      <c r="I12" s="384" t="s">
        <v>637</v>
      </c>
      <c r="J12" s="385" t="s">
        <v>600</v>
      </c>
      <c r="K12" s="386" t="s">
        <v>648</v>
      </c>
      <c r="L12" s="387" t="s">
        <v>648</v>
      </c>
      <c r="M12" s="385" t="s">
        <v>638</v>
      </c>
      <c r="N12" s="388" t="s">
        <v>639</v>
      </c>
      <c r="O12" s="389" t="s">
        <v>640</v>
      </c>
    </row>
    <row r="13" spans="1:15" ht="43.5" x14ac:dyDescent="0.35">
      <c r="A13" s="541"/>
      <c r="B13" s="542"/>
      <c r="C13" s="338" t="s">
        <v>240</v>
      </c>
      <c r="D13" s="390" t="s">
        <v>372</v>
      </c>
      <c r="E13" s="371"/>
      <c r="F13" s="372"/>
      <c r="G13" s="373"/>
      <c r="H13" s="374"/>
      <c r="I13" s="371"/>
      <c r="J13" s="372"/>
      <c r="K13" s="373"/>
      <c r="L13" s="374"/>
      <c r="M13" s="375"/>
      <c r="N13" s="376"/>
      <c r="O13" s="344"/>
    </row>
    <row r="14" spans="1:15" ht="203" x14ac:dyDescent="0.35">
      <c r="A14" s="541"/>
      <c r="B14" s="542"/>
      <c r="C14" s="338" t="s">
        <v>241</v>
      </c>
      <c r="D14" s="390" t="s">
        <v>371</v>
      </c>
      <c r="E14" s="371" t="s">
        <v>604</v>
      </c>
      <c r="F14" s="372" t="s">
        <v>600</v>
      </c>
      <c r="G14" s="373" t="s">
        <v>626</v>
      </c>
      <c r="H14" s="374" t="s">
        <v>600</v>
      </c>
      <c r="I14" s="371" t="s">
        <v>637</v>
      </c>
      <c r="J14" s="372" t="s">
        <v>600</v>
      </c>
      <c r="K14" s="373" t="s">
        <v>648</v>
      </c>
      <c r="L14" s="374" t="s">
        <v>648</v>
      </c>
      <c r="M14" s="375" t="s">
        <v>627</v>
      </c>
      <c r="N14" s="376" t="s">
        <v>608</v>
      </c>
      <c r="O14" s="344" t="s">
        <v>609</v>
      </c>
    </row>
    <row r="15" spans="1:15" ht="246.5" x14ac:dyDescent="0.35">
      <c r="A15" s="541"/>
      <c r="B15" s="542"/>
      <c r="C15" s="338" t="s">
        <v>242</v>
      </c>
      <c r="D15" s="390" t="s">
        <v>371</v>
      </c>
      <c r="E15" s="371" t="s">
        <v>636</v>
      </c>
      <c r="F15" s="372" t="s">
        <v>600</v>
      </c>
      <c r="G15" s="373" t="s">
        <v>636</v>
      </c>
      <c r="H15" s="374" t="s">
        <v>600</v>
      </c>
      <c r="I15" s="371" t="s">
        <v>637</v>
      </c>
      <c r="J15" s="372" t="s">
        <v>600</v>
      </c>
      <c r="K15" s="373" t="s">
        <v>648</v>
      </c>
      <c r="L15" s="374" t="s">
        <v>648</v>
      </c>
      <c r="M15" s="375" t="s">
        <v>641</v>
      </c>
      <c r="N15" s="376" t="s">
        <v>642</v>
      </c>
      <c r="O15" s="344" t="s">
        <v>609</v>
      </c>
    </row>
    <row r="16" spans="1:15" ht="84" x14ac:dyDescent="0.35">
      <c r="A16" s="541"/>
      <c r="B16" s="542"/>
      <c r="C16" s="338" t="s">
        <v>243</v>
      </c>
      <c r="D16" s="390" t="s">
        <v>371</v>
      </c>
      <c r="E16" s="346" t="s">
        <v>643</v>
      </c>
      <c r="F16" s="347" t="s">
        <v>600</v>
      </c>
      <c r="G16" s="348" t="s">
        <v>614</v>
      </c>
      <c r="H16" s="349" t="s">
        <v>600</v>
      </c>
      <c r="I16" s="346" t="s">
        <v>637</v>
      </c>
      <c r="J16" s="347" t="s">
        <v>600</v>
      </c>
      <c r="K16" s="348" t="s">
        <v>648</v>
      </c>
      <c r="L16" s="349" t="s">
        <v>648</v>
      </c>
      <c r="M16" s="350" t="s">
        <v>644</v>
      </c>
      <c r="N16" s="351" t="s">
        <v>645</v>
      </c>
      <c r="O16" s="350" t="s">
        <v>609</v>
      </c>
    </row>
    <row r="17" spans="1:15" ht="84" x14ac:dyDescent="0.35">
      <c r="A17" s="541"/>
      <c r="B17" s="542"/>
      <c r="C17" s="338" t="s">
        <v>244</v>
      </c>
      <c r="D17" s="390" t="s">
        <v>371</v>
      </c>
      <c r="E17" s="346" t="s">
        <v>617</v>
      </c>
      <c r="F17" s="347" t="s">
        <v>632</v>
      </c>
      <c r="G17" s="348" t="s">
        <v>617</v>
      </c>
      <c r="H17" s="349" t="s">
        <v>646</v>
      </c>
      <c r="I17" s="346" t="s">
        <v>637</v>
      </c>
      <c r="J17" s="347" t="s">
        <v>600</v>
      </c>
      <c r="K17" s="348" t="s">
        <v>648</v>
      </c>
      <c r="L17" s="349" t="s">
        <v>648</v>
      </c>
      <c r="M17" s="350" t="s">
        <v>647</v>
      </c>
      <c r="N17" s="351" t="s">
        <v>608</v>
      </c>
      <c r="O17" s="350" t="s">
        <v>609</v>
      </c>
    </row>
    <row r="18" spans="1:15" x14ac:dyDescent="0.35">
      <c r="A18" s="541"/>
      <c r="B18" s="542"/>
      <c r="C18" s="338" t="s">
        <v>234</v>
      </c>
      <c r="D18" s="390" t="s">
        <v>372</v>
      </c>
      <c r="E18" s="371"/>
      <c r="F18" s="372"/>
      <c r="G18" s="373"/>
      <c r="H18" s="374"/>
      <c r="I18" s="371"/>
      <c r="J18" s="372"/>
      <c r="K18" s="373"/>
      <c r="L18" s="374"/>
      <c r="M18" s="375"/>
      <c r="N18" s="376"/>
      <c r="O18" s="344"/>
    </row>
    <row r="19" spans="1:15" x14ac:dyDescent="0.35">
      <c r="A19" s="541"/>
      <c r="B19" s="542"/>
      <c r="C19" s="338" t="s">
        <v>245</v>
      </c>
      <c r="D19" s="390" t="s">
        <v>372</v>
      </c>
      <c r="E19" s="346"/>
      <c r="F19" s="347"/>
      <c r="G19" s="348"/>
      <c r="H19" s="349"/>
      <c r="I19" s="346"/>
      <c r="J19" s="347"/>
      <c r="K19" s="348"/>
      <c r="L19" s="349"/>
      <c r="M19" s="350"/>
      <c r="N19" s="351"/>
      <c r="O19" s="350"/>
    </row>
    <row r="20" spans="1:15" ht="29.5" thickBot="1" x14ac:dyDescent="0.4">
      <c r="A20" s="543"/>
      <c r="B20" s="544"/>
      <c r="C20" s="352" t="s">
        <v>246</v>
      </c>
      <c r="D20" s="391" t="s">
        <v>372</v>
      </c>
      <c r="E20" s="354"/>
      <c r="F20" s="355"/>
      <c r="G20" s="356"/>
      <c r="H20" s="357"/>
      <c r="I20" s="354"/>
      <c r="J20" s="355"/>
      <c r="K20" s="356"/>
      <c r="L20" s="357"/>
      <c r="M20" s="358"/>
      <c r="N20" s="359"/>
      <c r="O20" s="358"/>
    </row>
  </sheetData>
  <sheetProtection algorithmName="SHA-512" hashValue="zw0rXjJ0UcUXQlZVXivh4I6wQ2GYEx4v9w44LMChCxQzgLL18xOACVvjt0zpLJC+FxVcxQwGEuFuq6ci+pztiA==" saltValue="JfI6X5FAKGB6fZqb3uVNKg==" spinCount="100000" sheet="1" objects="1" scenarios="1" formatColumns="0" formatRows="0"/>
  <customSheetViews>
    <customSheetView guid="{13810DCC-AA08-45AA-A2EB-614B3F1533B3}">
      <selection sqref="A1:XFD1048576"/>
      <pageMargins left="0.7" right="0.7" top="0.75" bottom="0.75" header="0.3" footer="0.3"/>
    </customSheetView>
  </customSheetViews>
  <mergeCells count="15">
    <mergeCell ref="A9:B11"/>
    <mergeCell ref="C9:C11"/>
    <mergeCell ref="E9:F9"/>
    <mergeCell ref="A12:B20"/>
    <mergeCell ref="G9:H9"/>
    <mergeCell ref="D9:D11"/>
    <mergeCell ref="O9:O11"/>
    <mergeCell ref="I9:J9"/>
    <mergeCell ref="K9:L9"/>
    <mergeCell ref="M9:M11"/>
    <mergeCell ref="E10:F10"/>
    <mergeCell ref="G10:H10"/>
    <mergeCell ref="I10:J10"/>
    <mergeCell ref="K10:L10"/>
    <mergeCell ref="N9:N11"/>
  </mergeCells>
  <conditionalFormatting sqref="E12:O12">
    <cfRule type="expression" dxfId="42" priority="14">
      <formula>$D$12="no"</formula>
    </cfRule>
  </conditionalFormatting>
  <conditionalFormatting sqref="E13:O13">
    <cfRule type="expression" dxfId="41" priority="13">
      <formula>$D$13="no"</formula>
    </cfRule>
  </conditionalFormatting>
  <conditionalFormatting sqref="E14:O14">
    <cfRule type="expression" dxfId="40" priority="12">
      <formula>$D$14="no"</formula>
    </cfRule>
  </conditionalFormatting>
  <conditionalFormatting sqref="E15:O15">
    <cfRule type="expression" dxfId="39" priority="11">
      <formula>$D$15="no"</formula>
    </cfRule>
  </conditionalFormatting>
  <conditionalFormatting sqref="E17:O17">
    <cfRule type="expression" dxfId="38" priority="9">
      <formula>$D$17="no"</formula>
    </cfRule>
  </conditionalFormatting>
  <conditionalFormatting sqref="E18:O18">
    <cfRule type="expression" dxfId="37" priority="8">
      <formula>$D$18="no"</formula>
    </cfRule>
  </conditionalFormatting>
  <conditionalFormatting sqref="E19:O19">
    <cfRule type="expression" dxfId="36" priority="7">
      <formula>$D$19="no"</formula>
    </cfRule>
  </conditionalFormatting>
  <conditionalFormatting sqref="E20:O20">
    <cfRule type="expression" dxfId="35" priority="6">
      <formula>$D$20="no"</formula>
    </cfRule>
  </conditionalFormatting>
  <conditionalFormatting sqref="E16:O16">
    <cfRule type="expression" dxfId="34" priority="1">
      <formula>$D$16="no"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'Yes or No'!$A:$A</xm:f>
          </x14:formula1>
          <xm:sqref>D12:D20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sheetPr>
  <dimension ref="A1:O26"/>
  <sheetViews>
    <sheetView showGridLines="0" zoomScale="70" zoomScaleNormal="70" workbookViewId="0">
      <pane xSplit="3" ySplit="8" topLeftCell="D9" activePane="bottomRight" state="frozen"/>
      <selection pane="topRight"/>
      <selection pane="bottomLeft"/>
      <selection pane="bottomRight"/>
    </sheetView>
  </sheetViews>
  <sheetFormatPr defaultColWidth="8.81640625" defaultRowHeight="14.5" x14ac:dyDescent="0.35"/>
  <cols>
    <col min="1" max="1" width="15.453125" style="64" customWidth="1"/>
    <col min="2" max="2" width="28.1796875" style="64" customWidth="1"/>
    <col min="3" max="3" width="27.81640625" style="64" customWidth="1"/>
    <col min="4" max="4" width="26.54296875" style="326" customWidth="1"/>
    <col min="5" max="12" width="42.7265625" style="64" customWidth="1"/>
    <col min="13" max="15" width="51.1796875" style="64" customWidth="1"/>
    <col min="16" max="16384" width="8.81640625" style="64"/>
  </cols>
  <sheetData>
    <row r="1" spans="1:15" ht="18.75" customHeight="1" x14ac:dyDescent="0.45">
      <c r="A1" s="63" t="str">
        <f>'Cover and Instructions'!A1</f>
        <v>Georgia Families MHPAEA Parity</v>
      </c>
      <c r="E1" s="65" t="s">
        <v>572</v>
      </c>
    </row>
    <row r="2" spans="1:15" ht="26" x14ac:dyDescent="0.6">
      <c r="A2" s="66" t="s">
        <v>16</v>
      </c>
    </row>
    <row r="3" spans="1:15" ht="21" x14ac:dyDescent="0.5">
      <c r="A3" s="68" t="s">
        <v>183</v>
      </c>
    </row>
    <row r="4" spans="1:15" x14ac:dyDescent="0.35">
      <c r="D4" s="298"/>
    </row>
    <row r="5" spans="1:15" x14ac:dyDescent="0.35">
      <c r="A5" s="70" t="s">
        <v>0</v>
      </c>
      <c r="B5" s="71" t="str">
        <f>'Cover and Instructions'!D4</f>
        <v>WellCare of Georgia</v>
      </c>
      <c r="C5" s="71"/>
    </row>
    <row r="6" spans="1:15" x14ac:dyDescent="0.35">
      <c r="A6" s="70" t="s">
        <v>515</v>
      </c>
      <c r="B6" s="71" t="str">
        <f>'Cover and Instructions'!D5</f>
        <v>Title XXI</v>
      </c>
      <c r="C6" s="71"/>
    </row>
    <row r="7" spans="1:15" x14ac:dyDescent="0.35">
      <c r="A7" s="70" t="s">
        <v>250</v>
      </c>
      <c r="B7" s="360" t="s">
        <v>452</v>
      </c>
      <c r="D7" s="298"/>
    </row>
    <row r="8" spans="1:15" ht="15" thickBot="1" x14ac:dyDescent="0.4">
      <c r="D8" s="298"/>
    </row>
    <row r="9" spans="1:15" x14ac:dyDescent="0.35">
      <c r="A9" s="392" t="s">
        <v>375</v>
      </c>
      <c r="B9" s="393"/>
      <c r="C9" s="393"/>
      <c r="D9" s="394"/>
      <c r="E9" s="395"/>
    </row>
    <row r="10" spans="1:15" ht="15" thickBot="1" x14ac:dyDescent="0.4">
      <c r="A10" s="396" t="s">
        <v>374</v>
      </c>
      <c r="B10" s="397"/>
      <c r="C10" s="397"/>
      <c r="D10" s="398"/>
      <c r="E10" s="399"/>
    </row>
    <row r="11" spans="1:15" ht="15" thickBot="1" x14ac:dyDescent="0.4">
      <c r="A11" s="400" t="s">
        <v>453</v>
      </c>
      <c r="B11" s="397"/>
      <c r="C11" s="397"/>
      <c r="D11" s="401" t="s">
        <v>371</v>
      </c>
      <c r="E11" s="402" t="str">
        <f>IF(D11="no","Do not complete remainder of this worksheet.","")</f>
        <v/>
      </c>
    </row>
    <row r="12" spans="1:15" ht="15" thickBot="1" x14ac:dyDescent="0.4">
      <c r="A12" s="403"/>
      <c r="B12" s="404"/>
      <c r="C12" s="404"/>
      <c r="D12" s="405"/>
      <c r="E12" s="406"/>
    </row>
    <row r="13" spans="1:15" ht="15" thickBot="1" x14ac:dyDescent="0.4">
      <c r="D13" s="298"/>
    </row>
    <row r="14" spans="1:15" ht="42.75" customHeight="1" thickBot="1" x14ac:dyDescent="0.4">
      <c r="A14" s="545" t="s">
        <v>280</v>
      </c>
      <c r="B14" s="546"/>
      <c r="C14" s="553" t="s">
        <v>247</v>
      </c>
      <c r="D14" s="561" t="s">
        <v>407</v>
      </c>
      <c r="E14" s="559" t="s">
        <v>343</v>
      </c>
      <c r="F14" s="560"/>
      <c r="G14" s="559" t="s">
        <v>344</v>
      </c>
      <c r="H14" s="560"/>
      <c r="I14" s="559" t="s">
        <v>345</v>
      </c>
      <c r="J14" s="560"/>
      <c r="K14" s="559" t="s">
        <v>443</v>
      </c>
      <c r="L14" s="560"/>
      <c r="M14" s="556" t="s">
        <v>184</v>
      </c>
      <c r="N14" s="556" t="s">
        <v>504</v>
      </c>
      <c r="O14" s="556" t="s">
        <v>446</v>
      </c>
    </row>
    <row r="15" spans="1:15" ht="27" customHeight="1" x14ac:dyDescent="0.35">
      <c r="A15" s="547"/>
      <c r="B15" s="548"/>
      <c r="C15" s="554"/>
      <c r="D15" s="562"/>
      <c r="E15" s="551" t="s">
        <v>211</v>
      </c>
      <c r="F15" s="552"/>
      <c r="G15" s="551" t="s">
        <v>211</v>
      </c>
      <c r="H15" s="552"/>
      <c r="I15" s="551" t="s">
        <v>211</v>
      </c>
      <c r="J15" s="552"/>
      <c r="K15" s="551" t="s">
        <v>211</v>
      </c>
      <c r="L15" s="552"/>
      <c r="M15" s="557"/>
      <c r="N15" s="557"/>
      <c r="O15" s="557"/>
    </row>
    <row r="16" spans="1:15" ht="27" customHeight="1" thickBot="1" x14ac:dyDescent="0.4">
      <c r="A16" s="549"/>
      <c r="B16" s="550"/>
      <c r="C16" s="555"/>
      <c r="D16" s="563"/>
      <c r="E16" s="328" t="s">
        <v>202</v>
      </c>
      <c r="F16" s="329" t="s">
        <v>203</v>
      </c>
      <c r="G16" s="328" t="s">
        <v>202</v>
      </c>
      <c r="H16" s="329" t="s">
        <v>203</v>
      </c>
      <c r="I16" s="328" t="s">
        <v>202</v>
      </c>
      <c r="J16" s="329" t="s">
        <v>203</v>
      </c>
      <c r="K16" s="328" t="s">
        <v>202</v>
      </c>
      <c r="L16" s="329" t="s">
        <v>203</v>
      </c>
      <c r="M16" s="558"/>
      <c r="N16" s="558"/>
      <c r="O16" s="558"/>
    </row>
    <row r="17" spans="1:15" ht="29" x14ac:dyDescent="0.35">
      <c r="A17" s="566" t="s">
        <v>454</v>
      </c>
      <c r="B17" s="567"/>
      <c r="C17" s="382" t="s">
        <v>206</v>
      </c>
      <c r="D17" s="383" t="s">
        <v>372</v>
      </c>
      <c r="E17" s="407"/>
      <c r="F17" s="408"/>
      <c r="G17" s="409"/>
      <c r="H17" s="410"/>
      <c r="I17" s="407"/>
      <c r="J17" s="408"/>
      <c r="K17" s="409"/>
      <c r="L17" s="410"/>
      <c r="M17" s="411"/>
      <c r="N17" s="412"/>
      <c r="O17" s="413"/>
    </row>
    <row r="18" spans="1:15" ht="29" x14ac:dyDescent="0.35">
      <c r="A18" s="568"/>
      <c r="B18" s="569"/>
      <c r="C18" s="338" t="s">
        <v>207</v>
      </c>
      <c r="D18" s="414" t="s">
        <v>372</v>
      </c>
      <c r="E18" s="371"/>
      <c r="F18" s="372"/>
      <c r="G18" s="373"/>
      <c r="H18" s="374"/>
      <c r="I18" s="371"/>
      <c r="J18" s="372"/>
      <c r="K18" s="373"/>
      <c r="L18" s="374"/>
      <c r="M18" s="375"/>
      <c r="N18" s="376"/>
      <c r="O18" s="344"/>
    </row>
    <row r="19" spans="1:15" ht="43.5" x14ac:dyDescent="0.35">
      <c r="A19" s="568"/>
      <c r="B19" s="569"/>
      <c r="C19" s="338" t="s">
        <v>3</v>
      </c>
      <c r="D19" s="414" t="s">
        <v>372</v>
      </c>
      <c r="E19" s="371"/>
      <c r="F19" s="372"/>
      <c r="G19" s="373"/>
      <c r="H19" s="374"/>
      <c r="I19" s="371"/>
      <c r="J19" s="372"/>
      <c r="K19" s="373"/>
      <c r="L19" s="374"/>
      <c r="M19" s="375"/>
      <c r="N19" s="376"/>
      <c r="O19" s="344"/>
    </row>
    <row r="20" spans="1:15" x14ac:dyDescent="0.35">
      <c r="A20" s="568"/>
      <c r="B20" s="569"/>
      <c r="C20" s="338" t="s">
        <v>185</v>
      </c>
      <c r="D20" s="414" t="s">
        <v>372</v>
      </c>
      <c r="E20" s="371"/>
      <c r="F20" s="372"/>
      <c r="G20" s="373"/>
      <c r="H20" s="374"/>
      <c r="I20" s="371"/>
      <c r="J20" s="372"/>
      <c r="K20" s="373"/>
      <c r="L20" s="374"/>
      <c r="M20" s="375"/>
      <c r="N20" s="376"/>
      <c r="O20" s="344"/>
    </row>
    <row r="21" spans="1:15" x14ac:dyDescent="0.35">
      <c r="A21" s="568"/>
      <c r="B21" s="569"/>
      <c r="C21" s="338" t="s">
        <v>186</v>
      </c>
      <c r="D21" s="414" t="s">
        <v>372</v>
      </c>
      <c r="E21" s="371"/>
      <c r="F21" s="372"/>
      <c r="G21" s="373"/>
      <c r="H21" s="374"/>
      <c r="I21" s="371"/>
      <c r="J21" s="372"/>
      <c r="K21" s="373"/>
      <c r="L21" s="374"/>
      <c r="M21" s="375"/>
      <c r="N21" s="376"/>
      <c r="O21" s="344"/>
    </row>
    <row r="22" spans="1:15" x14ac:dyDescent="0.35">
      <c r="A22" s="568"/>
      <c r="B22" s="569"/>
      <c r="C22" s="338" t="s">
        <v>7</v>
      </c>
      <c r="D22" s="414" t="s">
        <v>372</v>
      </c>
      <c r="E22" s="371"/>
      <c r="F22" s="372"/>
      <c r="G22" s="373"/>
      <c r="H22" s="374"/>
      <c r="I22" s="371"/>
      <c r="J22" s="372"/>
      <c r="K22" s="373"/>
      <c r="L22" s="374"/>
      <c r="M22" s="375"/>
      <c r="N22" s="376"/>
      <c r="O22" s="344"/>
    </row>
    <row r="23" spans="1:15" x14ac:dyDescent="0.35">
      <c r="A23" s="568"/>
      <c r="B23" s="569"/>
      <c r="C23" s="338" t="s">
        <v>187</v>
      </c>
      <c r="D23" s="414" t="s">
        <v>372</v>
      </c>
      <c r="E23" s="371"/>
      <c r="F23" s="372"/>
      <c r="G23" s="373"/>
      <c r="H23" s="374"/>
      <c r="I23" s="371"/>
      <c r="J23" s="372"/>
      <c r="K23" s="373"/>
      <c r="L23" s="374"/>
      <c r="M23" s="375"/>
      <c r="N23" s="376"/>
      <c r="O23" s="344"/>
    </row>
    <row r="24" spans="1:15" x14ac:dyDescent="0.35">
      <c r="A24" s="568"/>
      <c r="B24" s="569"/>
      <c r="C24" s="338" t="s">
        <v>9</v>
      </c>
      <c r="D24" s="414" t="s">
        <v>372</v>
      </c>
      <c r="E24" s="371"/>
      <c r="F24" s="372"/>
      <c r="G24" s="373"/>
      <c r="H24" s="374"/>
      <c r="I24" s="371"/>
      <c r="J24" s="372"/>
      <c r="K24" s="373"/>
      <c r="L24" s="374"/>
      <c r="M24" s="375"/>
      <c r="N24" s="376"/>
      <c r="O24" s="344"/>
    </row>
    <row r="25" spans="1:15" x14ac:dyDescent="0.35">
      <c r="A25" s="568"/>
      <c r="B25" s="569"/>
      <c r="C25" s="338" t="s">
        <v>188</v>
      </c>
      <c r="D25" s="390" t="s">
        <v>372</v>
      </c>
      <c r="E25" s="371"/>
      <c r="F25" s="372"/>
      <c r="G25" s="373"/>
      <c r="H25" s="374"/>
      <c r="I25" s="371"/>
      <c r="J25" s="372"/>
      <c r="K25" s="373"/>
      <c r="L25" s="374"/>
      <c r="M25" s="375"/>
      <c r="N25" s="376"/>
      <c r="O25" s="375"/>
    </row>
    <row r="26" spans="1:15" ht="29.5" thickBot="1" x14ac:dyDescent="0.4">
      <c r="A26" s="570"/>
      <c r="B26" s="571"/>
      <c r="C26" s="352" t="s">
        <v>189</v>
      </c>
      <c r="D26" s="415" t="s">
        <v>372</v>
      </c>
      <c r="E26" s="416"/>
      <c r="F26" s="417"/>
      <c r="G26" s="418"/>
      <c r="H26" s="419"/>
      <c r="I26" s="416"/>
      <c r="J26" s="417"/>
      <c r="K26" s="418"/>
      <c r="L26" s="419"/>
      <c r="M26" s="420"/>
      <c r="N26" s="421"/>
      <c r="O26" s="420"/>
    </row>
  </sheetData>
  <sheetProtection algorithmName="SHA-512" hashValue="ce5ZRHilTJWNUROXLaJxEbgLSd9WY6di0wHQNwrkY/f9u9+tFdJlVVQ9CKIrtBz9Swt6K/DaU/tsHOm/uUc91g==" saltValue="J4yqtG55ebLTo6k5hZOAoQ==" spinCount="100000" sheet="1" objects="1" scenarios="1" formatColumns="0" formatRows="0"/>
  <customSheetViews>
    <customSheetView guid="{13810DCC-AA08-45AA-A2EB-614B3F1533B3}">
      <selection sqref="A1:XFD1048576"/>
      <pageMargins left="0.7" right="0.7" top="0.75" bottom="0.75" header="0.3" footer="0.3"/>
    </customSheetView>
  </customSheetViews>
  <mergeCells count="15">
    <mergeCell ref="A14:B16"/>
    <mergeCell ref="C14:C16"/>
    <mergeCell ref="E14:F14"/>
    <mergeCell ref="A17:B26"/>
    <mergeCell ref="G14:H14"/>
    <mergeCell ref="D14:D16"/>
    <mergeCell ref="O14:O16"/>
    <mergeCell ref="I14:J14"/>
    <mergeCell ref="K14:L14"/>
    <mergeCell ref="M14:M16"/>
    <mergeCell ref="E15:F15"/>
    <mergeCell ref="G15:H15"/>
    <mergeCell ref="I15:J15"/>
    <mergeCell ref="K15:L15"/>
    <mergeCell ref="N14:N16"/>
  </mergeCells>
  <conditionalFormatting sqref="E17:O17">
    <cfRule type="expression" dxfId="33" priority="22">
      <formula>$D$17="no"</formula>
    </cfRule>
  </conditionalFormatting>
  <conditionalFormatting sqref="E18:O18">
    <cfRule type="expression" dxfId="32" priority="21">
      <formula>$D$18="no"</formula>
    </cfRule>
  </conditionalFormatting>
  <conditionalFormatting sqref="E19:O19">
    <cfRule type="expression" dxfId="31" priority="20">
      <formula>$D$19="no"</formula>
    </cfRule>
  </conditionalFormatting>
  <conditionalFormatting sqref="E20:O20">
    <cfRule type="expression" dxfId="30" priority="19">
      <formula>$D$20="no"</formula>
    </cfRule>
  </conditionalFormatting>
  <conditionalFormatting sqref="E21:O21">
    <cfRule type="expression" dxfId="29" priority="18">
      <formula>$D$21="no"</formula>
    </cfRule>
  </conditionalFormatting>
  <conditionalFormatting sqref="E22:O22">
    <cfRule type="expression" dxfId="28" priority="17">
      <formula>$D$22="no"</formula>
    </cfRule>
  </conditionalFormatting>
  <conditionalFormatting sqref="E23:O23">
    <cfRule type="expression" dxfId="27" priority="16">
      <formula>$D$23="no"</formula>
    </cfRule>
  </conditionalFormatting>
  <conditionalFormatting sqref="E24:O24">
    <cfRule type="expression" dxfId="26" priority="15">
      <formula>$D$24="no"</formula>
    </cfRule>
  </conditionalFormatting>
  <conditionalFormatting sqref="E25:O25">
    <cfRule type="expression" dxfId="25" priority="14">
      <formula>$D$25="no"</formula>
    </cfRule>
  </conditionalFormatting>
  <conditionalFormatting sqref="E26:O26">
    <cfRule type="expression" dxfId="24" priority="13">
      <formula>$D$26="no"</formula>
    </cfRule>
  </conditionalFormatting>
  <conditionalFormatting sqref="E17:O26">
    <cfRule type="expression" dxfId="23" priority="1">
      <formula>$D$11="no"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'Yes or No'!$A:$A</xm:f>
          </x14:formula1>
          <xm:sqref>D17:D26 D11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sheetPr>
  <dimension ref="A1:O27"/>
  <sheetViews>
    <sheetView showGridLines="0" zoomScale="70" zoomScaleNormal="70" workbookViewId="0">
      <pane xSplit="3" ySplit="8" topLeftCell="D9" activePane="bottomRight" state="frozen"/>
      <selection pane="topRight"/>
      <selection pane="bottomLeft"/>
      <selection pane="bottomRight"/>
    </sheetView>
  </sheetViews>
  <sheetFormatPr defaultColWidth="8.81640625" defaultRowHeight="14.5" x14ac:dyDescent="0.35"/>
  <cols>
    <col min="1" max="1" width="15.453125" style="64" customWidth="1"/>
    <col min="2" max="2" width="27.1796875" style="64" customWidth="1"/>
    <col min="3" max="3" width="32.81640625" style="64" customWidth="1"/>
    <col min="4" max="4" width="24.26953125" style="326" customWidth="1"/>
    <col min="5" max="12" width="42.7265625" style="64" customWidth="1"/>
    <col min="13" max="15" width="51.1796875" style="64" customWidth="1"/>
    <col min="16" max="16384" width="8.81640625" style="64"/>
  </cols>
  <sheetData>
    <row r="1" spans="1:15" ht="18.75" customHeight="1" x14ac:dyDescent="0.45">
      <c r="A1" s="63" t="str">
        <f>'Cover and Instructions'!A1</f>
        <v>Georgia Families MHPAEA Parity</v>
      </c>
      <c r="E1" s="65" t="s">
        <v>572</v>
      </c>
    </row>
    <row r="2" spans="1:15" ht="26" x14ac:dyDescent="0.6">
      <c r="A2" s="66" t="s">
        <v>16</v>
      </c>
    </row>
    <row r="3" spans="1:15" ht="21" x14ac:dyDescent="0.5">
      <c r="A3" s="68" t="s">
        <v>183</v>
      </c>
    </row>
    <row r="4" spans="1:15" x14ac:dyDescent="0.35">
      <c r="D4" s="298"/>
    </row>
    <row r="5" spans="1:15" x14ac:dyDescent="0.35">
      <c r="A5" s="70" t="s">
        <v>0</v>
      </c>
      <c r="B5" s="71" t="str">
        <f>'Cover and Instructions'!D4</f>
        <v>WellCare of Georgia</v>
      </c>
      <c r="C5" s="71"/>
    </row>
    <row r="6" spans="1:15" x14ac:dyDescent="0.35">
      <c r="A6" s="70" t="s">
        <v>515</v>
      </c>
      <c r="B6" s="71" t="str">
        <f>'Cover and Instructions'!D5</f>
        <v>Title XXI</v>
      </c>
      <c r="C6" s="71"/>
    </row>
    <row r="7" spans="1:15" x14ac:dyDescent="0.35">
      <c r="A7" s="70" t="s">
        <v>249</v>
      </c>
      <c r="B7" s="360" t="s">
        <v>457</v>
      </c>
      <c r="D7" s="298"/>
    </row>
    <row r="8" spans="1:15" x14ac:dyDescent="0.35">
      <c r="D8" s="298"/>
    </row>
    <row r="9" spans="1:15" ht="15" thickBot="1" x14ac:dyDescent="0.4">
      <c r="D9" s="298"/>
    </row>
    <row r="10" spans="1:15" x14ac:dyDescent="0.35">
      <c r="A10" s="392" t="s">
        <v>375</v>
      </c>
      <c r="B10" s="393"/>
      <c r="C10" s="393"/>
      <c r="D10" s="394"/>
      <c r="E10" s="395"/>
    </row>
    <row r="11" spans="1:15" ht="15" thickBot="1" x14ac:dyDescent="0.4">
      <c r="A11" s="396" t="s">
        <v>374</v>
      </c>
      <c r="B11" s="397"/>
      <c r="C11" s="397"/>
      <c r="D11" s="398"/>
      <c r="E11" s="399"/>
    </row>
    <row r="12" spans="1:15" ht="15" thickBot="1" x14ac:dyDescent="0.4">
      <c r="A12" s="400" t="s">
        <v>455</v>
      </c>
      <c r="B12" s="397"/>
      <c r="C12" s="397"/>
      <c r="D12" s="401" t="s">
        <v>371</v>
      </c>
      <c r="E12" s="402" t="str">
        <f>IF(D12="no","Do not complete remainder of this worksheet.","")</f>
        <v/>
      </c>
    </row>
    <row r="13" spans="1:15" ht="15" thickBot="1" x14ac:dyDescent="0.4">
      <c r="A13" s="403"/>
      <c r="B13" s="404"/>
      <c r="C13" s="404"/>
      <c r="D13" s="405"/>
      <c r="E13" s="406"/>
    </row>
    <row r="14" spans="1:15" ht="15" thickBot="1" x14ac:dyDescent="0.4">
      <c r="D14" s="298"/>
    </row>
    <row r="15" spans="1:15" ht="42.75" customHeight="1" thickBot="1" x14ac:dyDescent="0.4">
      <c r="A15" s="545" t="s">
        <v>280</v>
      </c>
      <c r="B15" s="546"/>
      <c r="C15" s="553" t="s">
        <v>248</v>
      </c>
      <c r="D15" s="561" t="s">
        <v>407</v>
      </c>
      <c r="E15" s="559" t="s">
        <v>343</v>
      </c>
      <c r="F15" s="560"/>
      <c r="G15" s="559" t="s">
        <v>344</v>
      </c>
      <c r="H15" s="560"/>
      <c r="I15" s="559" t="s">
        <v>345</v>
      </c>
      <c r="J15" s="560"/>
      <c r="K15" s="559" t="s">
        <v>443</v>
      </c>
      <c r="L15" s="560"/>
      <c r="M15" s="556" t="s">
        <v>184</v>
      </c>
      <c r="N15" s="556" t="s">
        <v>504</v>
      </c>
      <c r="O15" s="556" t="s">
        <v>446</v>
      </c>
    </row>
    <row r="16" spans="1:15" ht="28.5" customHeight="1" x14ac:dyDescent="0.35">
      <c r="A16" s="547"/>
      <c r="B16" s="548"/>
      <c r="C16" s="554"/>
      <c r="D16" s="562"/>
      <c r="E16" s="551" t="s">
        <v>211</v>
      </c>
      <c r="F16" s="552"/>
      <c r="G16" s="551" t="s">
        <v>211</v>
      </c>
      <c r="H16" s="552"/>
      <c r="I16" s="551" t="s">
        <v>211</v>
      </c>
      <c r="J16" s="552"/>
      <c r="K16" s="551" t="s">
        <v>211</v>
      </c>
      <c r="L16" s="552"/>
      <c r="M16" s="557"/>
      <c r="N16" s="557"/>
      <c r="O16" s="557"/>
    </row>
    <row r="17" spans="1:15" ht="28.5" customHeight="1" thickBot="1" x14ac:dyDescent="0.4">
      <c r="A17" s="549"/>
      <c r="B17" s="550"/>
      <c r="C17" s="555"/>
      <c r="D17" s="563"/>
      <c r="E17" s="328" t="s">
        <v>202</v>
      </c>
      <c r="F17" s="329" t="s">
        <v>203</v>
      </c>
      <c r="G17" s="328" t="s">
        <v>202</v>
      </c>
      <c r="H17" s="329" t="s">
        <v>203</v>
      </c>
      <c r="I17" s="328" t="s">
        <v>202</v>
      </c>
      <c r="J17" s="329" t="s">
        <v>203</v>
      </c>
      <c r="K17" s="328" t="s">
        <v>202</v>
      </c>
      <c r="L17" s="329" t="s">
        <v>203</v>
      </c>
      <c r="M17" s="558"/>
      <c r="N17" s="558"/>
      <c r="O17" s="558"/>
    </row>
    <row r="18" spans="1:15" x14ac:dyDescent="0.35">
      <c r="A18" s="566" t="s">
        <v>456</v>
      </c>
      <c r="B18" s="567"/>
      <c r="C18" s="382" t="s">
        <v>206</v>
      </c>
      <c r="D18" s="383" t="s">
        <v>372</v>
      </c>
      <c r="E18" s="407"/>
      <c r="F18" s="408"/>
      <c r="G18" s="409"/>
      <c r="H18" s="410"/>
      <c r="I18" s="407"/>
      <c r="J18" s="408"/>
      <c r="K18" s="409"/>
      <c r="L18" s="410"/>
      <c r="M18" s="411"/>
      <c r="N18" s="412"/>
      <c r="O18" s="413"/>
    </row>
    <row r="19" spans="1:15" x14ac:dyDescent="0.35">
      <c r="A19" s="568"/>
      <c r="B19" s="569"/>
      <c r="C19" s="338" t="s">
        <v>207</v>
      </c>
      <c r="D19" s="414" t="s">
        <v>372</v>
      </c>
      <c r="E19" s="371"/>
      <c r="F19" s="372"/>
      <c r="G19" s="373"/>
      <c r="H19" s="374"/>
      <c r="I19" s="371"/>
      <c r="J19" s="372"/>
      <c r="K19" s="373"/>
      <c r="L19" s="374"/>
      <c r="M19" s="375"/>
      <c r="N19" s="376"/>
      <c r="O19" s="344"/>
    </row>
    <row r="20" spans="1:15" ht="29" x14ac:dyDescent="0.35">
      <c r="A20" s="568"/>
      <c r="B20" s="569"/>
      <c r="C20" s="338" t="s">
        <v>3</v>
      </c>
      <c r="D20" s="414" t="s">
        <v>372</v>
      </c>
      <c r="E20" s="371"/>
      <c r="F20" s="372"/>
      <c r="G20" s="373"/>
      <c r="H20" s="374"/>
      <c r="I20" s="371"/>
      <c r="J20" s="372"/>
      <c r="K20" s="373"/>
      <c r="L20" s="374"/>
      <c r="M20" s="375"/>
      <c r="N20" s="376"/>
      <c r="O20" s="344"/>
    </row>
    <row r="21" spans="1:15" x14ac:dyDescent="0.35">
      <c r="A21" s="568"/>
      <c r="B21" s="569"/>
      <c r="C21" s="338" t="s">
        <v>185</v>
      </c>
      <c r="D21" s="414" t="s">
        <v>372</v>
      </c>
      <c r="E21" s="371"/>
      <c r="F21" s="372"/>
      <c r="G21" s="373"/>
      <c r="H21" s="374"/>
      <c r="I21" s="371"/>
      <c r="J21" s="372"/>
      <c r="K21" s="373"/>
      <c r="L21" s="374"/>
      <c r="M21" s="375"/>
      <c r="N21" s="376"/>
      <c r="O21" s="344"/>
    </row>
    <row r="22" spans="1:15" x14ac:dyDescent="0.35">
      <c r="A22" s="568"/>
      <c r="B22" s="569"/>
      <c r="C22" s="338" t="s">
        <v>186</v>
      </c>
      <c r="D22" s="414" t="s">
        <v>372</v>
      </c>
      <c r="E22" s="371"/>
      <c r="F22" s="372"/>
      <c r="G22" s="373"/>
      <c r="H22" s="374"/>
      <c r="I22" s="371"/>
      <c r="J22" s="372"/>
      <c r="K22" s="373"/>
      <c r="L22" s="374"/>
      <c r="M22" s="375"/>
      <c r="N22" s="376"/>
      <c r="O22" s="344"/>
    </row>
    <row r="23" spans="1:15" x14ac:dyDescent="0.35">
      <c r="A23" s="568"/>
      <c r="B23" s="569"/>
      <c r="C23" s="338" t="s">
        <v>7</v>
      </c>
      <c r="D23" s="414" t="s">
        <v>372</v>
      </c>
      <c r="E23" s="371"/>
      <c r="F23" s="372"/>
      <c r="G23" s="373"/>
      <c r="H23" s="374"/>
      <c r="I23" s="371"/>
      <c r="J23" s="372"/>
      <c r="K23" s="373"/>
      <c r="L23" s="374"/>
      <c r="M23" s="375"/>
      <c r="N23" s="376"/>
      <c r="O23" s="344"/>
    </row>
    <row r="24" spans="1:15" x14ac:dyDescent="0.35">
      <c r="A24" s="568"/>
      <c r="B24" s="569"/>
      <c r="C24" s="338" t="s">
        <v>187</v>
      </c>
      <c r="D24" s="414" t="s">
        <v>372</v>
      </c>
      <c r="E24" s="371"/>
      <c r="F24" s="372"/>
      <c r="G24" s="373"/>
      <c r="H24" s="374"/>
      <c r="I24" s="371"/>
      <c r="J24" s="372"/>
      <c r="K24" s="373"/>
      <c r="L24" s="374"/>
      <c r="M24" s="375"/>
      <c r="N24" s="376"/>
      <c r="O24" s="344"/>
    </row>
    <row r="25" spans="1:15" x14ac:dyDescent="0.35">
      <c r="A25" s="568"/>
      <c r="B25" s="569"/>
      <c r="C25" s="338" t="s">
        <v>9</v>
      </c>
      <c r="D25" s="414" t="s">
        <v>372</v>
      </c>
      <c r="E25" s="371"/>
      <c r="F25" s="372"/>
      <c r="G25" s="373"/>
      <c r="H25" s="374"/>
      <c r="I25" s="371"/>
      <c r="J25" s="372"/>
      <c r="K25" s="373"/>
      <c r="L25" s="374"/>
      <c r="M25" s="375"/>
      <c r="N25" s="376"/>
      <c r="O25" s="344"/>
    </row>
    <row r="26" spans="1:15" x14ac:dyDescent="0.35">
      <c r="A26" s="568"/>
      <c r="B26" s="569"/>
      <c r="C26" s="338" t="s">
        <v>188</v>
      </c>
      <c r="D26" s="390" t="s">
        <v>372</v>
      </c>
      <c r="E26" s="371"/>
      <c r="F26" s="372"/>
      <c r="G26" s="373"/>
      <c r="H26" s="374"/>
      <c r="I26" s="371"/>
      <c r="J26" s="372"/>
      <c r="K26" s="373"/>
      <c r="L26" s="374"/>
      <c r="M26" s="375"/>
      <c r="N26" s="376"/>
      <c r="O26" s="375"/>
    </row>
    <row r="27" spans="1:15" ht="29.5" thickBot="1" x14ac:dyDescent="0.4">
      <c r="A27" s="570"/>
      <c r="B27" s="571"/>
      <c r="C27" s="352" t="s">
        <v>189</v>
      </c>
      <c r="D27" s="415" t="s">
        <v>372</v>
      </c>
      <c r="E27" s="416"/>
      <c r="F27" s="417"/>
      <c r="G27" s="418"/>
      <c r="H27" s="419"/>
      <c r="I27" s="416"/>
      <c r="J27" s="417"/>
      <c r="K27" s="418"/>
      <c r="L27" s="419"/>
      <c r="M27" s="420"/>
      <c r="N27" s="421"/>
      <c r="O27" s="420"/>
    </row>
  </sheetData>
  <sheetProtection algorithmName="SHA-512" hashValue="PIorxRVHi2nCQ882FHl0VoeKyLEnR9HJrbU2K3DXIhu8TgLiVsfI23HnN0hggzxXwOytZbj7X45iyWP79zzfvA==" saltValue="RH/mHBSCfRQdnHQB/LazkA==" spinCount="100000" sheet="1" objects="1" scenarios="1" formatColumns="0" formatRows="0"/>
  <customSheetViews>
    <customSheetView guid="{13810DCC-AA08-45AA-A2EB-614B3F1533B3}">
      <selection sqref="A1:XFD1048576"/>
      <pageMargins left="0.7" right="0.7" top="0.75" bottom="0.75" header="0.3" footer="0.3"/>
    </customSheetView>
  </customSheetViews>
  <mergeCells count="15">
    <mergeCell ref="A15:B17"/>
    <mergeCell ref="C15:C17"/>
    <mergeCell ref="E15:F15"/>
    <mergeCell ref="A18:B27"/>
    <mergeCell ref="G15:H15"/>
    <mergeCell ref="D15:D17"/>
    <mergeCell ref="O15:O17"/>
    <mergeCell ref="I15:J15"/>
    <mergeCell ref="K15:L15"/>
    <mergeCell ref="M15:M17"/>
    <mergeCell ref="E16:F16"/>
    <mergeCell ref="G16:H16"/>
    <mergeCell ref="I16:J16"/>
    <mergeCell ref="K16:L16"/>
    <mergeCell ref="N15:N17"/>
  </mergeCells>
  <conditionalFormatting sqref="E18:O18">
    <cfRule type="expression" dxfId="22" priority="21">
      <formula>$D$18="no"</formula>
    </cfRule>
  </conditionalFormatting>
  <conditionalFormatting sqref="E19:O19">
    <cfRule type="expression" dxfId="21" priority="20">
      <formula>$D$19="no"</formula>
    </cfRule>
  </conditionalFormatting>
  <conditionalFormatting sqref="E20:O20">
    <cfRule type="expression" dxfId="20" priority="19">
      <formula>$D$20="no"</formula>
    </cfRule>
  </conditionalFormatting>
  <conditionalFormatting sqref="E21:O21">
    <cfRule type="expression" dxfId="19" priority="18">
      <formula>$D$21="no"</formula>
    </cfRule>
  </conditionalFormatting>
  <conditionalFormatting sqref="E22:O22">
    <cfRule type="expression" dxfId="18" priority="17">
      <formula>$D$22="no"</formula>
    </cfRule>
  </conditionalFormatting>
  <conditionalFormatting sqref="E23:O23">
    <cfRule type="expression" dxfId="17" priority="16">
      <formula>$D$23="no"</formula>
    </cfRule>
  </conditionalFormatting>
  <conditionalFormatting sqref="E24:O24">
    <cfRule type="expression" dxfId="16" priority="15">
      <formula>$D$24="no"</formula>
    </cfRule>
  </conditionalFormatting>
  <conditionalFormatting sqref="E25:O25">
    <cfRule type="expression" dxfId="15" priority="14">
      <formula>$D$25="no"</formula>
    </cfRule>
  </conditionalFormatting>
  <conditionalFormatting sqref="E26:O26">
    <cfRule type="expression" dxfId="14" priority="13">
      <formula>$D$26="no"</formula>
    </cfRule>
  </conditionalFormatting>
  <conditionalFormatting sqref="E27:O27">
    <cfRule type="expression" dxfId="13" priority="12">
      <formula>$D$27="no"</formula>
    </cfRule>
  </conditionalFormatting>
  <conditionalFormatting sqref="E18:O27">
    <cfRule type="expression" dxfId="12" priority="1">
      <formula>$D$12="no"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'Yes or No'!$A:$A</xm:f>
          </x14:formula1>
          <xm:sqref>D18:D27 D12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22"/>
  <sheetViews>
    <sheetView showGridLines="0" zoomScale="70" zoomScaleNormal="70" workbookViewId="0">
      <pane xSplit="3" ySplit="11" topLeftCell="D12" activePane="bottomRight" state="frozen"/>
      <selection pane="topRight"/>
      <selection pane="bottomLeft"/>
      <selection pane="bottomRight"/>
    </sheetView>
  </sheetViews>
  <sheetFormatPr defaultColWidth="8.81640625" defaultRowHeight="14.5" x14ac:dyDescent="0.35"/>
  <cols>
    <col min="1" max="1" width="18.81640625" style="64" customWidth="1"/>
    <col min="2" max="2" width="25.7265625" style="64" customWidth="1"/>
    <col min="3" max="3" width="24.453125" style="64" customWidth="1"/>
    <col min="4" max="4" width="28.81640625" style="326" customWidth="1"/>
    <col min="5" max="6" width="85" style="64" customWidth="1"/>
    <col min="7" max="8" width="51.1796875" style="64" customWidth="1"/>
    <col min="9" max="9" width="48.7265625" style="64" customWidth="1"/>
    <col min="10" max="16384" width="8.81640625" style="64"/>
  </cols>
  <sheetData>
    <row r="1" spans="1:9" ht="18.75" customHeight="1" x14ac:dyDescent="0.45">
      <c r="A1" s="63" t="str">
        <f>'Cover and Instructions'!A1</f>
        <v>Georgia Families MHPAEA Parity</v>
      </c>
      <c r="E1" s="65" t="s">
        <v>572</v>
      </c>
    </row>
    <row r="2" spans="1:9" ht="26" x14ac:dyDescent="0.6">
      <c r="A2" s="66" t="s">
        <v>16</v>
      </c>
    </row>
    <row r="3" spans="1:9" ht="21" x14ac:dyDescent="0.5">
      <c r="A3" s="68" t="s">
        <v>183</v>
      </c>
    </row>
    <row r="4" spans="1:9" x14ac:dyDescent="0.35">
      <c r="D4" s="298"/>
    </row>
    <row r="5" spans="1:9" x14ac:dyDescent="0.35">
      <c r="A5" s="70" t="s">
        <v>0</v>
      </c>
      <c r="B5" s="71" t="str">
        <f>'Cover and Instructions'!D4</f>
        <v>WellCare of Georgia</v>
      </c>
      <c r="C5" s="71"/>
    </row>
    <row r="6" spans="1:9" x14ac:dyDescent="0.35">
      <c r="A6" s="70" t="s">
        <v>515</v>
      </c>
      <c r="B6" s="71" t="str">
        <f>'Cover and Instructions'!D5</f>
        <v>Title XXI</v>
      </c>
      <c r="C6" s="71"/>
    </row>
    <row r="7" spans="1:9" x14ac:dyDescent="0.35">
      <c r="A7" s="70" t="s">
        <v>252</v>
      </c>
      <c r="B7" s="360" t="s">
        <v>253</v>
      </c>
      <c r="D7" s="298"/>
    </row>
    <row r="8" spans="1:9" ht="15" thickBot="1" x14ac:dyDescent="0.4">
      <c r="D8" s="298"/>
    </row>
    <row r="9" spans="1:9" ht="48" customHeight="1" thickBot="1" x14ac:dyDescent="0.4">
      <c r="A9" s="545" t="s">
        <v>280</v>
      </c>
      <c r="B9" s="546"/>
      <c r="C9" s="553" t="s">
        <v>254</v>
      </c>
      <c r="D9" s="561" t="s">
        <v>407</v>
      </c>
      <c r="E9" s="559" t="s">
        <v>443</v>
      </c>
      <c r="F9" s="560"/>
      <c r="G9" s="556" t="s">
        <v>184</v>
      </c>
      <c r="H9" s="556" t="s">
        <v>504</v>
      </c>
      <c r="I9" s="556" t="s">
        <v>475</v>
      </c>
    </row>
    <row r="10" spans="1:9" ht="30" customHeight="1" x14ac:dyDescent="0.35">
      <c r="A10" s="547"/>
      <c r="B10" s="548"/>
      <c r="C10" s="554"/>
      <c r="D10" s="562"/>
      <c r="E10" s="551" t="s">
        <v>211</v>
      </c>
      <c r="F10" s="552"/>
      <c r="G10" s="557"/>
      <c r="H10" s="557"/>
      <c r="I10" s="557"/>
    </row>
    <row r="11" spans="1:9" ht="39" customHeight="1" thickBot="1" x14ac:dyDescent="0.4">
      <c r="A11" s="549"/>
      <c r="B11" s="550"/>
      <c r="C11" s="555"/>
      <c r="D11" s="563"/>
      <c r="E11" s="328" t="s">
        <v>202</v>
      </c>
      <c r="F11" s="329" t="s">
        <v>203</v>
      </c>
      <c r="G11" s="558"/>
      <c r="H11" s="558"/>
      <c r="I11" s="558"/>
    </row>
    <row r="12" spans="1:9" ht="409.5" x14ac:dyDescent="0.35">
      <c r="A12" s="539" t="s">
        <v>449</v>
      </c>
      <c r="B12" s="540"/>
      <c r="C12" s="382" t="s">
        <v>6</v>
      </c>
      <c r="D12" s="331" t="s">
        <v>371</v>
      </c>
      <c r="E12" s="334" t="s">
        <v>676</v>
      </c>
      <c r="F12" s="335" t="s">
        <v>600</v>
      </c>
      <c r="G12" s="422" t="s">
        <v>677</v>
      </c>
      <c r="H12" s="423" t="s">
        <v>678</v>
      </c>
      <c r="I12" s="369" t="s">
        <v>609</v>
      </c>
    </row>
    <row r="13" spans="1:9" ht="240" x14ac:dyDescent="0.35">
      <c r="A13" s="541"/>
      <c r="B13" s="542"/>
      <c r="C13" s="330" t="s">
        <v>474</v>
      </c>
      <c r="D13" s="370" t="s">
        <v>371</v>
      </c>
      <c r="E13" s="424" t="s">
        <v>679</v>
      </c>
      <c r="F13" s="425" t="s">
        <v>600</v>
      </c>
      <c r="G13" s="377" t="s">
        <v>680</v>
      </c>
      <c r="H13" s="378" t="s">
        <v>681</v>
      </c>
      <c r="I13" s="377" t="s">
        <v>609</v>
      </c>
    </row>
    <row r="14" spans="1:9" ht="204" x14ac:dyDescent="0.35">
      <c r="A14" s="541"/>
      <c r="B14" s="542"/>
      <c r="C14" s="338" t="s">
        <v>2</v>
      </c>
      <c r="D14" s="370" t="s">
        <v>371</v>
      </c>
      <c r="E14" s="424" t="s">
        <v>682</v>
      </c>
      <c r="F14" s="425" t="s">
        <v>600</v>
      </c>
      <c r="G14" s="350" t="s">
        <v>680</v>
      </c>
      <c r="H14" s="351" t="s">
        <v>683</v>
      </c>
      <c r="I14" s="350" t="s">
        <v>609</v>
      </c>
    </row>
    <row r="15" spans="1:9" ht="228" x14ac:dyDescent="0.35">
      <c r="A15" s="541"/>
      <c r="B15" s="542"/>
      <c r="C15" s="338" t="s">
        <v>11</v>
      </c>
      <c r="D15" s="370" t="s">
        <v>371</v>
      </c>
      <c r="E15" s="348" t="s">
        <v>684</v>
      </c>
      <c r="F15" s="349" t="s">
        <v>600</v>
      </c>
      <c r="G15" s="350" t="s">
        <v>685</v>
      </c>
      <c r="H15" s="351" t="s">
        <v>686</v>
      </c>
      <c r="I15" s="350" t="s">
        <v>609</v>
      </c>
    </row>
    <row r="16" spans="1:9" ht="300" x14ac:dyDescent="0.35">
      <c r="A16" s="541"/>
      <c r="B16" s="542"/>
      <c r="C16" s="338" t="s">
        <v>12</v>
      </c>
      <c r="D16" s="370" t="s">
        <v>371</v>
      </c>
      <c r="E16" s="348" t="s">
        <v>687</v>
      </c>
      <c r="F16" s="349" t="s">
        <v>600</v>
      </c>
      <c r="G16" s="350" t="s">
        <v>688</v>
      </c>
      <c r="H16" s="351" t="s">
        <v>689</v>
      </c>
      <c r="I16" s="350" t="s">
        <v>609</v>
      </c>
    </row>
    <row r="17" spans="1:9" ht="15" thickBot="1" x14ac:dyDescent="0.4">
      <c r="A17" s="543"/>
      <c r="B17" s="544"/>
      <c r="C17" s="352" t="s">
        <v>10</v>
      </c>
      <c r="D17" s="379" t="s">
        <v>372</v>
      </c>
      <c r="E17" s="356"/>
      <c r="F17" s="426"/>
      <c r="G17" s="380"/>
      <c r="H17" s="381"/>
      <c r="I17" s="358"/>
    </row>
    <row r="18" spans="1:9" x14ac:dyDescent="0.35">
      <c r="D18" s="64"/>
    </row>
    <row r="19" spans="1:9" x14ac:dyDescent="0.35">
      <c r="D19" s="64"/>
    </row>
    <row r="20" spans="1:9" x14ac:dyDescent="0.35">
      <c r="D20" s="64"/>
    </row>
    <row r="21" spans="1:9" x14ac:dyDescent="0.35">
      <c r="D21" s="64"/>
    </row>
    <row r="22" spans="1:9" x14ac:dyDescent="0.35">
      <c r="D22" s="64"/>
    </row>
  </sheetData>
  <sheetProtection algorithmName="SHA-512" hashValue="phvCPqCvPQwhe6zIqe0fZELcKiQ/ipSErBbA+8p9OgFKxualuGf4/RFFsRLWrP7yvT/7qZywCZ2V9qUBoYGa8w==" saltValue="OqCZMZLbsC4OqoaAvIzLUQ==" spinCount="100000" sheet="1" objects="1" scenarios="1" formatColumns="0" formatRows="0"/>
  <customSheetViews>
    <customSheetView guid="{13810DCC-AA08-45AA-A2EB-614B3F1533B3}">
      <selection sqref="A1:XFD1048576"/>
      <pageMargins left="0.7" right="0.7" top="0.75" bottom="0.75" header="0.3" footer="0.3"/>
    </customSheetView>
  </customSheetViews>
  <mergeCells count="9">
    <mergeCell ref="I9:I11"/>
    <mergeCell ref="A9:B11"/>
    <mergeCell ref="C9:C11"/>
    <mergeCell ref="A12:B17"/>
    <mergeCell ref="D9:D11"/>
    <mergeCell ref="E9:F9"/>
    <mergeCell ref="G9:G11"/>
    <mergeCell ref="E10:F10"/>
    <mergeCell ref="H9:H11"/>
  </mergeCells>
  <conditionalFormatting sqref="E15:I15">
    <cfRule type="expression" dxfId="11" priority="11">
      <formula>$D$15="no"</formula>
    </cfRule>
  </conditionalFormatting>
  <conditionalFormatting sqref="E16:I16">
    <cfRule type="expression" dxfId="10" priority="10">
      <formula>$D$16="no"</formula>
    </cfRule>
  </conditionalFormatting>
  <conditionalFormatting sqref="E17:I17">
    <cfRule type="expression" dxfId="9" priority="9">
      <formula>$D$17="no"</formula>
    </cfRule>
  </conditionalFormatting>
  <conditionalFormatting sqref="E12:I12">
    <cfRule type="expression" dxfId="8" priority="3">
      <formula>$D$12="no"</formula>
    </cfRule>
  </conditionalFormatting>
  <conditionalFormatting sqref="E14:I14">
    <cfRule type="expression" dxfId="7" priority="2">
      <formula>$D$14="no"</formula>
    </cfRule>
  </conditionalFormatting>
  <conditionalFormatting sqref="E13:I13">
    <cfRule type="expression" dxfId="6" priority="1">
      <formula>$D$13="no"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'Yes or No'!$A:$A</xm:f>
          </x14:formula1>
          <xm:sqref>D12:D17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P21"/>
  <sheetViews>
    <sheetView showGridLines="0" zoomScale="70" zoomScaleNormal="70" workbookViewId="0">
      <pane xSplit="3" ySplit="11" topLeftCell="D12" activePane="bottomRight" state="frozen"/>
      <selection pane="topRight"/>
      <selection pane="bottomLeft"/>
      <selection pane="bottomRight"/>
    </sheetView>
  </sheetViews>
  <sheetFormatPr defaultColWidth="8.81640625" defaultRowHeight="14.5" x14ac:dyDescent="0.35"/>
  <cols>
    <col min="1" max="1" width="15.54296875" style="64" customWidth="1"/>
    <col min="2" max="2" width="25.7265625" style="64" customWidth="1"/>
    <col min="3" max="3" width="22.7265625" style="64" customWidth="1"/>
    <col min="4" max="4" width="24.1796875" style="326" customWidth="1"/>
    <col min="5" max="12" width="47.1796875" style="64" customWidth="1"/>
    <col min="13" max="15" width="51.1796875" style="64" customWidth="1"/>
    <col min="16" max="16" width="38.7265625" style="64" customWidth="1"/>
    <col min="17" max="16384" width="8.81640625" style="64"/>
  </cols>
  <sheetData>
    <row r="1" spans="1:16" ht="18.75" customHeight="1" x14ac:dyDescent="0.45">
      <c r="A1" s="63" t="str">
        <f>'Cover and Instructions'!A1</f>
        <v>Georgia Families MHPAEA Parity</v>
      </c>
      <c r="E1" s="65" t="s">
        <v>572</v>
      </c>
    </row>
    <row r="2" spans="1:16" ht="26" x14ac:dyDescent="0.6">
      <c r="A2" s="66" t="s">
        <v>16</v>
      </c>
    </row>
    <row r="3" spans="1:16" ht="21" x14ac:dyDescent="0.5">
      <c r="A3" s="68" t="s">
        <v>183</v>
      </c>
    </row>
    <row r="4" spans="1:16" x14ac:dyDescent="0.35">
      <c r="D4" s="298"/>
    </row>
    <row r="5" spans="1:16" x14ac:dyDescent="0.35">
      <c r="A5" s="70" t="s">
        <v>0</v>
      </c>
      <c r="B5" s="71" t="str">
        <f>'Cover and Instructions'!D4</f>
        <v>WellCare of Georgia</v>
      </c>
      <c r="C5" s="71"/>
    </row>
    <row r="6" spans="1:16" x14ac:dyDescent="0.35">
      <c r="A6" s="70" t="s">
        <v>515</v>
      </c>
      <c r="B6" s="71" t="str">
        <f>'Cover and Instructions'!D5</f>
        <v>Title XXI</v>
      </c>
      <c r="C6" s="71"/>
    </row>
    <row r="7" spans="1:16" x14ac:dyDescent="0.35">
      <c r="A7" s="70" t="s">
        <v>255</v>
      </c>
      <c r="B7" s="360" t="s">
        <v>279</v>
      </c>
      <c r="D7" s="298"/>
    </row>
    <row r="8" spans="1:16" ht="15" thickBot="1" x14ac:dyDescent="0.4">
      <c r="D8" s="298"/>
      <c r="E8" s="327"/>
    </row>
    <row r="9" spans="1:16" ht="39" customHeight="1" thickBot="1" x14ac:dyDescent="0.4">
      <c r="A9" s="545" t="s">
        <v>280</v>
      </c>
      <c r="B9" s="546"/>
      <c r="C9" s="553" t="s">
        <v>256</v>
      </c>
      <c r="D9" s="561" t="s">
        <v>407</v>
      </c>
      <c r="E9" s="559" t="s">
        <v>343</v>
      </c>
      <c r="F9" s="560"/>
      <c r="G9" s="559" t="s">
        <v>344</v>
      </c>
      <c r="H9" s="560"/>
      <c r="I9" s="559" t="s">
        <v>345</v>
      </c>
      <c r="J9" s="560"/>
      <c r="K9" s="559" t="s">
        <v>443</v>
      </c>
      <c r="L9" s="560"/>
      <c r="M9" s="556" t="s">
        <v>184</v>
      </c>
      <c r="N9" s="556" t="s">
        <v>504</v>
      </c>
      <c r="O9" s="556" t="s">
        <v>446</v>
      </c>
      <c r="P9" s="572"/>
    </row>
    <row r="10" spans="1:16" ht="26.25" customHeight="1" x14ac:dyDescent="0.35">
      <c r="A10" s="547"/>
      <c r="B10" s="548"/>
      <c r="C10" s="554"/>
      <c r="D10" s="562"/>
      <c r="E10" s="551" t="s">
        <v>211</v>
      </c>
      <c r="F10" s="552"/>
      <c r="G10" s="551" t="s">
        <v>211</v>
      </c>
      <c r="H10" s="552"/>
      <c r="I10" s="551" t="s">
        <v>211</v>
      </c>
      <c r="J10" s="552"/>
      <c r="K10" s="551" t="s">
        <v>211</v>
      </c>
      <c r="L10" s="552"/>
      <c r="M10" s="557"/>
      <c r="N10" s="557"/>
      <c r="O10" s="557"/>
      <c r="P10" s="572"/>
    </row>
    <row r="11" spans="1:16" ht="26.25" customHeight="1" thickBot="1" x14ac:dyDescent="0.4">
      <c r="A11" s="549"/>
      <c r="B11" s="550"/>
      <c r="C11" s="555"/>
      <c r="D11" s="563"/>
      <c r="E11" s="328" t="s">
        <v>202</v>
      </c>
      <c r="F11" s="329" t="s">
        <v>203</v>
      </c>
      <c r="G11" s="328" t="s">
        <v>202</v>
      </c>
      <c r="H11" s="329" t="s">
        <v>203</v>
      </c>
      <c r="I11" s="328" t="s">
        <v>202</v>
      </c>
      <c r="J11" s="329" t="s">
        <v>203</v>
      </c>
      <c r="K11" s="328" t="s">
        <v>202</v>
      </c>
      <c r="L11" s="329" t="s">
        <v>203</v>
      </c>
      <c r="M11" s="558"/>
      <c r="N11" s="558"/>
      <c r="O11" s="558"/>
      <c r="P11" s="572"/>
    </row>
    <row r="12" spans="1:16" ht="409.5" x14ac:dyDescent="0.35">
      <c r="A12" s="566" t="s">
        <v>450</v>
      </c>
      <c r="B12" s="567"/>
      <c r="C12" s="382" t="s">
        <v>208</v>
      </c>
      <c r="D12" s="331" t="s">
        <v>371</v>
      </c>
      <c r="E12" s="332" t="s">
        <v>649</v>
      </c>
      <c r="F12" s="333" t="s">
        <v>600</v>
      </c>
      <c r="G12" s="334" t="s">
        <v>650</v>
      </c>
      <c r="H12" s="335" t="s">
        <v>600</v>
      </c>
      <c r="I12" s="332" t="s">
        <v>651</v>
      </c>
      <c r="J12" s="333" t="s">
        <v>600</v>
      </c>
      <c r="K12" s="334" t="s">
        <v>652</v>
      </c>
      <c r="L12" s="335" t="s">
        <v>600</v>
      </c>
      <c r="M12" s="369" t="s">
        <v>653</v>
      </c>
      <c r="N12" s="427" t="s">
        <v>654</v>
      </c>
      <c r="O12" s="369" t="s">
        <v>609</v>
      </c>
    </row>
    <row r="13" spans="1:16" ht="409.5" x14ac:dyDescent="0.35">
      <c r="A13" s="568"/>
      <c r="B13" s="569"/>
      <c r="C13" s="338" t="s">
        <v>505</v>
      </c>
      <c r="D13" s="370" t="s">
        <v>371</v>
      </c>
      <c r="E13" s="346" t="s">
        <v>655</v>
      </c>
      <c r="F13" s="347" t="s">
        <v>656</v>
      </c>
      <c r="G13" s="348" t="s">
        <v>650</v>
      </c>
      <c r="H13" s="349" t="s">
        <v>657</v>
      </c>
      <c r="I13" s="346" t="s">
        <v>658</v>
      </c>
      <c r="J13" s="347" t="s">
        <v>600</v>
      </c>
      <c r="K13" s="348" t="s">
        <v>659</v>
      </c>
      <c r="L13" s="349" t="s">
        <v>600</v>
      </c>
      <c r="M13" s="350" t="s">
        <v>648</v>
      </c>
      <c r="N13" s="351" t="s">
        <v>660</v>
      </c>
      <c r="O13" s="350" t="s">
        <v>661</v>
      </c>
    </row>
    <row r="14" spans="1:16" ht="144" x14ac:dyDescent="0.35">
      <c r="A14" s="568"/>
      <c r="B14" s="569"/>
      <c r="C14" s="338" t="s">
        <v>5</v>
      </c>
      <c r="D14" s="370" t="s">
        <v>371</v>
      </c>
      <c r="E14" s="346" t="s">
        <v>662</v>
      </c>
      <c r="F14" s="347" t="s">
        <v>600</v>
      </c>
      <c r="G14" s="348" t="s">
        <v>650</v>
      </c>
      <c r="H14" s="349" t="s">
        <v>600</v>
      </c>
      <c r="I14" s="346" t="s">
        <v>663</v>
      </c>
      <c r="J14" s="347" t="s">
        <v>600</v>
      </c>
      <c r="K14" s="348" t="s">
        <v>664</v>
      </c>
      <c r="L14" s="349" t="s">
        <v>648</v>
      </c>
      <c r="M14" s="350" t="s">
        <v>665</v>
      </c>
      <c r="N14" s="351" t="s">
        <v>666</v>
      </c>
      <c r="O14" s="350" t="s">
        <v>609</v>
      </c>
    </row>
    <row r="15" spans="1:16" ht="276" x14ac:dyDescent="0.35">
      <c r="A15" s="568"/>
      <c r="B15" s="569"/>
      <c r="C15" s="338" t="s">
        <v>506</v>
      </c>
      <c r="D15" s="370" t="s">
        <v>371</v>
      </c>
      <c r="E15" s="346" t="s">
        <v>667</v>
      </c>
      <c r="F15" s="347" t="s">
        <v>600</v>
      </c>
      <c r="G15" s="348" t="s">
        <v>650</v>
      </c>
      <c r="H15" s="349" t="s">
        <v>600</v>
      </c>
      <c r="I15" s="346" t="s">
        <v>668</v>
      </c>
      <c r="J15" s="347" t="s">
        <v>600</v>
      </c>
      <c r="K15" s="348" t="s">
        <v>648</v>
      </c>
      <c r="L15" s="349" t="s">
        <v>648</v>
      </c>
      <c r="M15" s="350" t="s">
        <v>665</v>
      </c>
      <c r="N15" s="351" t="s">
        <v>669</v>
      </c>
      <c r="O15" s="350" t="s">
        <v>609</v>
      </c>
    </row>
    <row r="16" spans="1:16" ht="43.5" x14ac:dyDescent="0.35">
      <c r="A16" s="568"/>
      <c r="B16" s="569"/>
      <c r="C16" s="338" t="s">
        <v>8</v>
      </c>
      <c r="D16" s="370" t="s">
        <v>372</v>
      </c>
      <c r="E16" s="428"/>
      <c r="F16" s="372"/>
      <c r="G16" s="373"/>
      <c r="H16" s="374"/>
      <c r="I16" s="371"/>
      <c r="J16" s="372"/>
      <c r="K16" s="373"/>
      <c r="L16" s="374"/>
      <c r="M16" s="375"/>
      <c r="N16" s="376"/>
      <c r="O16" s="375"/>
    </row>
    <row r="17" spans="1:15" ht="58.5" thickBot="1" x14ac:dyDescent="0.4">
      <c r="A17" s="570"/>
      <c r="B17" s="571"/>
      <c r="C17" s="352" t="s">
        <v>4</v>
      </c>
      <c r="D17" s="379" t="s">
        <v>372</v>
      </c>
      <c r="E17" s="416"/>
      <c r="F17" s="417"/>
      <c r="G17" s="418"/>
      <c r="H17" s="419"/>
      <c r="I17" s="416"/>
      <c r="J17" s="417"/>
      <c r="K17" s="418"/>
      <c r="L17" s="419"/>
      <c r="M17" s="420"/>
      <c r="N17" s="421"/>
      <c r="O17" s="420"/>
    </row>
    <row r="18" spans="1:15" x14ac:dyDescent="0.35">
      <c r="D18" s="64"/>
    </row>
    <row r="19" spans="1:15" x14ac:dyDescent="0.35">
      <c r="D19" s="64"/>
    </row>
    <row r="20" spans="1:15" x14ac:dyDescent="0.35">
      <c r="D20" s="64"/>
    </row>
    <row r="21" spans="1:15" x14ac:dyDescent="0.35">
      <c r="D21" s="64"/>
    </row>
  </sheetData>
  <sheetProtection algorithmName="SHA-512" hashValue="vHyknE9cdyYSgZBqb35HfpRjQvXYOdmjfIlYGQfsjXi6N7WHnCRtoVlbprIxHC2scFyF8yCML252IUQvQUw74w==" saltValue="pvmcGOG4iOl4FEZgMwBwBA==" spinCount="100000" sheet="1" objects="1" scenarios="1" formatColumns="0" formatRows="0"/>
  <customSheetViews>
    <customSheetView guid="{13810DCC-AA08-45AA-A2EB-614B3F1533B3}">
      <pageMargins left="0.7" right="0.7" top="0.75" bottom="0.75" header="0.3" footer="0.3"/>
    </customSheetView>
  </customSheetViews>
  <mergeCells count="16">
    <mergeCell ref="P9:P11"/>
    <mergeCell ref="O9:O11"/>
    <mergeCell ref="A9:B11"/>
    <mergeCell ref="C9:C11"/>
    <mergeCell ref="E9:F9"/>
    <mergeCell ref="M9:M11"/>
    <mergeCell ref="N9:N11"/>
    <mergeCell ref="A12:B17"/>
    <mergeCell ref="G9:H9"/>
    <mergeCell ref="D9:D11"/>
    <mergeCell ref="I9:J9"/>
    <mergeCell ref="K9:L9"/>
    <mergeCell ref="E10:F10"/>
    <mergeCell ref="G10:H10"/>
    <mergeCell ref="I10:J10"/>
    <mergeCell ref="K10:L10"/>
  </mergeCells>
  <conditionalFormatting sqref="E13:O13">
    <cfRule type="expression" dxfId="5" priority="13">
      <formula>$D$13="no"</formula>
    </cfRule>
  </conditionalFormatting>
  <conditionalFormatting sqref="E15:O15">
    <cfRule type="expression" dxfId="4" priority="11">
      <formula>$D$15="no"</formula>
    </cfRule>
  </conditionalFormatting>
  <conditionalFormatting sqref="E16:O16">
    <cfRule type="expression" dxfId="3" priority="10">
      <formula>$D$16="no"</formula>
    </cfRule>
  </conditionalFormatting>
  <conditionalFormatting sqref="E17:O17">
    <cfRule type="expression" dxfId="2" priority="9">
      <formula>$D$17="no"</formula>
    </cfRule>
  </conditionalFormatting>
  <conditionalFormatting sqref="E12:O12">
    <cfRule type="expression" dxfId="1" priority="2">
      <formula>$D$12="no"</formula>
    </cfRule>
  </conditionalFormatting>
  <conditionalFormatting sqref="E14:O14">
    <cfRule type="expression" dxfId="0" priority="1">
      <formula>$D$14="no"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'Yes or No'!$A:$A</xm:f>
          </x14:formula1>
          <xm:sqref>D12:D17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8971D"/>
  </sheetPr>
  <dimension ref="A1:N15"/>
  <sheetViews>
    <sheetView showGridLines="0" workbookViewId="0">
      <selection activeCell="N20" sqref="N20"/>
    </sheetView>
  </sheetViews>
  <sheetFormatPr defaultColWidth="9.1796875" defaultRowHeight="14.5" x14ac:dyDescent="0.35"/>
  <cols>
    <col min="1" max="2" width="3" style="64" customWidth="1"/>
    <col min="3" max="7" width="9.1796875" style="64"/>
    <col min="8" max="8" width="3" style="64" customWidth="1"/>
    <col min="9" max="16384" width="9.1796875" style="64"/>
  </cols>
  <sheetData>
    <row r="1" spans="1:14" ht="18.5" x14ac:dyDescent="0.45">
      <c r="A1" s="63" t="str">
        <f>'Cover and Instructions'!A1</f>
        <v>Georgia Families MHPAEA Parity</v>
      </c>
      <c r="N1" s="65" t="s">
        <v>572</v>
      </c>
    </row>
    <row r="2" spans="1:14" ht="26" x14ac:dyDescent="0.6">
      <c r="A2" s="66" t="s">
        <v>16</v>
      </c>
    </row>
    <row r="3" spans="1:14" ht="21" x14ac:dyDescent="0.5">
      <c r="A3" s="68" t="s">
        <v>122</v>
      </c>
      <c r="B3" s="429"/>
      <c r="C3" s="429"/>
      <c r="D3" s="429"/>
      <c r="E3" s="429"/>
      <c r="F3" s="429"/>
      <c r="G3" s="429"/>
      <c r="H3" s="429"/>
      <c r="I3" s="429"/>
      <c r="J3" s="429"/>
      <c r="K3" s="429"/>
      <c r="L3" s="429"/>
      <c r="M3" s="429"/>
      <c r="N3" s="429"/>
    </row>
    <row r="5" spans="1:14" x14ac:dyDescent="0.35">
      <c r="A5" s="70" t="s">
        <v>0</v>
      </c>
      <c r="D5" s="71" t="str">
        <f>'Cover and Instructions'!$D$4</f>
        <v>WellCare of Georgia</v>
      </c>
    </row>
    <row r="6" spans="1:14" x14ac:dyDescent="0.35">
      <c r="A6" s="70" t="s">
        <v>515</v>
      </c>
      <c r="D6" s="71" t="str">
        <f>'Cover and Instructions'!D5</f>
        <v>Title XXI</v>
      </c>
    </row>
    <row r="8" spans="1:14" x14ac:dyDescent="0.35">
      <c r="A8" s="430"/>
      <c r="B8" s="573" t="s">
        <v>492</v>
      </c>
      <c r="C8" s="573"/>
      <c r="D8" s="573"/>
      <c r="E8" s="573"/>
      <c r="F8" s="573"/>
      <c r="G8" s="573"/>
      <c r="H8" s="573"/>
      <c r="I8" s="573"/>
      <c r="J8" s="573"/>
      <c r="K8" s="573"/>
      <c r="L8" s="573"/>
      <c r="M8" s="573"/>
      <c r="N8" s="573"/>
    </row>
    <row r="9" spans="1:14" x14ac:dyDescent="0.35">
      <c r="A9" s="430"/>
      <c r="B9" s="573"/>
      <c r="C9" s="573"/>
      <c r="D9" s="573"/>
      <c r="E9" s="573"/>
      <c r="F9" s="573"/>
      <c r="G9" s="573"/>
      <c r="H9" s="573"/>
      <c r="I9" s="573"/>
      <c r="J9" s="573"/>
      <c r="K9" s="573"/>
      <c r="L9" s="573"/>
      <c r="M9" s="573"/>
      <c r="N9" s="573"/>
    </row>
    <row r="10" spans="1:14" ht="25.5" customHeight="1" x14ac:dyDescent="0.35">
      <c r="A10" s="430"/>
      <c r="B10" s="573"/>
      <c r="C10" s="573"/>
      <c r="D10" s="573"/>
      <c r="E10" s="573"/>
      <c r="F10" s="573"/>
      <c r="G10" s="573"/>
      <c r="H10" s="573"/>
      <c r="I10" s="573"/>
      <c r="J10" s="573"/>
      <c r="K10" s="573"/>
      <c r="L10" s="573"/>
      <c r="M10" s="573"/>
      <c r="N10" s="573"/>
    </row>
    <row r="11" spans="1:14" x14ac:dyDescent="0.35">
      <c r="A11" s="430"/>
      <c r="B11" s="431"/>
      <c r="C11" s="431"/>
      <c r="D11" s="431"/>
      <c r="E11" s="431"/>
      <c r="F11" s="431"/>
      <c r="G11" s="431"/>
      <c r="H11" s="431"/>
      <c r="I11" s="431"/>
      <c r="J11" s="431"/>
      <c r="K11" s="431"/>
      <c r="L11" s="431"/>
      <c r="M11" s="431"/>
      <c r="N11" s="429"/>
    </row>
    <row r="12" spans="1:14" ht="15" customHeight="1" x14ac:dyDescent="0.35">
      <c r="A12" s="430"/>
      <c r="B12" s="432" t="s">
        <v>281</v>
      </c>
      <c r="C12" s="432"/>
      <c r="D12" s="432"/>
      <c r="E12" s="432"/>
      <c r="F12" s="432"/>
      <c r="G12" s="432"/>
      <c r="H12" s="432"/>
      <c r="I12" s="432"/>
      <c r="J12" s="432"/>
      <c r="K12" s="432"/>
      <c r="L12" s="432"/>
      <c r="M12" s="432"/>
      <c r="N12" s="433"/>
    </row>
    <row r="13" spans="1:14" x14ac:dyDescent="0.35">
      <c r="A13" s="430"/>
      <c r="B13" s="431"/>
      <c r="C13" s="431"/>
      <c r="D13" s="431"/>
      <c r="E13" s="431"/>
      <c r="F13" s="431"/>
      <c r="G13" s="431"/>
      <c r="H13" s="431"/>
      <c r="I13" s="431"/>
      <c r="J13" s="431"/>
      <c r="K13" s="431"/>
      <c r="L13" s="431"/>
      <c r="M13" s="431"/>
      <c r="N13" s="429"/>
    </row>
    <row r="14" spans="1:14" x14ac:dyDescent="0.35">
      <c r="A14" s="430"/>
      <c r="B14" s="429"/>
      <c r="C14" s="574" t="s">
        <v>690</v>
      </c>
      <c r="D14" s="574"/>
      <c r="E14" s="574"/>
      <c r="F14" s="574"/>
      <c r="G14" s="574"/>
      <c r="H14" s="434"/>
      <c r="I14" s="574" t="s">
        <v>691</v>
      </c>
      <c r="J14" s="574"/>
      <c r="K14" s="574"/>
      <c r="L14" s="574"/>
      <c r="M14" s="574"/>
      <c r="N14" s="429"/>
    </row>
    <row r="15" spans="1:14" x14ac:dyDescent="0.35">
      <c r="A15" s="430"/>
      <c r="B15" s="429"/>
      <c r="C15" s="429" t="s">
        <v>123</v>
      </c>
      <c r="D15" s="429"/>
      <c r="E15" s="429"/>
      <c r="F15" s="429"/>
      <c r="G15" s="429"/>
      <c r="H15" s="435"/>
      <c r="I15" s="429" t="s">
        <v>124</v>
      </c>
      <c r="J15" s="429"/>
      <c r="K15" s="429"/>
      <c r="L15" s="429"/>
      <c r="M15" s="429"/>
      <c r="N15" s="429"/>
    </row>
  </sheetData>
  <sheetProtection algorithmName="SHA-512" hashValue="gueD2cWRcrXa0VlllYWlZPTR4Ma3t+K1qHwsCD0TiFKoz5kxdssLXcdhAjUgtPVLRoKkl76vfRZNayGPDlkHSQ==" saltValue="jb0sL5VkaAloKKBfaBqC6Q==" spinCount="100000" sheet="1" objects="1" scenarios="1"/>
  <customSheetViews>
    <customSheetView guid="{13810DCC-AA08-45AA-A2EB-614B3F1533B3}">
      <selection activeCell="F17" sqref="F17"/>
      <pageMargins left="0.7" right="0.7" top="0.75" bottom="0.75" header="0.3" footer="0.3"/>
    </customSheetView>
  </customSheetViews>
  <mergeCells count="3">
    <mergeCell ref="B8:N10"/>
    <mergeCell ref="I14:M14"/>
    <mergeCell ref="C14:G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CB0C5026F5CA4587CC2B23ED63B265" ma:contentTypeVersion="12" ma:contentTypeDescription="Create a new document." ma:contentTypeScope="" ma:versionID="7ba80afdfefea23a39301ec24d0275e7">
  <xsd:schema xmlns:xsd="http://www.w3.org/2001/XMLSchema" xmlns:xs="http://www.w3.org/2001/XMLSchema" xmlns:p="http://schemas.microsoft.com/office/2006/metadata/properties" xmlns:ns3="723e90ec-80d3-4e8b-8161-fa8c0a8db5d1" xmlns:ns4="926f9e61-4822-4386-b1b0-37b8f0e65b07" targetNamespace="http://schemas.microsoft.com/office/2006/metadata/properties" ma:root="true" ma:fieldsID="aae75f6a93d9c161fac6d0e6c9e8546d" ns3:_="" ns4:_="">
    <xsd:import namespace="723e90ec-80d3-4e8b-8161-fa8c0a8db5d1"/>
    <xsd:import namespace="926f9e61-4822-4386-b1b0-37b8f0e65b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e90ec-80d3-4e8b-8161-fa8c0a8db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6f9e61-4822-4386-b1b0-37b8f0e65b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5F65F-32B8-4D07-AB3D-C22F49A3982C}">
  <ds:schemaRefs>
    <ds:schemaRef ds:uri="http://schemas.microsoft.com/sharepoint/v3/contenttype/forms"/>
  </ds:schemaRefs>
</ds:datastoreItem>
</file>

<file path=customXml/itemProps2.xml><?xml version="1.0" encoding="utf-8"?>
<ds:datastoreItem xmlns:ds="http://schemas.openxmlformats.org/officeDocument/2006/customXml" ds:itemID="{DEDD8947-F5DB-4045-AB7A-8EA0448E46A8}">
  <ds:schemaRefs>
    <ds:schemaRef ds:uri="http://purl.org/dc/terms/"/>
    <ds:schemaRef ds:uri="http://schemas.microsoft.com/office/2006/documentManagement/types"/>
    <ds:schemaRef ds:uri="http://schemas.microsoft.com/office/infopath/2007/PartnerControls"/>
    <ds:schemaRef ds:uri="926f9e61-4822-4386-b1b0-37b8f0e65b07"/>
    <ds:schemaRef ds:uri="http://purl.org/dc/elements/1.1/"/>
    <ds:schemaRef ds:uri="http://schemas.microsoft.com/office/2006/metadata/properties"/>
    <ds:schemaRef ds:uri="http://schemas.openxmlformats.org/package/2006/metadata/core-properties"/>
    <ds:schemaRef ds:uri="723e90ec-80d3-4e8b-8161-fa8c0a8db5d1"/>
    <ds:schemaRef ds:uri="http://www.w3.org/XML/1998/namespace"/>
    <ds:schemaRef ds:uri="http://purl.org/dc/dcmitype/"/>
  </ds:schemaRefs>
</ds:datastoreItem>
</file>

<file path=customXml/itemProps3.xml><?xml version="1.0" encoding="utf-8"?>
<ds:datastoreItem xmlns:ds="http://schemas.openxmlformats.org/officeDocument/2006/customXml" ds:itemID="{313253D4-DEA6-41B0-AF91-CB13062D8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e90ec-80d3-4e8b-8161-fa8c0a8db5d1"/>
    <ds:schemaRef ds:uri="926f9e61-4822-4386-b1b0-37b8f0e65b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27</vt:i4>
      </vt:variant>
    </vt:vector>
  </HeadingPairs>
  <TitlesOfParts>
    <vt:vector size="27" baseType="lpstr">
      <vt:lpstr>Cover and Instructions</vt:lpstr>
      <vt:lpstr>Definitions</vt:lpstr>
      <vt:lpstr>Acronyms</vt:lpstr>
      <vt:lpstr>Benefit Plan</vt:lpstr>
      <vt:lpstr>Yes or No</vt:lpstr>
      <vt:lpstr>Overview - AL ADL</vt:lpstr>
      <vt:lpstr>Overview - FR</vt:lpstr>
      <vt:lpstr>Overview - QTL</vt:lpstr>
      <vt:lpstr>Overview - NQTL</vt:lpstr>
      <vt:lpstr>Rpt - AL ADL</vt:lpstr>
      <vt:lpstr>Rpt - IP FR</vt:lpstr>
      <vt:lpstr>Rpt - OP FR Office Visits</vt:lpstr>
      <vt:lpstr>Rpt - OP FR Other</vt:lpstr>
      <vt:lpstr>Rpt - EC FR</vt:lpstr>
      <vt:lpstr>Rpt Rx FR</vt:lpstr>
      <vt:lpstr>Rpt - IP QTL</vt:lpstr>
      <vt:lpstr>Rpt - OP QTL</vt:lpstr>
      <vt:lpstr>Rpt - EC QTL</vt:lpstr>
      <vt:lpstr>Rpt - Rx QTL</vt:lpstr>
      <vt:lpstr>Rpt - NQTL 1a</vt:lpstr>
      <vt:lpstr>Rpt - NQTL 1b</vt:lpstr>
      <vt:lpstr>Rpt - NQTL 1c</vt:lpstr>
      <vt:lpstr>Rpt - NQTL 2</vt:lpstr>
      <vt:lpstr>Rpt - NQTL 3</vt:lpstr>
      <vt:lpstr>Rpt - NQTL 4</vt:lpstr>
      <vt:lpstr>Rpt - NQTL 5</vt:lpstr>
      <vt:lpstr>Certification Stmt</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Jackson, Kiana</cp:lastModifiedBy>
  <dcterms:created xsi:type="dcterms:W3CDTF">2020-05-08T16:15:00Z</dcterms:created>
  <dcterms:modified xsi:type="dcterms:W3CDTF">2022-01-25T21:03:24Z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0x01010062CB0C5026F5CA4587CC2B23ED63B265</vt:lpwstr>
  </property>
</Properties>
</file>